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392" windowHeight="5304" activeTab="1"/>
  </bookViews>
  <sheets>
    <sheet name="PPPIIA" sheetId="1" r:id="rId1"/>
    <sheet name="ANALISIS" sheetId="2" r:id="rId2"/>
  </sheets>
  <definedNames>
    <definedName name="_xlnm._FilterDatabase" localSheetId="0" hidden="1">PPPIIA!$A$5:$V$138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1" i="1" l="1"/>
  <c r="S70" i="1" l="1"/>
  <c r="S69" i="1"/>
  <c r="S89" i="1" l="1"/>
  <c r="S88" i="1"/>
  <c r="S87" i="1"/>
  <c r="S38" i="1"/>
  <c r="I9" i="2" l="1"/>
  <c r="G9" i="2"/>
  <c r="E9" i="2"/>
  <c r="S47" i="1"/>
  <c r="S46" i="1"/>
  <c r="S45" i="1"/>
  <c r="H9" i="2" l="1"/>
  <c r="F9" i="2"/>
  <c r="J8" i="2"/>
  <c r="J7" i="2"/>
  <c r="J6" i="2"/>
  <c r="J5" i="2"/>
  <c r="J9" i="2" l="1"/>
  <c r="S108" i="1"/>
  <c r="S107" i="1"/>
  <c r="S106" i="1"/>
  <c r="S105" i="1"/>
  <c r="S102" i="1"/>
  <c r="S100" i="1"/>
  <c r="S94" i="1"/>
  <c r="S63" i="1"/>
  <c r="S61" i="1"/>
  <c r="S58" i="1"/>
  <c r="S57" i="1"/>
  <c r="S41" i="1"/>
  <c r="S44" i="1"/>
  <c r="S54" i="1"/>
  <c r="S26" i="1"/>
  <c r="S25" i="1"/>
  <c r="S24" i="1"/>
  <c r="S23" i="1"/>
  <c r="S22" i="1"/>
  <c r="S21" i="1"/>
  <c r="S20" i="1"/>
  <c r="S12" i="1"/>
  <c r="S11" i="1"/>
  <c r="S10" i="1"/>
  <c r="S9" i="1"/>
  <c r="S8" i="1"/>
  <c r="S78" i="1" l="1"/>
  <c r="S79" i="1"/>
  <c r="S77" i="1"/>
  <c r="S80" i="1"/>
  <c r="S76" i="1"/>
  <c r="S85" i="1" l="1"/>
  <c r="S135" i="1"/>
  <c r="S137" i="1"/>
  <c r="S133" i="1"/>
  <c r="U129" i="1"/>
  <c r="T129" i="1"/>
  <c r="S125" i="1"/>
  <c r="S124" i="1"/>
  <c r="S123" i="1"/>
  <c r="S122" i="1"/>
  <c r="S121" i="1"/>
  <c r="S120" i="1"/>
  <c r="S119" i="1"/>
  <c r="S113" i="1"/>
  <c r="S103" i="1"/>
  <c r="S101" i="1"/>
  <c r="S68" i="1"/>
  <c r="S67" i="1"/>
  <c r="U66" i="1"/>
  <c r="T66" i="1"/>
  <c r="S66" i="1"/>
  <c r="S65" i="1"/>
  <c r="S64" i="1"/>
  <c r="S99" i="1"/>
  <c r="S95" i="1"/>
  <c r="S93" i="1"/>
  <c r="S92" i="1"/>
  <c r="S83" i="1"/>
  <c r="S75" i="1"/>
  <c r="S74" i="1"/>
  <c r="S59" i="1"/>
  <c r="S55" i="1"/>
  <c r="S34" i="1"/>
  <c r="S27" i="1"/>
  <c r="S81" i="1"/>
  <c r="S82" i="1"/>
  <c r="S62" i="1"/>
  <c r="S15" i="1" l="1"/>
  <c r="S16" i="1"/>
  <c r="S13" i="1"/>
  <c r="S14" i="1"/>
  <c r="S73" i="1" l="1"/>
  <c r="S72" i="1"/>
  <c r="S128" i="1" l="1"/>
  <c r="S91" i="1"/>
  <c r="S138" i="1"/>
  <c r="S136" i="1"/>
  <c r="S131" i="1"/>
  <c r="S129" i="1"/>
  <c r="S127" i="1"/>
  <c r="S126" i="1"/>
  <c r="S117" i="1"/>
  <c r="S116" i="1"/>
  <c r="S111" i="1"/>
  <c r="S96" i="1"/>
  <c r="S31" i="1"/>
  <c r="S28" i="1"/>
  <c r="S56" i="1" l="1"/>
  <c r="S53" i="1"/>
  <c r="S52" i="1"/>
  <c r="S51" i="1"/>
  <c r="S50" i="1"/>
  <c r="S90" i="1"/>
  <c r="S49" i="1"/>
  <c r="S48" i="1"/>
  <c r="S43" i="1"/>
  <c r="S42" i="1"/>
  <c r="S40" i="1"/>
  <c r="S39" i="1"/>
  <c r="S97" i="1"/>
  <c r="S36" i="1"/>
  <c r="S19" i="1"/>
  <c r="S18" i="1"/>
  <c r="S115" i="1" l="1"/>
  <c r="S118" i="1"/>
  <c r="S110" i="1"/>
  <c r="S109" i="1"/>
</calcChain>
</file>

<file path=xl/sharedStrings.xml><?xml version="1.0" encoding="utf-8"?>
<sst xmlns="http://schemas.openxmlformats.org/spreadsheetml/2006/main" count="1252" uniqueCount="443">
  <si>
    <t>14 ESE con Norma Técnica implementada en forma permanente y continua y ampliación a IPS privadas y mixtas para la atención del binomio madre e hijo, incluyendo la estrategia IAMI.</t>
  </si>
  <si>
    <t>Implementar la estrategia "Instituciones amigas de la mujer y la Infancia" IAMI.</t>
  </si>
  <si>
    <t>Acción estratégica</t>
  </si>
  <si>
    <t>Meta 2024</t>
  </si>
  <si>
    <t>Promover la estrategia "Madre Canguro" en las instituciones prestadoras de servicio -IPS- públicas y privadas.</t>
  </si>
  <si>
    <t xml:space="preserve">12 Municipios del Departamento del Quindío con capacidad instalada para el desarrollo permanente y continuo de acciones de Promoción en el desarrollo del Plan Nacional de Sexualidad, Derechos sexuales y Reproductivos. </t>
  </si>
  <si>
    <t>Capacidades Institucionales ejecutadas para la promoción, el apoyo y la protección de la Lactancia Materna, en el marco del Plan Decenal.</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</si>
  <si>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</si>
  <si>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</si>
  <si>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</si>
  <si>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12 Municipios del Departamento con capacidad instalada para la implementación, desarrollo y mantenimiento de la estrategia AIEPI.</t>
  </si>
  <si>
    <t xml:space="preserve">Implementar la estrategia "Atención Integrada de Enfermedades Prevalentes de la Infancia". AIEPI a nivel departamental. </t>
  </si>
  <si>
    <t xml:space="preserve">Crear e implementar una estrategia de información, educación ciudadana y comunicación educativa en los 12 municipios para la promoción de la salud a favor del proceso de crecimiento y desarrollo. </t>
  </si>
  <si>
    <t>Estrategia AIEPI ejecutada en los (12) Municipios del Departamento del Quindío, con campañas de promoción, prevención y esquemas de vacunación implementados.</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</si>
  <si>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</si>
  <si>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reducción en factores de riesgo y promoción de los entornos protectores.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</si>
  <si>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</si>
  <si>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</si>
  <si>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</si>
  <si>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 xml:space="preserve">Crear las condiciones, alianzas y redes necesarias para la implementación de la estrategia nacional de la primera infancia -PAIPI- en el Departamento del Quindío. </t>
  </si>
  <si>
    <t xml:space="preserve">Ejecutar la política nacional de reducción de sustancias psicoactivas y su impacto, con enfoque prioritario en niños, niñas y adolescentes del departamento del Quindío.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</si>
  <si>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</si>
  <si>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</si>
  <si>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Capacidades Institucionales ejecutadas para el seguimiento y control del Plan Departamental de Reducción del Consumo de Sustancias Psicoactivas desde los ejes de prevención, mitigación, superación y capacidad de respuesta.</t>
  </si>
  <si>
    <t>Eje estratégico</t>
  </si>
  <si>
    <t>Objetivo</t>
  </si>
  <si>
    <t>Responsable</t>
  </si>
  <si>
    <t>Existencia</t>
  </si>
  <si>
    <t>Plan Departamental de Desarrollo</t>
  </si>
  <si>
    <t>Acciones desarrolladas</t>
  </si>
  <si>
    <t>Línea estratégica</t>
  </si>
  <si>
    <t>Programa presupuestal</t>
  </si>
  <si>
    <t>Código del producto</t>
  </si>
  <si>
    <t>Nombre del indicador</t>
  </si>
  <si>
    <t>Producto</t>
  </si>
  <si>
    <t>Código del indicador de producto</t>
  </si>
  <si>
    <t>Meta del cuatrenio</t>
  </si>
  <si>
    <t>Política Pública:</t>
  </si>
  <si>
    <t xml:space="preserve">Primera Infancia, Infancia y Adolescencia 2014 - 2024 "Por mis derechos, por mi familia, para volver a soñar" </t>
  </si>
  <si>
    <t>Procesos de formación en competencias para la vida con Estrategia de promoción implementada en Prevención del Embarazo Adolescente y Atención Obstétrica.</t>
  </si>
  <si>
    <t>Desarrollo</t>
  </si>
  <si>
    <t>Campaña de promoción de la salud implementado, en los 12 Municipios del Departamento que incluya la Prevención del Embarazo Adolescente y Atención Obstétrica.</t>
  </si>
  <si>
    <t xml:space="preserve">Crear e implementar el Plan de Comunicación Estratégica en promoción de derechos sexuales y reproductivos, Prevención de embarazo adolescente y atención obstétrica. </t>
  </si>
  <si>
    <t xml:space="preserve">Promover acciones de formación que generen competencias para la vida, la cultura de la sexualidad responsable que redunden en la construcción del proyecto de vida de niños, niñas y adolescentes. </t>
  </si>
  <si>
    <t>Campaña de promoción de la salud ejecutada en los 12 Municipios del Departamento dirigido a la Comunidad, La escuela y la Familia, en el marco del Plan Nacional de sexualidad, Derechos Sexuales y Reproductivos.</t>
  </si>
  <si>
    <t xml:space="preserve">Desarrollar estrategias comunicativas mediante la participación comunicativa, familiar, educativa e institucional que promueven el ejercicio responsable de la sexualidad en niños, niñas y adolescentes del departamento del Quindío. </t>
  </si>
  <si>
    <t>Secretaría de Salud Departamental.</t>
  </si>
  <si>
    <t xml:space="preserve">Servicio de gestión del riesgo en temas de salud sexual y reproductiva </t>
  </si>
  <si>
    <t>12 Municipios del Departamento del Quindío con capacidad instalada para el desarrollo permanente y continuo de acciones de Promoción por enfoque diferencial en el desarrollo del Plan Nacional de sexualidad, derechos sexuales y reproductivos.</t>
  </si>
  <si>
    <t>Servicios de promoción de la salud y prevención de riesgos asociados a condiciones no transmisibles</t>
  </si>
  <si>
    <t>100% de ESE , 60% IPS Privadas y mixtas 100% de Entidades Administradoras de Planes de Beneficio EAPB subsidiadas y 100% de EAPB contributivas con
seguimiento al cumplimiento en la adherencia a las normas técnicas en las acciones de Salud Pública Individual.</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</si>
  <si>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</si>
  <si>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</si>
  <si>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</si>
  <si>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</si>
  <si>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</si>
  <si>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12 Municipios del Departamento con Programas Municipales de fomento y protección de patrones alimentarios adecuados para la primera infancia.</t>
  </si>
  <si>
    <t>Secretaría de Agricultura, Desarrollo Rural y Medio Ambiente</t>
  </si>
  <si>
    <t>20 Proyectos Productivos apoyados con énfasis en Seguridad Alimentaria dirigidos a grupos poblacionales vulnerables.</t>
  </si>
  <si>
    <t>13745 Niños, Niñas y Adolescentes con el copago de Almuerzos garantizados.</t>
  </si>
  <si>
    <t>Capacidades Institucionales ejecutadas para la promoción, apoyo y ejecución del Plan de Alimentación Escolar en el Departamento del Quindío.</t>
  </si>
  <si>
    <t>Implementar, fortalecer y hacer seguimiento al Plan de Alimentación Escolar en los 12 municipios del departamento del Quindío.</t>
  </si>
  <si>
    <t xml:space="preserve">Implementar y fortalecer la estrategia "De Cero a Siempre" de la presidencia de la república, en el departamento del Quindío. </t>
  </si>
  <si>
    <t>Incrementar en 710 cupos para niños y niñas menores de 5 años vinculados a programas de Educación Inicial.</t>
  </si>
  <si>
    <t>Inclusión social y equidad</t>
  </si>
  <si>
    <t xml:space="preserve">Calidad, cobertura y fortalecimiento de la educación inicial, preescolar, básica y media. "Tu y yo con educación y de calidad". </t>
  </si>
  <si>
    <t xml:space="preserve">Servicio de información para la gestión de la educación inicial y preescolar en condiciones de calidad. </t>
  </si>
  <si>
    <t>Entidades territoriales que hacen seguimiento a las condiciones de calidad de los prestadores de educación inicial o preescolar a través del Sistema de Información de Primera Infancia (SIPI).</t>
  </si>
  <si>
    <t>Se realizó un proceso de asistencia técnica con los agentes de IBCF, buscando estrategias que garantizaran el tránsito armónico de los niños y niñas que ingresarán al sistema educativo. Se tuvo una cobertura de 2600 (Fuente de información SIMAT - Dic 10/2020).</t>
  </si>
  <si>
    <t>85 Docentes de Preescolar y Madres Comunitarias capacitadas en el uso de nuevas tecnologías y bilingüismo para la promoción de competencias en Educación Inicial.</t>
  </si>
  <si>
    <t xml:space="preserve">Servicio de fortalecimiento a las capacidades de los docentes y agentes educativos en educación inicial o preescolar de acuerdo a los referentes nacionales. </t>
  </si>
  <si>
    <t xml:space="preserve">Docentes y agentes educativos beneficiaros de servicio de fortalecimiento a sus capacidades de acuerdo a los referentes nacionales.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</si>
  <si>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</si>
  <si>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</si>
  <si>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 xml:space="preserve">Servicio de fomento para la permanencia en programas de educación formal. </t>
  </si>
  <si>
    <t xml:space="preserve">Personas beneficiarias de estrategias de permanencia. </t>
  </si>
  <si>
    <t>17000 Estudiantes con acceso a educación en el nivel de básica primaria.</t>
  </si>
  <si>
    <t>235 menos Analfabetas 15 a 24años en el Departamento del Quindío.</t>
  </si>
  <si>
    <t>15900 Estudiantes en el nivel de Educación Básica Secundaria.</t>
  </si>
  <si>
    <t>5100 Estudiantes más con acceso al nivel de Educación Media.</t>
  </si>
  <si>
    <t>2697 Estudiantes beneficiarios del subsidio de Transporte Escolar.</t>
  </si>
  <si>
    <t>2856 Niños, Niñas y Adolescentes desertores escolares menos.</t>
  </si>
  <si>
    <t>4328 Niños, Niñas y Adolescentes reprobados escolares menos.</t>
  </si>
  <si>
    <t>Un programa académico de Etno-Educación implementado en los doce (12) Municipios.</t>
  </si>
  <si>
    <t>6 Redes de Aprendizaje fortalecidas e implementadas.</t>
  </si>
  <si>
    <t>54 Instituciones Educativas con propuesta articuladora, elaborada e implementada “Desde la quindianidad al Paisaje Cultural Cafetero".</t>
  </si>
  <si>
    <t>Servicios de asistencia técnica en educación inicial, preescolar, básica y media.</t>
  </si>
  <si>
    <t>Entidades y organizaciones asistidas técnicamente.</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</si>
  <si>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</si>
  <si>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</si>
  <si>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</si>
  <si>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</si>
  <si>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</si>
  <si>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</si>
  <si>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</si>
  <si>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</si>
  <si>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</si>
  <si>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120 Docentes de Preescolar y Madres Comunitarias capacitados en el uso de Nuevas Tecnologías y bilingüismo para la promoción de competencias en Educación Inicial.</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</si>
  <si>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</si>
  <si>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</si>
  <si>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</si>
  <si>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</si>
  <si>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</si>
  <si>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7 Sedes Educativas construidas, en correspondencia a la demanda poblacional y proyección de coberturas en cada uno de los 12 municipios.</t>
  </si>
  <si>
    <t>11 Equipamientos y/o Espacios para el desarrollo turístico y cultural en el Departamento del Quindío, mejorados y habilitados.</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</si>
  <si>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</si>
  <si>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</si>
  <si>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Secretaría de Cultura Departamental</t>
  </si>
  <si>
    <t>Secretaría de Educación Departamental</t>
  </si>
  <si>
    <t>20 Bibliotecas y Ludotecas del Departamento del Quindío de la Red Apoyadas y Articuladas.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</si>
  <si>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</si>
  <si>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</si>
  <si>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Crear oportunidades en las familias de las minorías étnicas y por enfoque diferencial para el aprestamiento y la generación de capacidades en la protección y desarrollo pleno de los niños, niñas y adolescentes. </t>
  </si>
  <si>
    <t>Programa de apoyo, acompañamiento y fortalecimiento a las familias quindianas del Departamento del Quindío, con líneas de acción sobre pautas de crianza.</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</si>
  <si>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</si>
  <si>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</si>
  <si>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</si>
  <si>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</si>
  <si>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</si>
  <si>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</si>
  <si>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</si>
  <si>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</si>
  <si>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Jóvenes de los 12 Municipios de Departamento del Quindío, participando activamente en las Juntas de Acción Comunal, a través de programas de capacitación presencial  y  virtual.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</si>
  <si>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</si>
  <si>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</si>
  <si>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</si>
  <si>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</si>
  <si>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</si>
  <si>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</si>
  <si>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</si>
  <si>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</si>
  <si>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</si>
  <si>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</si>
  <si>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</si>
  <si>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</si>
  <si>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</si>
  <si>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</si>
  <si>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</si>
  <si>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</si>
  <si>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Ciudadanía</t>
  </si>
  <si>
    <t xml:space="preserve">Instituto Colombiano de Bienestar Familiar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</si>
  <si>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</si>
  <si>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12 Convenios Interinstitucionales suscritos para la atención integral de la primera infancia, incluyendo.</t>
  </si>
  <si>
    <t>85 Docentes de Preescolar y Madres Comunitarias capacitadas en el uso de nuevas tecnologías y bilingüismo para la promoción de competencias.</t>
  </si>
  <si>
    <t>Programa de apoyo, acompañamiento y fortalecimiento a las familias quindianas del Departamento del Quindío, con líneas de acción sobre identidad, afectos y proyectos compartidos.</t>
  </si>
  <si>
    <t>Plan de Lectura y Escritura implementado apoyado en los 12 Municipios.</t>
  </si>
  <si>
    <t>1820 docentes y directivos que desarrollan competencias ciudadanas y la construcción de ambientes democráticos.</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</si>
  <si>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</si>
  <si>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</si>
  <si>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Calidad, cobertura y fortalecimiento de la educación inicial, preescolar, básica y media. "Tu y yo con educación y de calidad".</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</si>
  <si>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</si>
  <si>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</si>
  <si>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</si>
  <si>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</si>
  <si>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</si>
  <si>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</si>
  <si>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Secretaría del Interior Departamental.</t>
  </si>
  <si>
    <t>Jóvenes de los 12 Municipios de Departamento del Quindío, participando activamente en las Juntas de Acción Comunal, a través de programas de capacitación presencial y virtual.</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</si>
  <si>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</si>
  <si>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</si>
  <si>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</si>
  <si>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</si>
  <si>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</si>
  <si>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</si>
  <si>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</si>
  <si>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</si>
  <si>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</si>
  <si>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</si>
  <si>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</si>
  <si>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Plan Departamental y Planes de Acción municipales en DDHH y DIH formulados e implementados en los 12 Municipios del Departamento del Quindío.</t>
  </si>
  <si>
    <t>Servicio de apoyo para la implementación de medidas en derechos humanos y DIH.</t>
  </si>
  <si>
    <t>41.2.1</t>
  </si>
  <si>
    <t>Medidas implementadas en cumplimiento de las obligaciones internacionales en materia de derechos humanos y DIH.</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</si>
  <si>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</si>
  <si>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</si>
  <si>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</si>
  <si>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</si>
  <si>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</si>
  <si>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</si>
  <si>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</si>
  <si>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</si>
  <si>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</si>
  <si>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</si>
  <si>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</si>
  <si>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</si>
  <si>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</si>
  <si>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</si>
  <si>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Instituto Colombiano de Bienestar Familiar</t>
  </si>
  <si>
    <t>Secretaría de Turismo, Industria y Comercio Departamental</t>
  </si>
  <si>
    <t>Secretaría de Familia Departamental</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</si>
  <si>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</si>
  <si>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</si>
  <si>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</si>
  <si>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</si>
  <si>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</si>
  <si>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Rendiciones de Cuentas de Niñez y Adolescencia con procesos de movilización social, calidad de los datos y grado de innovación.</t>
  </si>
  <si>
    <t xml:space="preserve">Fortalecer la cultura ciudadana, institucional y de entidades público-privadas en la defensa por la protección de los derechos de los niños, niñas y adolescentes en el departamento del Quindío.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</si>
  <si>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</si>
  <si>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</si>
  <si>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</si>
  <si>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</si>
  <si>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Curso de vida</t>
  </si>
  <si>
    <t>PI</t>
  </si>
  <si>
    <t>I</t>
  </si>
  <si>
    <t>A</t>
  </si>
  <si>
    <t>X</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</si>
  <si>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</si>
  <si>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</si>
  <si>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</si>
  <si>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</si>
  <si>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</si>
  <si>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</si>
  <si>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</si>
  <si>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 xml:space="preserve">Secretaría de Familia Departamental </t>
  </si>
  <si>
    <t>Secretaría del Interior Departamental</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</si>
  <si>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</si>
  <si>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Línea de acción </t>
  </si>
  <si>
    <t xml:space="preserve">AVANCE META FÍSICA 2020 </t>
  </si>
  <si>
    <t>AVANCE META PRESUPUESTAL 2020</t>
  </si>
  <si>
    <t>Programado</t>
  </si>
  <si>
    <t>Ejecutado</t>
  </si>
  <si>
    <t>Porcentaje avance</t>
  </si>
  <si>
    <t>Garantizar la seguridad alimentaria y nutricional a gestantes, madres lactantes, niño, niñas y adolescentes.</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</si>
  <si>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</si>
  <si>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</si>
  <si>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Una vida saludable con Entorno Familiar para Niños, Niñas y Adolescentes.</t>
  </si>
  <si>
    <t>Garantizar el derecho a la vida bajo entornos protectores en los Niños, Niñas y Adolescentes.</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</si>
  <si>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</si>
  <si>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</si>
  <si>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La Educación como un factor determinante en el desarrollo de los Niños, Niñas y Adolescentes.</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</si>
  <si>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</si>
  <si>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</si>
  <si>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</si>
  <si>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</si>
  <si>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</si>
  <si>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</si>
  <si>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</si>
  <si>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</si>
  <si>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</si>
  <si>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</si>
  <si>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</si>
  <si>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</si>
  <si>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</si>
  <si>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Un Quindío más humano para Niños, Niñas y Adolescentes del Departamento del Quindío con Garantía de derechos de protección.</t>
  </si>
  <si>
    <t>Garantizar los derechos y el restablecimiento de los mismos en niños, niñas y adolescentes del Departamento del Quindío.</t>
  </si>
  <si>
    <t>Los niños, niñas y adolescentes del Departamento del Quindío No Trabajan. Ni son inducidos a trabajos que afecten su desarrollo integral.</t>
  </si>
  <si>
    <t>Crear condiciones familiares y sociales para evitar el Trabajo Infantil y las Peores Formas de Trabajo Infantil.</t>
  </si>
  <si>
    <t>Niños, Niñas y Adolescentes seguros y protegidos del reclutamiento forzado.</t>
  </si>
  <si>
    <t>Generar condiciones para evitar que los niños, niñas y adolescentes sean capturados y reclutados por grupos urbanos y rurales al margen de la ley.</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</si>
  <si>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</si>
  <si>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</si>
  <si>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Secretaría de Salud Departamental</t>
  </si>
  <si>
    <t>Secretaría de Aguas e Infraestructura Departamental</t>
  </si>
  <si>
    <t xml:space="preserve">Secretaría de Educación Departamental   </t>
  </si>
  <si>
    <t>Procesos de formación en competencias para la vida, cultura de la sexualidad responsable y proyecto de vida ejecutada en los 12 Municipios del Departamento del Quindío.</t>
  </si>
  <si>
    <t xml:space="preserve">Secretaría de Educación Departamental </t>
  </si>
  <si>
    <t>Fortalecimiento del buen gobierno para el respeto y garantía de los derechos humanos "Quindío integrado y participativo".</t>
  </si>
  <si>
    <t>Fortalecimiento de los organismos  de acción comunal (OAC)  de los doce municipios del Departamento en lo relacionado a sus procesos formativos, participativos, de organización y  gestión.</t>
  </si>
  <si>
    <t>Gobierno territorial</t>
  </si>
  <si>
    <t xml:space="preserve">Se brindó asistencia técnica a los 12 municipios para la conformación e instalación de los 12 Consejos de Paz en los diferentes territorios. </t>
  </si>
  <si>
    <t>Fortalecimiento de la convivencia y la seguridad ciudadana "Tú y yo seguros".</t>
  </si>
  <si>
    <t>Se realizaron dos jornadas de trabajo para realizar la actualización de las rutas de prevención ruta de prevención urgente, con ruta de prevención temprana y ruta de protección en prevención.</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</si>
  <si>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</si>
  <si>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</si>
  <si>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 xml:space="preserve">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</si>
  <si>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</si>
  <si>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</si>
  <si>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</si>
  <si>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</si>
  <si>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</si>
  <si>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</si>
  <si>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</si>
  <si>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</si>
  <si>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</si>
  <si>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 xml:space="preserve">Secretaría de Familia </t>
  </si>
  <si>
    <t>ICBF</t>
  </si>
  <si>
    <t>Secretaría de Salud</t>
  </si>
  <si>
    <t>N.A</t>
  </si>
  <si>
    <t>N</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</si>
  <si>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</si>
  <si>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</si>
  <si>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</si>
  <si>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</si>
  <si>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</si>
  <si>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</si>
  <si>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</si>
  <si>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</si>
  <si>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 xml:space="preserve">Se han realizado tres mesas públicas (una por cada centro zonal que posee la Regional) y una Rendición Pública de Cuentas General liderada por la Dirección Regional.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</si>
  <si>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</si>
  <si>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Secretaría de Salud Departamental </t>
  </si>
  <si>
    <t xml:space="preserve">Se realizaron visitas de seguimiento a los 12 municipios del Quindío, para fomentar la estrategia de servicios de salud amigables para adolescentes. </t>
  </si>
  <si>
    <t>Productividad y competitividad</t>
  </si>
  <si>
    <t>Productividad y competitividad de las empresas colombianas. "tú y yo con empresas competitivas"</t>
  </si>
  <si>
    <t>Servicio de asistencia técnica a los entes territoriales para el desarrollo turístico.</t>
  </si>
  <si>
    <t>Entidades territoriales asistidas técnicamente.</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</si>
  <si>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</si>
  <si>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 xml:space="preserve">Sector de justicia y derecho </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</si>
  <si>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</si>
  <si>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Fortalecimiento del buen gobierno para el respeto y garantía de los derechos humanos. "Quindío integrado y participativo"</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</si>
  <si>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</si>
  <si>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Servicio de apoyo para el fomento organizativo de la Agricultura Campesina, Familiar y Comunitaria</t>
  </si>
  <si>
    <t>Productores agropecuarios apoyados</t>
  </si>
  <si>
    <t>Convenio de cofinanciación Alianzas productivas.
Se realizó la formulación y gestión de los proyectos, en los municipios de Córdoba, Filandia, Salento y Circasia.</t>
  </si>
  <si>
    <t>Apoyo técnico en el fomento organizativo de la Agricultura Campesina, Familiar y Comunitaria.</t>
  </si>
  <si>
    <t>Acompañamiento Y Asistencia Técnica A Productores Agropecuarios En La Productividad Primaria Y Alistamiento De La Oferta, Permitiendo Así El Aseguramiento De La Cadena Agroalimentaria En La Productividad Primaria.</t>
  </si>
  <si>
    <t xml:space="preserve">Desde la Secretaría Departamental de Agricultura, Desarrollo Rural y Medio Ambiente, no se reportan acciones de seguimiento durante el segundo semestre de la vigencia 2020 para esta actividad.  </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</si>
  <si>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</si>
  <si>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Promoción y acceso efectivo a procesos culturales y artísticos. "Tú y yo somos cultura Quindiana"</t>
  </si>
  <si>
    <t>Servicios bibliotecarios</t>
  </si>
  <si>
    <t>Usuarios atendidos</t>
  </si>
  <si>
    <t>Servicio de circulación artística y cultural</t>
  </si>
  <si>
    <t>Producciones artísticas en circulación</t>
  </si>
  <si>
    <t>* Se realizaron lecturas de cuentos virtuales, con el apoyo de los bibliotecarios de algunos municipios  como 
https://www.facebook.com/biblioteca.filandia.3/videos/1072587783142353</t>
  </si>
  <si>
    <t>Servicio de educación informal en áreas artísticas y culturales</t>
  </si>
  <si>
    <t>Personas capacitadas</t>
  </si>
  <si>
    <t xml:space="preserve">Numero de rutas integrales de atención  a la  primera infancia implementadas y con seguimiento </t>
  </si>
  <si>
    <t>36.3.1</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</si>
  <si>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</si>
  <si>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Campañas de gestión del riesgo en temas de trastornos mentales implementadas.</t>
  </si>
  <si>
    <t xml:space="preserve">Servicio de gestión del riesgo en temas de trastornos mentales </t>
  </si>
  <si>
    <t xml:space="preserve">Implementar y realizar seguimiento a las rutas integrales de atención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</si>
  <si>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</si>
  <si>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</si>
  <si>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Inclusión Social y Equidad</t>
  </si>
  <si>
    <t>1. Visitas técnicas a las instituciones educativas. 2. Ajustes de diseños cubiertas y estudios predios. 3. Presupuestos para el mantenimiento y, mejoramiento de las instituciones.</t>
  </si>
  <si>
    <t>Café mujer de Buenavista, Circasia, Filandia, Salento y construcción en el corregimiento de Barcelona en Calarcá.</t>
  </si>
  <si>
    <t>Construcción cancha sintética Naranjal, mantenimiento coliseo barrio La Patria, escenarios deportivos de la universidad del Quindío.</t>
  </si>
  <si>
    <t>DPS $608.055.642
SGR $552.646.236
R.P $17.766.665</t>
  </si>
  <si>
    <t>Ya se reportó el presupuesto.</t>
  </si>
  <si>
    <t xml:space="preserve">Servicio de gestión del riesgo en temas de salud sexual y reproductiva. </t>
  </si>
  <si>
    <t>Campañas de gestión del riesgo en temas de salud sexual y reproductiva implementadas.</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</si>
  <si>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</si>
  <si>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Estrategia de Formación de la salud implementada en el desarrollo de la competencias para la vida, los derechos sexuales y reproductivos, y la construcción del Proyecto de Vida.</t>
  </si>
  <si>
    <t>Diseñar e implementar un modelo de atención integral en entornos protectores para la primera infancia.</t>
  </si>
  <si>
    <t>36.4</t>
  </si>
  <si>
    <t>Modelo de atención integral de entornos protectores implementado.</t>
  </si>
  <si>
    <t>36.4.1</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</si>
  <si>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</si>
  <si>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Servicio de divulgación para la promoción y prevención de los derechos de los niños, niñas y adolescentes</t>
  </si>
  <si>
    <t>410202200</t>
  </si>
  <si>
    <t xml:space="preserve">Eventos de divulgación realizados </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</si>
  <si>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</si>
  <si>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Revisar, ajustar e implementar  la política pública de primera infancia, infancia y adolescencia</t>
  </si>
  <si>
    <t xml:space="preserve">Política Pública de Primera Infancia, Infancia y Adolescencia, revisada, ajustada e implementada. </t>
  </si>
  <si>
    <t>36.7</t>
  </si>
  <si>
    <t>36.7.1</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</si>
  <si>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</si>
  <si>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</si>
  <si>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</si>
  <si>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</si>
  <si>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Servicio de educación informal para la prevención integral del trabajo infantil</t>
  </si>
  <si>
    <t>360400600</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</si>
  <si>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</si>
  <si>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Se tiene proyectado para la vigencia 2021, el desarrollo de acciones desde el CIETI departamental, encaminadas a la disminución del indicador de trabajo infantil en el territorio.  </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</si>
  <si>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</si>
  <si>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Secretaría del Interior Departamental y Secretaría de Familia Departamental</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</si>
  <si>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</si>
  <si>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</si>
  <si>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Aguas e Infraestructura</t>
  </si>
  <si>
    <t>Promotora de Vivienda</t>
  </si>
  <si>
    <t>Fomento a la recreación, la actividad física y el deporte para desarrollar entornos de convivencia y paz "Tú y yo en la recreación y en deporte".</t>
  </si>
  <si>
    <t>Infraestructura  deportiva y/o recreativa con procesos   constructivos ,  y/o mejorados, y/o ampliados, y/o mantenidos, y/o  reforzados.</t>
  </si>
  <si>
    <t xml:space="preserve">Infraestructura   deportiva y/o recreativa construida y/o mejorada, y/o ampliada, y/o mantenida, y/o  reforzada. </t>
  </si>
  <si>
    <t>Se realizó el mejoramiento de la Infraestructura deportiva y recreativa de los Municipios de Buenavista (1 Cancha municipal), Circasia (3 Canchas de los Barrios Urbanos) y Filandia (1 Polideportivo Panorama).</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</si>
  <si>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</si>
  <si>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Fomento a la recreación, la actividad física y el deporte. "Tú y yo en la recreación y el deporte"</t>
  </si>
  <si>
    <t>Servicio de promoción de la actividad física, la recreación y el deporte</t>
  </si>
  <si>
    <t>Municipios con Escuelas Deportivas</t>
  </si>
  <si>
    <t>Municipios vinculados al programa Supérate-Intercolegiados</t>
  </si>
  <si>
    <t>Formación y preparación de deportistas. "Tú y yo campeones""</t>
  </si>
  <si>
    <t>Servicio de asistencia técnica para la promoción del deporte</t>
  </si>
  <si>
    <t xml:space="preserve">Organismos deportivos asistidos </t>
  </si>
  <si>
    <t>Municipios implementando  programas de recreación, actividad física y deporte social comunitario</t>
  </si>
  <si>
    <t xml:space="preserve">Durante la vigencia 2020, la entidad responsable no reportó acciones en el marco del proceso de implementación. </t>
  </si>
  <si>
    <t xml:space="preserve">Durante la vigencia 2020, no se priorizaron acciones para el desarrollo de la meta propuesta. </t>
  </si>
  <si>
    <t xml:space="preserve">Durante la vigencia 2020, desde INDEPORTES, se prestó el servicio de promoción de la actividad física, la recreación y el deporte en el departamento del Quindío. </t>
  </si>
  <si>
    <t xml:space="preserve">Durante el 2020, INDEPORTES, realizó la  implementación de programas de recreación, actividad física y deporte social comunitario en el departamento del Quindío. </t>
  </si>
  <si>
    <t xml:space="preserve">POLÍTICA PÚBLICA PRIMERA INFANCIA, INFANCIA Y ADOLESCENCIA 2014 -2024  
"POR MIS DERECHOS, POR MI FAMILIA, PARA VOLVER A SOÑAR " </t>
  </si>
  <si>
    <t>EJE ESTRATÉGICO</t>
  </si>
  <si>
    <t>RESPONSABLE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</si>
  <si>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</si>
  <si>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</si>
  <si>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</si>
  <si>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</si>
  <si>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</si>
  <si>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TOTAL DE INDICADORES</t>
  </si>
  <si>
    <t>CRÍTICO</t>
  </si>
  <si>
    <t>BAJO</t>
  </si>
  <si>
    <t>MEDIO</t>
  </si>
  <si>
    <t>SATISFACTORIO</t>
  </si>
  <si>
    <t>SOBRESALIENTE</t>
  </si>
  <si>
    <t xml:space="preserve">META FÍSICA VIGENCIA 2020 </t>
  </si>
  <si>
    <t>TOTAL METAS</t>
  </si>
  <si>
    <t>Infraestructura de I.E. con procesos constructivos, mejorados, ampliados, mantenidos y/o reforzados</t>
  </si>
  <si>
    <t>Infraestructura de I.E. construida, mejorada, ampliada, mantenida y/o reforzada</t>
  </si>
  <si>
    <t>Mantenimiento de la infraestructura cultural en el departamento del Quindío</t>
  </si>
  <si>
    <t>Servicio de mantenimiento de infraestructura cultural</t>
  </si>
  <si>
    <t>Infraestructura cultural intervenida</t>
  </si>
  <si>
    <t>* Se realizó actividad de tu y yo somos cultura, estimulando la creatividad en los niños del Departamento 
https://www.facebook.com/190623821396990/videos/2589945571292941</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</si>
  <si>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</si>
  <si>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</si>
  <si>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</si>
  <si>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</si>
  <si>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Liderazgo, gobernabilidad y transparencia </t>
  </si>
  <si>
    <t>Municipios con organismos de acción comunal fortalecidos.</t>
  </si>
  <si>
    <t>Mantenimiento, mejoramiento y/ o rehabilitación de obras deportivas y recreativas en el departamento del Quindío</t>
  </si>
  <si>
    <t xml:space="preserve">* 54 Organizaciones participaron y desarrollaron sus proyectos dentro de la convocatoria de concertación departamental 2020, de los cuales, el  porcentaje total de participación de niños fue de un 16%.   </t>
  </si>
  <si>
    <t>14 ESE con Norma Técnica implementada en forma permanente y continua y ampliación a IPS privadas y
mixtas para la atención del binomio madre e hijo, incluyendo la Estrategia "Madre Canguro".</t>
  </si>
  <si>
    <t>16 Convenios en ejecutados para suministro de material de propagación de los Productos Agropecuarios considerados dentro de los proyectos de Seguridad Alimentaria.</t>
  </si>
  <si>
    <t>Se desarrolló el  Programa Generaciones 2.0, Generaciones Étnicas Con Bienestar y Generaciones Rurales Con Bienestar, se realiza la atención programada de 3775 cupos, para una atención acumulada de usuarios al tercer trimestre de 3775  NNA.</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</si>
  <si>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</si>
  <si>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</si>
  <si>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</si>
  <si>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Comités Municipales de Erradicación del Trabajo Infantil y Comité Departamental de Trabajo Infantil, conformados y en funcionamiento.</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</si>
  <si>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</si>
  <si>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</si>
  <si>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</si>
  <si>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</si>
  <si>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Crear y ejecutar la ruta de información de los recién nacidos con bajo peso al nacer por enfoque diferencial.</t>
  </si>
  <si>
    <t xml:space="preserve">Implementar el Plan de Seguridad Alimentaria y Nutricional del departamento del Quindío para niños, niñas y adolescentes con enfoque diferencial. </t>
  </si>
  <si>
    <t>Capacidades Institucionales ejecutadas para la ejecución, monitoreo y control del Plan de Seguridad Alimentaria y Nutricional del Departamento del Quindío.</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</si>
  <si>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</si>
  <si>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Docentes y agentes educativos beneficiaros de servicio de fortalecimiento a sus capacidades de acuerdo a los referentes nacionales.</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</si>
  <si>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</si>
  <si>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</si>
  <si>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</si>
  <si>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2863 estudiantes reprobados para el año 2020.</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</si>
  <si>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</si>
  <si>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</si>
  <si>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</si>
  <si>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Durante la vigencia 2020 se realizó capacitación a 120 docentes de prescolar en bilingüismo.</t>
  </si>
  <si>
    <t>Calidad, cobertura y fortalecimiento de la educación inicial, pre escolar, básica y media TU Y YO con educación y calidad</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</si>
  <si>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</si>
  <si>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En el año 2020, no se llevaron a cabo procesos de lectura y escritura, debido a la no presencialidad de los estudiantes en la Instituciones Educativas Oficiales a causa de la Pandemia por Covid-19.</t>
  </si>
  <si>
    <t>Durante la vigencia 2020, se iniciaron acercamientos con los docentes de sociales con el fin de fortalecer la red de sociales e historia del departamento.</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</si>
  <si>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</si>
  <si>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Se cuenta con 54 gobiernos escolares operando en las instituciones educativas del departamento.</t>
  </si>
  <si>
    <t>Mujeres gestantes y lactantes, niños, niñas y adolescentes bien nutridos.</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</si>
  <si>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</si>
  <si>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</si>
  <si>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Infraestructura deportiva y/o recreativa con procesos constructivos mejorados, ampliados, mantenidos y reforzados</t>
  </si>
  <si>
    <t>infraestructura deportiva y/o recreativa con procesos constructivos mejorados, ampliados, mantenidos y reforzados</t>
  </si>
  <si>
    <t>* Se apoyó la ONG semillitas para el fortalecimiento de la población infantil  diferencial con un impacto de 350 niños y niñas con el "Festival 12 concertados con el arte especial   en condición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</si>
</sst>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11"/>
      <color theme="1"/>
      <name val="Tahoma"/>
      <family val="2"/>
    </font>
    <font>
      <b/>
      <sz val="11"/>
      <color theme="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name val="Tahoma"/>
      <family val="2"/>
    </font>
  </fonts>
  <fills count="1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50">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2" fillId="2" borderId="1" xfId="0" applyFont="1" applyFill="1" applyBorder="1" applyAlignment="1">
      <alignment horizontal="righ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3" xfId="0" applyFont="1" applyBorder="1" applyAlignment="1">
      <alignment horizontal="center" vertical="center" wrapText="1"/>
    </xf>
    <xf numFmtId="3" fontId="1" fillId="0" borderId="0" xfId="0" applyNumberFormat="1" applyFont="1" applyAlignment="1">
      <alignment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vertical="center" wrapText="1"/>
    </xf>
    <xf numFmtId="3" fontId="1" fillId="0" borderId="1" xfId="0" applyNumberFormat="1" applyFont="1" applyBorder="1" applyAlignment="1">
      <alignment horizontal="justify" vertical="center" wrapText="1"/>
    </xf>
    <xf numFmtId="3" fontId="1" fillId="0" borderId="1" xfId="0" applyNumberFormat="1" applyFont="1" applyBorder="1" applyAlignment="1">
      <alignment vertical="center" wrapText="1"/>
    </xf>
    <xf numFmtId="3" fontId="1" fillId="0" borderId="1" xfId="0" applyNumberFormat="1" applyFont="1" applyBorder="1" applyAlignment="1">
      <alignment horizontal="right" vertical="center" wrapText="1"/>
    </xf>
    <xf numFmtId="2" fontId="1" fillId="0" borderId="1" xfId="0" applyNumberFormat="1" applyFont="1" applyBorder="1" applyAlignment="1">
      <alignment horizontal="right" vertical="center" wrapText="1"/>
    </xf>
    <xf numFmtId="2" fontId="1" fillId="0" borderId="1" xfId="0" applyNumberFormat="1" applyFont="1" applyBorder="1" applyAlignment="1">
      <alignment vertical="center" wrapText="1"/>
    </xf>
    <xf numFmtId="0" fontId="4" fillId="0" borderId="0" xfId="0" applyFont="1"/>
    <xf numFmtId="3" fontId="0" fillId="0" borderId="0" xfId="0" applyNumberFormat="1" applyBorder="1"/>
    <xf numFmtId="0" fontId="9" fillId="0" borderId="0" xfId="0" applyFont="1"/>
    <xf numFmtId="0" fontId="10" fillId="9" borderId="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1" fillId="0" borderId="16" xfId="0" applyFont="1" applyFill="1" applyBorder="1" applyAlignment="1">
      <alignment horizontal="center" vertical="center" textRotation="90"/>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11" borderId="13" xfId="1" applyNumberFormat="1" applyFont="1" applyFill="1" applyBorder="1" applyAlignment="1">
      <alignment horizontal="center" vertical="center" wrapText="1"/>
    </xf>
    <xf numFmtId="0" fontId="11" fillId="0" borderId="17" xfId="0" applyFont="1" applyFill="1" applyBorder="1" applyAlignment="1">
      <alignment horizontal="center" vertical="center" textRotation="90"/>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8" xfId="0" applyFont="1" applyFill="1" applyBorder="1" applyAlignment="1">
      <alignment horizontal="center" vertical="center" textRotation="90"/>
    </xf>
    <xf numFmtId="0" fontId="11" fillId="0" borderId="3"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0" fontId="12" fillId="7" borderId="3" xfId="1" applyNumberFormat="1" applyFont="1" applyFill="1" applyBorder="1" applyAlignment="1">
      <alignment horizontal="center" vertical="center" wrapText="1"/>
    </xf>
    <xf numFmtId="3" fontId="12" fillId="5" borderId="3" xfId="0" applyNumberFormat="1" applyFont="1" applyFill="1" applyBorder="1" applyAlignment="1">
      <alignment horizontal="center" vertical="center" wrapText="1"/>
    </xf>
    <xf numFmtId="0" fontId="12" fillId="11" borderId="15"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0" borderId="0" xfId="0" applyFont="1" applyFill="1" applyBorder="1" applyAlignment="1">
      <alignment vertical="center" textRotation="90" wrapText="1"/>
    </xf>
    <xf numFmtId="0" fontId="0" fillId="0" borderId="0" xfId="0" applyBorder="1"/>
    <xf numFmtId="3" fontId="11" fillId="7"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vertical="center" wrapText="1"/>
    </xf>
    <xf numFmtId="0" fontId="13" fillId="0" borderId="0" xfId="0" applyFont="1" applyFill="1" applyAlignment="1">
      <alignment vertical="center" wrapText="1"/>
    </xf>
    <xf numFmtId="0" fontId="13" fillId="0" borderId="4"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 fillId="0" borderId="3"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3" xfId="0" applyNumberFormat="1" applyFont="1" applyFill="1" applyBorder="1" applyAlignment="1">
      <alignment horizontal="justify" vertical="center" wrapText="1"/>
    </xf>
    <xf numFmtId="0" fontId="1" fillId="0" borderId="5" xfId="0" applyNumberFormat="1" applyFont="1" applyFill="1" applyBorder="1" applyAlignment="1">
      <alignment horizontal="justify" vertical="center" wrapText="1"/>
    </xf>
    <xf numFmtId="0" fontId="1" fillId="0" borderId="4" xfId="0" applyNumberFormat="1"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5" xfId="0" applyFont="1" applyBorder="1" applyAlignment="1">
      <alignment horizontal="right" vertical="center" wrapText="1"/>
    </xf>
    <xf numFmtId="0" fontId="13" fillId="0" borderId="3" xfId="0" applyFont="1" applyFill="1" applyBorder="1" applyAlignment="1">
      <alignment horizontal="right" vertical="center" wrapText="1"/>
    </xf>
    <xf numFmtId="0" fontId="13" fillId="0" borderId="5"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 fillId="0" borderId="1" xfId="0" applyFont="1" applyFill="1" applyBorder="1" applyAlignment="1">
      <alignment horizontal="justify" vertical="center" wrapText="1"/>
    </xf>
    <xf numFmtId="3" fontId="1" fillId="0" borderId="3" xfId="0" applyNumberFormat="1" applyFont="1" applyBorder="1" applyAlignment="1">
      <alignment horizontal="right" vertical="center" wrapText="1"/>
    </xf>
    <xf numFmtId="3" fontId="1" fillId="0" borderId="4" xfId="0" applyNumberFormat="1" applyFont="1" applyBorder="1" applyAlignment="1">
      <alignment horizontal="right" vertical="center" wrapText="1"/>
    </xf>
    <xf numFmtId="0" fontId="1" fillId="0" borderId="1" xfId="0" applyFont="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3" fontId="1" fillId="0" borderId="3" xfId="0" applyNumberFormat="1" applyFont="1" applyBorder="1" applyAlignment="1">
      <alignment vertical="center" wrapText="1"/>
    </xf>
    <xf numFmtId="3" fontId="1" fillId="0" borderId="4" xfId="0" applyNumberFormat="1" applyFont="1" applyBorder="1" applyAlignment="1">
      <alignment vertical="center" wrapText="1"/>
    </xf>
    <xf numFmtId="10" fontId="13" fillId="0" borderId="3" xfId="0" applyNumberFormat="1" applyFont="1" applyFill="1" applyBorder="1" applyAlignment="1">
      <alignment horizontal="right" vertical="center" wrapText="1"/>
    </xf>
    <xf numFmtId="10" fontId="13" fillId="0" borderId="4" xfId="0" applyNumberFormat="1" applyFont="1" applyFill="1" applyBorder="1" applyAlignment="1">
      <alignment horizontal="right" vertical="center" wrapText="1"/>
    </xf>
    <xf numFmtId="9" fontId="13" fillId="0" borderId="3"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11" borderId="19" xfId="0" applyFont="1" applyFill="1" applyBorder="1" applyAlignment="1">
      <alignment horizontal="right" vertical="center" wrapText="1"/>
    </xf>
    <xf numFmtId="0" fontId="5" fillId="11" borderId="6" xfId="0" applyFont="1" applyFill="1" applyBorder="1" applyAlignment="1">
      <alignment horizontal="right" vertical="center" wrapText="1"/>
    </xf>
    <xf numFmtId="0" fontId="5" fillId="11" borderId="7" xfId="0" applyFont="1" applyFill="1" applyBorder="1" applyAlignment="1">
      <alignment horizontal="righ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3" xfId="0" applyFont="1" applyFill="1" applyBorder="1" applyAlignment="1">
      <alignment horizontal="center" vertical="center" wrapText="1"/>
    </xf>
  </cellXfs>
  <cellStyles count="2">
    <cellStyle name="Normal" xfId="0" builtinId="0"/>
    <cellStyle name="Porcentaje" xfId="1" builtinId="5"/>
  </cellStyles>
  <dxfs count="258">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PAORAMA GENERAL VIGENCIA 2020</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E80-4730-A6C4-250CFCA728A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8B-4A06-A88B-A5F42E74C47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E80-4730-A6C4-250CFCA728A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E80-4730-A6C4-250CFCA728A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AE80-4730-A6C4-250CFCA728A3}"/>
              </c:ext>
            </c:extLst>
          </c:dPt>
          <c:dLbls>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32</c:v>
                </c:pt>
                <c:pt idx="1">
                  <c:v>0</c:v>
                </c:pt>
                <c:pt idx="2" formatCode="#,##0">
                  <c:v>6</c:v>
                </c:pt>
                <c:pt idx="3" formatCode="#,##0">
                  <c:v>1</c:v>
                </c:pt>
                <c:pt idx="4" formatCode="#,##0">
                  <c:v>77</c:v>
                </c:pt>
              </c:numCache>
            </c:numRef>
          </c:val>
          <c:extLst>
            <c:ext xmlns:c16="http://schemas.microsoft.com/office/drawing/2014/chart" uri="{C3380CC4-5D6E-409C-BE32-E72D297353CC}">
              <c16:uniqueId val="{00000000-AE80-4730-A6C4-250CFCA728A3}"/>
            </c:ext>
          </c:extLst>
        </c:ser>
        <c:dLbls>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CO"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EXISTENCIA</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A1-4EF0-9694-FB7978E00D3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FB8-4642-9DFF-9952B1E0730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FB8-4642-9DFF-9952B1E0730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FB8-4642-9DFF-9952B1E0730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0DA1-4EF0-9694-FB7978E00D38}"/>
              </c:ext>
            </c:extLst>
          </c:dPt>
          <c:dLbls>
            <c:dLbl>
              <c:idx val="0"/>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DA1-4EF0-9694-FB7978E00D38}"/>
                </c:ext>
              </c:extLst>
            </c:dLbl>
            <c:dLbl>
              <c:idx val="4"/>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0DA1-4EF0-9694-FB7978E00D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14</c:v>
                </c:pt>
                <c:pt idx="4" formatCode="#,##0">
                  <c:v>9</c:v>
                </c:pt>
              </c:numCache>
            </c:numRef>
          </c:val>
          <c:extLst>
            <c:ext xmlns:c16="http://schemas.microsoft.com/office/drawing/2014/chart" uri="{C3380CC4-5D6E-409C-BE32-E72D297353CC}">
              <c16:uniqueId val="{00000000-0DA1-4EF0-9694-FB7978E00D3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DESARROLLO</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8EFE-4D60-B206-C1CD26A9478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D4E-40DD-8E3B-3F4BFEFD855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8EFE-4D60-B206-C1CD26A94786}"/>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8EFE-4D60-B206-C1CD26A94786}"/>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8EFE-4D60-B206-C1CD26A94786}"/>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14</c:v>
                </c:pt>
                <c:pt idx="2" formatCode="#,##0">
                  <c:v>4</c:v>
                </c:pt>
                <c:pt idx="3">
                  <c:v>1</c:v>
                </c:pt>
                <c:pt idx="4" formatCode="#,##0">
                  <c:v>38</c:v>
                </c:pt>
              </c:numCache>
            </c:numRef>
          </c:val>
          <c:extLst>
            <c:ext xmlns:c16="http://schemas.microsoft.com/office/drawing/2014/chart" uri="{C3380CC4-5D6E-409C-BE32-E72D297353CC}">
              <c16:uniqueId val="{00000000-8EFE-4D60-B206-C1CD26A94786}"/>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CIUDADANÍA</a:t>
            </a:r>
          </a:p>
        </c:rich>
      </c:tx>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B5CB-47BF-AE76-FB90839B5CD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82-4864-871C-DF0BED7EB55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5CB-47BF-AE76-FB90839B5CD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B82-4864-871C-DF0BED7EB55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5CB-47BF-AE76-FB90839B5CDA}"/>
              </c:ext>
            </c:extLst>
          </c:dPt>
          <c:dLbls>
            <c:dLbl>
              <c:idx val="0"/>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5CB-47BF-AE76-FB90839B5CDA}"/>
                </c:ext>
              </c:extLst>
            </c:dLbl>
            <c:dLbl>
              <c:idx val="2"/>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5CB-47BF-AE76-FB90839B5CDA}"/>
                </c:ext>
              </c:extLst>
            </c:dLbl>
            <c:dLbl>
              <c:idx val="4"/>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5CB-47BF-AE76-FB90839B5CDA}"/>
                </c:ext>
              </c:extLst>
            </c:dLbl>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1</c:v>
                </c:pt>
                <c:pt idx="2" formatCode="#,##0">
                  <c:v>2</c:v>
                </c:pt>
                <c:pt idx="4" formatCode="#,##0">
                  <c:v>10</c:v>
                </c:pt>
              </c:numCache>
            </c:numRef>
          </c:val>
          <c:extLst>
            <c:ext xmlns:c16="http://schemas.microsoft.com/office/drawing/2014/chart" uri="{C3380CC4-5D6E-409C-BE32-E72D297353CC}">
              <c16:uniqueId val="{00000000-B5CB-47BF-AE76-FB90839B5CD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PROTECCIÓN</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1E-4D3C-BEED-EF118DFE6EA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949-4C6C-8E15-3B29A2140B6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949-4C6C-8E15-3B29A2140B6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949-4C6C-8E15-3B29A2140B6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A1E-4D3C-BEED-EF118DFE6EA5}"/>
              </c:ext>
            </c:extLst>
          </c:dPt>
          <c:dLbls>
            <c:dLbl>
              <c:idx val="0"/>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2A1E-4D3C-BEED-EF118DFE6EA5}"/>
                </c:ext>
              </c:extLst>
            </c:dLbl>
            <c:dLbl>
              <c:idx val="4"/>
              <c:layou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A1E-4D3C-BEED-EF118DFE6EA5}"/>
                </c:ext>
              </c:extLst>
            </c:dLbl>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3</c:v>
                </c:pt>
                <c:pt idx="4" formatCode="#,##0">
                  <c:v>20</c:v>
                </c:pt>
              </c:numCache>
            </c:numRef>
          </c:val>
          <c:extLst>
            <c:ext xmlns:c16="http://schemas.microsoft.com/office/drawing/2014/chart" uri="{C3380CC4-5D6E-409C-BE32-E72D297353CC}">
              <c16:uniqueId val="{00000000-2A1E-4D3C-BEED-EF118DFE6EA5}"/>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161927</xdr:colOff>
      <xdr:row>1</xdr:row>
      <xdr:rowOff>15971</xdr:rowOff>
    </xdr:from>
    <xdr:to>
      <xdr:col>1</xdr:col>
      <xdr:colOff>614363</xdr:colOff>
      <xdr:row>1</xdr:row>
      <xdr:rowOff>631031</xdr:rowOff>
    </xdr:to>
    <xdr:pic>
      <xdr:nvPicPr>
        <xdr:cNvPr id="2" name="Imagen 1" descr="C:\Users\AUXPLANEACION03\Desktop\Gobernacion_del_quindio.jpg">
          <a:extLst>
            <a:ext uri="{FF2B5EF4-FFF2-40B4-BE49-F238E27FC236}">
              <a16:creationId xmlns:a16="http://schemas.microsoft.com/office/drawing/2014/main" id="{CD1F02A9-CCED-4237-BC5E-DD2BADE366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407" y="206471"/>
          <a:ext cx="452436" cy="615060"/>
        </a:xfrm>
        <a:prstGeom prst="rect">
          <a:avLst/>
        </a:prstGeom>
        <a:noFill/>
        <a:ln>
          <a:noFill/>
        </a:ln>
      </xdr:spPr>
    </xdr:pic>
    <xdr:clientData/>
  </xdr:twoCellAnchor>
  <xdr:twoCellAnchor editAs="oneCell">
    <xdr:from>
      <xdr:col>9</xdr:col>
      <xdr:colOff>0</xdr:colOff>
      <xdr:row>1</xdr:row>
      <xdr:rowOff>107156</xdr:rowOff>
    </xdr:from>
    <xdr:to>
      <xdr:col>9</xdr:col>
      <xdr:colOff>757237</xdr:colOff>
      <xdr:row>1</xdr:row>
      <xdr:rowOff>642938</xdr:rowOff>
    </xdr:to>
    <xdr:pic>
      <xdr:nvPicPr>
        <xdr:cNvPr id="3" name="Imagen 2" descr="C:\Users\AUXPLANEACION03\Desktop\Quindio.jpg">
          <a:extLst>
            <a:ext uri="{FF2B5EF4-FFF2-40B4-BE49-F238E27FC236}">
              <a16:creationId xmlns:a16="http://schemas.microsoft.com/office/drawing/2014/main" id="{0BD6E0CD-EB65-4CF7-B1FB-798BC1844A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6020" y="297656"/>
          <a:ext cx="757237" cy="535782"/>
        </a:xfrm>
        <a:prstGeom prst="rect">
          <a:avLst/>
        </a:prstGeom>
        <a:noFill/>
        <a:ln>
          <a:noFill/>
        </a:ln>
      </xdr:spPr>
    </xdr:pic>
    <xdr:clientData/>
  </xdr:twoCellAnchor>
  <xdr:twoCellAnchor>
    <xdr:from>
      <xdr:col>10</xdr:col>
      <xdr:colOff>704850</xdr:colOff>
      <xdr:row>4</xdr:row>
      <xdr:rowOff>47624</xdr:rowOff>
    </xdr:from>
    <xdr:to>
      <xdr:col>16</xdr:col>
      <xdr:colOff>247650</xdr:colOff>
      <xdr:row>7</xdr:row>
      <xdr:rowOff>395287</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9</xdr:row>
      <xdr:rowOff>161925</xdr:rowOff>
    </xdr:from>
    <xdr:to>
      <xdr:col>4</xdr:col>
      <xdr:colOff>333375</xdr:colOff>
      <xdr:row>21</xdr:row>
      <xdr:rowOff>147638</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9</xdr:row>
      <xdr:rowOff>190500</xdr:rowOff>
    </xdr:from>
    <xdr:to>
      <xdr:col>12</xdr:col>
      <xdr:colOff>95250</xdr:colOff>
      <xdr:row>23</xdr:row>
      <xdr:rowOff>138113</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276224</xdr:colOff>
      <xdr:row>24</xdr:row>
      <xdr:rowOff>104774</xdr:rowOff>
    </xdr:from>
    <xdr:to>
      <xdr:col>4</xdr:col>
      <xdr:colOff>123824</xdr:colOff>
      <xdr:row>37</xdr:row>
      <xdr:rowOff>176212</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114300</xdr:colOff>
      <xdr:row>24</xdr:row>
      <xdr:rowOff>123824</xdr:rowOff>
    </xdr:from>
    <xdr:to>
      <xdr:col>11</xdr:col>
      <xdr:colOff>647700</xdr:colOff>
      <xdr:row>37</xdr:row>
      <xdr:rowOff>100012</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topLeftCell="A6" zoomScale="50" zoomScaleNormal="50" workbookViewId="0">
      <pane ySplit="1" topLeftCell="A8" activePane="bottomLeft" state="frozen"/>
      <selection activeCell="A6" sqref="A6"/>
      <selection pane="bottomLeft" activeCell="A8" sqref="A8:A35"/>
    </sheetView>
  </sheetViews>
  <sheetFormatPr baseColWidth="10" defaultColWidth="9.109375" defaultRowHeight="13.8"/>
  <cols>
    <col min="1" max="3" width="17.109375" style="1" customWidth="1"/>
    <col min="4" max="6" width="7.109375" style="3" customWidth="1"/>
    <col min="7" max="8" width="31.44140625" style="2" customWidth="1"/>
    <col min="9" max="12" width="21.44140625" style="1" customWidth="1"/>
    <col min="13" max="13" width="31.44140625" style="1" customWidth="1"/>
    <col min="14" max="14" width="21.44140625" style="1" customWidth="1"/>
    <col min="15" max="15" width="31.44140625" style="1" customWidth="1"/>
    <col min="16" max="16" width="17.109375" style="1" customWidth="1"/>
    <col min="17" max="18" width="17.88671875" style="1" customWidth="1"/>
    <col min="19" max="19" width="15.44140625" style="1" customWidth="1"/>
    <col min="20" max="21" width="19.88671875" style="29" customWidth="1"/>
    <col min="22" max="22" width="83.33203125" style="1" customWidth="1"/>
    <col min="23" max="16384" width="9.109375" style="1"/>
  </cols>
  <sheetData>
    <row r="1" spans="1:22" hidden="1">
      <c r="G1" s="3"/>
      <c r="H1" s="3"/>
    </row>
    <row r="2" spans="1:22" hidden="1"/>
    <row r="3" spans="1:22" ht="27.6" hidden="1" customHeight="1">
      <c r="A3" s="9" t="s">
        <v>37</v>
      </c>
      <c r="B3" s="133" t="s">
        <v>38</v>
      </c>
      <c r="C3" s="134"/>
      <c r="D3" s="134"/>
      <c r="E3" s="134"/>
      <c r="F3" s="134"/>
      <c r="G3" s="134"/>
      <c r="H3" s="135"/>
    </row>
    <row r="4" spans="1:22" s="8" customFormat="1" hidden="1">
      <c r="A4" s="6"/>
      <c r="B4" s="6"/>
      <c r="C4" s="6"/>
      <c r="D4" s="7"/>
      <c r="E4" s="7"/>
      <c r="F4" s="7"/>
      <c r="G4" s="7"/>
      <c r="H4" s="7"/>
      <c r="T4" s="30"/>
      <c r="U4" s="30"/>
    </row>
    <row r="5" spans="1:22" ht="14.4" hidden="1" customHeight="1">
      <c r="J5" s="110" t="s">
        <v>28</v>
      </c>
      <c r="K5" s="110"/>
      <c r="L5" s="110"/>
      <c r="M5" s="110"/>
      <c r="N5" s="110"/>
      <c r="O5" s="110"/>
      <c r="P5" s="110"/>
      <c r="Q5" s="105" t="s">
        <v>217</v>
      </c>
      <c r="R5" s="106"/>
      <c r="S5" s="107"/>
      <c r="T5" s="105" t="s">
        <v>218</v>
      </c>
      <c r="U5" s="106"/>
      <c r="V5" s="97" t="s">
        <v>29</v>
      </c>
    </row>
    <row r="6" spans="1:22" ht="42.75" customHeight="1">
      <c r="A6" s="103" t="s">
        <v>24</v>
      </c>
      <c r="B6" s="103" t="s">
        <v>216</v>
      </c>
      <c r="C6" s="103" t="s">
        <v>25</v>
      </c>
      <c r="D6" s="136" t="s">
        <v>201</v>
      </c>
      <c r="E6" s="137"/>
      <c r="F6" s="138"/>
      <c r="G6" s="103" t="s">
        <v>2</v>
      </c>
      <c r="H6" s="103" t="s">
        <v>3</v>
      </c>
      <c r="I6" s="103" t="s">
        <v>26</v>
      </c>
      <c r="J6" s="103" t="s">
        <v>30</v>
      </c>
      <c r="K6" s="103" t="s">
        <v>31</v>
      </c>
      <c r="L6" s="103" t="s">
        <v>32</v>
      </c>
      <c r="M6" s="103" t="s">
        <v>34</v>
      </c>
      <c r="N6" s="103" t="s">
        <v>35</v>
      </c>
      <c r="O6" s="103" t="s">
        <v>33</v>
      </c>
      <c r="P6" s="103" t="s">
        <v>36</v>
      </c>
      <c r="Q6" s="97" t="s">
        <v>219</v>
      </c>
      <c r="R6" s="97" t="s">
        <v>220</v>
      </c>
      <c r="S6" s="97" t="s">
        <v>221</v>
      </c>
      <c r="T6" s="108" t="s">
        <v>219</v>
      </c>
      <c r="U6" s="108" t="s">
        <v>220</v>
      </c>
      <c r="V6" s="98"/>
    </row>
    <row r="7" spans="1:22">
      <c r="A7" s="104"/>
      <c r="B7" s="104"/>
      <c r="C7" s="104"/>
      <c r="D7" s="15" t="s">
        <v>202</v>
      </c>
      <c r="E7" s="15" t="s">
        <v>203</v>
      </c>
      <c r="F7" s="15" t="s">
        <v>204</v>
      </c>
      <c r="G7" s="104"/>
      <c r="H7" s="104"/>
      <c r="I7" s="104"/>
      <c r="J7" s="104"/>
      <c r="K7" s="104"/>
      <c r="L7" s="104"/>
      <c r="M7" s="104"/>
      <c r="N7" s="104"/>
      <c r="O7" s="104"/>
      <c r="P7" s="104"/>
      <c r="Q7" s="99"/>
      <c r="R7" s="99"/>
      <c r="S7" s="99"/>
      <c r="T7" s="109"/>
      <c r="U7" s="109"/>
      <c r="V7" s="99"/>
    </row>
    <row r="8" spans="1:22" s="8" customFormat="1" ht="120" customHeight="1">
      <c r="A8" s="92" t="s">
        <v>27</v>
      </c>
      <c r="B8" s="100" t="s">
        <v>437</v>
      </c>
      <c r="C8" s="100" t="s">
        <v>222</v>
      </c>
      <c r="D8" s="11" t="s">
        <v>205</v>
      </c>
      <c r="E8" s="11" t="s">
        <v>205</v>
      </c>
      <c r="F8" s="11"/>
      <c r="G8" s="10" t="s">
        <v>1</v>
      </c>
      <c r="H8" s="10" t="s">
        <v>0</v>
      </c>
      <c r="I8" s="11" t="s">
        <v>251</v>
      </c>
      <c r="J8" s="10"/>
      <c r="K8" s="10"/>
      <c r="L8" s="75">
        <v>1905021</v>
      </c>
      <c r="M8" s="73" t="s">
        <v>47</v>
      </c>
      <c r="N8" s="75"/>
      <c r="O8" s="73"/>
      <c r="P8" s="75"/>
      <c r="Q8" s="75">
        <v>14</v>
      </c>
      <c r="R8" s="75">
        <v>0</v>
      </c>
      <c r="S8" s="17">
        <f t="shared" ref="S8:S16" si="0">(R8/Q8)*100</f>
        <v>0</v>
      </c>
      <c r="T8" s="31">
        <v>0</v>
      </c>
      <c r="U8" s="31">
        <v>0</v>
      </c>
      <c r="V8" s="73" t="s">
        <v>373</v>
      </c>
    </row>
    <row r="9" spans="1:22" s="8" customFormat="1" ht="96.6">
      <c r="A9" s="93"/>
      <c r="B9" s="101"/>
      <c r="C9" s="101"/>
      <c r="D9" s="11" t="s">
        <v>205</v>
      </c>
      <c r="E9" s="11"/>
      <c r="F9" s="11"/>
      <c r="G9" s="10" t="s">
        <v>4</v>
      </c>
      <c r="H9" s="10" t="s">
        <v>407</v>
      </c>
      <c r="I9" s="11" t="s">
        <v>251</v>
      </c>
      <c r="J9" s="10"/>
      <c r="K9" s="10"/>
      <c r="L9" s="75">
        <v>1905021</v>
      </c>
      <c r="M9" s="73" t="s">
        <v>47</v>
      </c>
      <c r="N9" s="75"/>
      <c r="O9" s="73"/>
      <c r="P9" s="75"/>
      <c r="Q9" s="75">
        <v>14</v>
      </c>
      <c r="R9" s="75">
        <v>0</v>
      </c>
      <c r="S9" s="17">
        <f t="shared" si="0"/>
        <v>0</v>
      </c>
      <c r="T9" s="31">
        <v>0</v>
      </c>
      <c r="U9" s="31">
        <v>0</v>
      </c>
      <c r="V9" s="73" t="s">
        <v>373</v>
      </c>
    </row>
    <row r="10" spans="1:22" s="8" customFormat="1" ht="148.94999999999999" customHeight="1">
      <c r="A10" s="93"/>
      <c r="B10" s="101"/>
      <c r="C10" s="101"/>
      <c r="D10" s="11"/>
      <c r="E10" s="11" t="s">
        <v>205</v>
      </c>
      <c r="F10" s="11" t="s">
        <v>205</v>
      </c>
      <c r="G10" s="10" t="s">
        <v>418</v>
      </c>
      <c r="H10" s="10" t="s">
        <v>48</v>
      </c>
      <c r="I10" s="11" t="s">
        <v>251</v>
      </c>
      <c r="J10" s="10"/>
      <c r="K10" s="10"/>
      <c r="L10" s="75">
        <v>1905021</v>
      </c>
      <c r="M10" s="73" t="s">
        <v>47</v>
      </c>
      <c r="N10" s="75"/>
      <c r="O10" s="73"/>
      <c r="P10" s="75"/>
      <c r="Q10" s="75">
        <v>12</v>
      </c>
      <c r="R10" s="75">
        <v>0</v>
      </c>
      <c r="S10" s="17">
        <f t="shared" si="0"/>
        <v>0</v>
      </c>
      <c r="T10" s="31">
        <v>0</v>
      </c>
      <c r="U10" s="31">
        <v>0</v>
      </c>
      <c r="V10" s="73" t="s">
        <v>373</v>
      </c>
    </row>
    <row r="11" spans="1:22" s="8" customFormat="1" ht="110.4">
      <c r="A11" s="93"/>
      <c r="B11" s="101"/>
      <c r="C11" s="101"/>
      <c r="D11" s="11" t="s">
        <v>205</v>
      </c>
      <c r="E11" s="11"/>
      <c r="F11" s="11"/>
      <c r="G11" s="115" t="s">
        <v>7</v>
      </c>
      <c r="H11" s="10" t="s">
        <v>5</v>
      </c>
      <c r="I11" s="11" t="s">
        <v>251</v>
      </c>
      <c r="J11" s="10"/>
      <c r="K11" s="10"/>
      <c r="L11" s="75"/>
      <c r="M11" s="73"/>
      <c r="N11" s="75"/>
      <c r="O11" s="73"/>
      <c r="P11" s="75"/>
      <c r="Q11" s="75">
        <v>12</v>
      </c>
      <c r="R11" s="75">
        <v>0</v>
      </c>
      <c r="S11" s="17">
        <f t="shared" si="0"/>
        <v>0</v>
      </c>
      <c r="T11" s="31">
        <v>0</v>
      </c>
      <c r="U11" s="31">
        <v>0</v>
      </c>
      <c r="V11" s="73" t="s">
        <v>373</v>
      </c>
    </row>
    <row r="12" spans="1:22" s="8" customFormat="1" ht="69">
      <c r="A12" s="93"/>
      <c r="B12" s="101"/>
      <c r="C12" s="101"/>
      <c r="D12" s="11" t="s">
        <v>205</v>
      </c>
      <c r="E12" s="11"/>
      <c r="F12" s="11"/>
      <c r="G12" s="115"/>
      <c r="H12" s="10" t="s">
        <v>6</v>
      </c>
      <c r="I12" s="11" t="s">
        <v>251</v>
      </c>
      <c r="J12" s="10"/>
      <c r="K12" s="10"/>
      <c r="L12" s="75">
        <v>1905031</v>
      </c>
      <c r="M12" s="73" t="s">
        <v>49</v>
      </c>
      <c r="N12" s="75"/>
      <c r="O12" s="73"/>
      <c r="P12" s="75"/>
      <c r="Q12" s="75">
        <v>12</v>
      </c>
      <c r="R12" s="75">
        <v>0</v>
      </c>
      <c r="S12" s="17">
        <f t="shared" si="0"/>
        <v>0</v>
      </c>
      <c r="T12" s="31">
        <v>0</v>
      </c>
      <c r="U12" s="31">
        <v>0</v>
      </c>
      <c r="V12" s="73" t="s">
        <v>373</v>
      </c>
    </row>
    <row r="13" spans="1:22" s="8" customFormat="1" ht="87" customHeight="1">
      <c r="A13" s="93"/>
      <c r="B13" s="101"/>
      <c r="C13" s="101"/>
      <c r="D13" s="11" t="s">
        <v>205</v>
      </c>
      <c r="E13" s="11"/>
      <c r="F13" s="11"/>
      <c r="G13" s="89" t="s">
        <v>419</v>
      </c>
      <c r="H13" s="10" t="s">
        <v>56</v>
      </c>
      <c r="I13" s="11" t="s">
        <v>57</v>
      </c>
      <c r="J13" s="27" t="s">
        <v>291</v>
      </c>
      <c r="K13" s="18">
        <v>4</v>
      </c>
      <c r="L13" s="75">
        <v>1702017</v>
      </c>
      <c r="M13" s="73" t="s">
        <v>300</v>
      </c>
      <c r="N13" s="75">
        <v>170201700</v>
      </c>
      <c r="O13" s="73" t="s">
        <v>301</v>
      </c>
      <c r="P13" s="75">
        <v>2500</v>
      </c>
      <c r="Q13" s="75">
        <v>12</v>
      </c>
      <c r="R13" s="75">
        <v>12</v>
      </c>
      <c r="S13" s="17">
        <f t="shared" si="0"/>
        <v>100</v>
      </c>
      <c r="T13" s="31">
        <v>8533334</v>
      </c>
      <c r="U13" s="31">
        <v>7166666</v>
      </c>
      <c r="V13" s="73" t="s">
        <v>303</v>
      </c>
    </row>
    <row r="14" spans="1:22" s="8" customFormat="1" ht="55.2">
      <c r="A14" s="93"/>
      <c r="B14" s="101"/>
      <c r="C14" s="101"/>
      <c r="D14" s="11" t="s">
        <v>205</v>
      </c>
      <c r="E14" s="11"/>
      <c r="F14" s="11"/>
      <c r="G14" s="90"/>
      <c r="H14" s="10" t="s">
        <v>58</v>
      </c>
      <c r="I14" s="11" t="s">
        <v>57</v>
      </c>
      <c r="J14" s="27" t="s">
        <v>291</v>
      </c>
      <c r="K14" s="18">
        <v>4</v>
      </c>
      <c r="L14" s="75">
        <v>1702017</v>
      </c>
      <c r="M14" s="73" t="s">
        <v>300</v>
      </c>
      <c r="N14" s="75">
        <v>170201700</v>
      </c>
      <c r="O14" s="73" t="s">
        <v>301</v>
      </c>
      <c r="P14" s="75">
        <v>2500</v>
      </c>
      <c r="Q14" s="75">
        <v>4</v>
      </c>
      <c r="R14" s="75">
        <v>4</v>
      </c>
      <c r="S14" s="17">
        <f t="shared" si="0"/>
        <v>100</v>
      </c>
      <c r="T14" s="31">
        <v>30000000</v>
      </c>
      <c r="U14" s="31">
        <v>0</v>
      </c>
      <c r="V14" s="73" t="s">
        <v>302</v>
      </c>
    </row>
    <row r="15" spans="1:22" s="8" customFormat="1" ht="92.4" customHeight="1">
      <c r="A15" s="93"/>
      <c r="B15" s="101"/>
      <c r="C15" s="101"/>
      <c r="D15" s="11" t="s">
        <v>205</v>
      </c>
      <c r="E15" s="11"/>
      <c r="F15" s="11"/>
      <c r="G15" s="90"/>
      <c r="H15" s="10" t="s">
        <v>408</v>
      </c>
      <c r="I15" s="11" t="s">
        <v>57</v>
      </c>
      <c r="J15" s="27" t="s">
        <v>291</v>
      </c>
      <c r="K15" s="18">
        <v>4</v>
      </c>
      <c r="L15" s="75">
        <v>1702017</v>
      </c>
      <c r="M15" s="73" t="s">
        <v>300</v>
      </c>
      <c r="N15" s="75">
        <v>170201700</v>
      </c>
      <c r="O15" s="73" t="s">
        <v>301</v>
      </c>
      <c r="P15" s="75">
        <v>2500</v>
      </c>
      <c r="Q15" s="75">
        <v>1</v>
      </c>
      <c r="R15" s="75">
        <v>0</v>
      </c>
      <c r="S15" s="17">
        <f t="shared" si="0"/>
        <v>0</v>
      </c>
      <c r="T15" s="31">
        <v>0</v>
      </c>
      <c r="U15" s="31">
        <v>0</v>
      </c>
      <c r="V15" s="73" t="s">
        <v>305</v>
      </c>
    </row>
    <row r="16" spans="1:22" s="8" customFormat="1" ht="82.8">
      <c r="A16" s="93"/>
      <c r="B16" s="101"/>
      <c r="C16" s="101"/>
      <c r="D16" s="11" t="s">
        <v>205</v>
      </c>
      <c r="E16" s="11"/>
      <c r="F16" s="11"/>
      <c r="G16" s="91"/>
      <c r="H16" s="10" t="s">
        <v>420</v>
      </c>
      <c r="I16" s="11" t="s">
        <v>57</v>
      </c>
      <c r="J16" s="27" t="s">
        <v>291</v>
      </c>
      <c r="K16" s="18">
        <v>4</v>
      </c>
      <c r="L16" s="75">
        <v>1702017</v>
      </c>
      <c r="M16" s="73" t="s">
        <v>300</v>
      </c>
      <c r="N16" s="75">
        <v>170201700</v>
      </c>
      <c r="O16" s="73" t="s">
        <v>301</v>
      </c>
      <c r="P16" s="75">
        <v>2500</v>
      </c>
      <c r="Q16" s="75">
        <v>12</v>
      </c>
      <c r="R16" s="75">
        <v>12</v>
      </c>
      <c r="S16" s="17">
        <f t="shared" si="0"/>
        <v>100</v>
      </c>
      <c r="T16" s="31">
        <v>51466666</v>
      </c>
      <c r="U16" s="31">
        <v>51466666</v>
      </c>
      <c r="V16" s="73" t="s">
        <v>304</v>
      </c>
    </row>
    <row r="17" spans="1:22" s="8" customFormat="1" ht="102" customHeight="1">
      <c r="A17" s="93"/>
      <c r="B17" s="101"/>
      <c r="C17" s="101"/>
      <c r="D17" s="11" t="s">
        <v>205</v>
      </c>
      <c r="E17" s="11"/>
      <c r="F17" s="11"/>
      <c r="G17" s="21" t="s">
        <v>8</v>
      </c>
      <c r="H17" s="21" t="s">
        <v>51</v>
      </c>
      <c r="I17" s="11" t="s">
        <v>251</v>
      </c>
      <c r="J17" s="10"/>
      <c r="K17" s="10"/>
      <c r="L17" s="75">
        <v>1905021</v>
      </c>
      <c r="M17" s="73" t="s">
        <v>47</v>
      </c>
      <c r="N17" s="75"/>
      <c r="O17" s="73"/>
      <c r="P17" s="75"/>
      <c r="Q17" s="76">
        <v>0</v>
      </c>
      <c r="R17" s="75">
        <v>0</v>
      </c>
      <c r="S17" s="17">
        <v>0</v>
      </c>
      <c r="T17" s="31">
        <v>0</v>
      </c>
      <c r="U17" s="31">
        <v>0</v>
      </c>
      <c r="V17" s="73" t="s">
        <v>306</v>
      </c>
    </row>
    <row r="18" spans="1:22" ht="132" customHeight="1">
      <c r="A18" s="93"/>
      <c r="B18" s="101"/>
      <c r="C18" s="101"/>
      <c r="D18" s="11" t="s">
        <v>205</v>
      </c>
      <c r="E18" s="11" t="s">
        <v>205</v>
      </c>
      <c r="F18" s="11"/>
      <c r="G18" s="83" t="s">
        <v>61</v>
      </c>
      <c r="H18" s="10" t="s">
        <v>59</v>
      </c>
      <c r="I18" s="11" t="s">
        <v>108</v>
      </c>
      <c r="J18" s="26" t="s">
        <v>64</v>
      </c>
      <c r="K18" s="26"/>
      <c r="L18" s="76"/>
      <c r="M18" s="73"/>
      <c r="N18" s="73"/>
      <c r="O18" s="73"/>
      <c r="P18" s="76"/>
      <c r="Q18" s="77">
        <v>13745</v>
      </c>
      <c r="R18" s="77">
        <v>28368</v>
      </c>
      <c r="S18" s="35">
        <f t="shared" ref="S18:S28" si="1">(R18/Q18)*100</f>
        <v>206.38777737359041</v>
      </c>
      <c r="T18" s="34">
        <v>7889481216</v>
      </c>
      <c r="U18" s="34">
        <v>7889481216</v>
      </c>
      <c r="V18" s="73" t="s">
        <v>262</v>
      </c>
    </row>
    <row r="19" spans="1:22" ht="241.95" customHeight="1">
      <c r="A19" s="93"/>
      <c r="B19" s="101"/>
      <c r="C19" s="101"/>
      <c r="D19" s="11" t="s">
        <v>205</v>
      </c>
      <c r="E19" s="11" t="s">
        <v>205</v>
      </c>
      <c r="F19" s="11"/>
      <c r="G19" s="85"/>
      <c r="H19" s="10" t="s">
        <v>60</v>
      </c>
      <c r="I19" s="11" t="s">
        <v>108</v>
      </c>
      <c r="J19" s="26" t="s">
        <v>64</v>
      </c>
      <c r="K19" s="26"/>
      <c r="L19" s="76"/>
      <c r="M19" s="73"/>
      <c r="N19" s="73"/>
      <c r="O19" s="73"/>
      <c r="P19" s="76"/>
      <c r="Q19" s="76">
        <v>11</v>
      </c>
      <c r="R19" s="76">
        <v>11</v>
      </c>
      <c r="S19" s="25">
        <f t="shared" si="1"/>
        <v>100</v>
      </c>
      <c r="T19" s="34">
        <v>3743597067.4899998</v>
      </c>
      <c r="U19" s="34">
        <v>3743597067.4899998</v>
      </c>
      <c r="V19" s="81" t="s">
        <v>263</v>
      </c>
    </row>
    <row r="20" spans="1:22" ht="161.4" customHeight="1">
      <c r="A20" s="93"/>
      <c r="B20" s="102"/>
      <c r="C20" s="102"/>
      <c r="D20" s="11" t="s">
        <v>205</v>
      </c>
      <c r="E20" s="11" t="s">
        <v>205</v>
      </c>
      <c r="F20" s="11" t="s">
        <v>205</v>
      </c>
      <c r="G20" s="12" t="s">
        <v>9</v>
      </c>
      <c r="H20" s="10" t="s">
        <v>50</v>
      </c>
      <c r="I20" s="5" t="s">
        <v>251</v>
      </c>
      <c r="J20" s="12"/>
      <c r="K20" s="12"/>
      <c r="L20" s="75"/>
      <c r="M20" s="73"/>
      <c r="N20" s="75"/>
      <c r="O20" s="73"/>
      <c r="P20" s="75"/>
      <c r="Q20" s="76">
        <v>12</v>
      </c>
      <c r="R20" s="75">
        <v>0</v>
      </c>
      <c r="S20" s="17">
        <f t="shared" si="1"/>
        <v>0</v>
      </c>
      <c r="T20" s="31">
        <v>0</v>
      </c>
      <c r="U20" s="31">
        <v>0</v>
      </c>
      <c r="V20" s="73" t="s">
        <v>373</v>
      </c>
    </row>
    <row r="21" spans="1:22" ht="69">
      <c r="A21" s="93"/>
      <c r="B21" s="89" t="s">
        <v>223</v>
      </c>
      <c r="C21" s="89" t="s">
        <v>224</v>
      </c>
      <c r="D21" s="11" t="s">
        <v>205</v>
      </c>
      <c r="E21" s="11"/>
      <c r="F21" s="11"/>
      <c r="G21" s="22" t="s">
        <v>11</v>
      </c>
      <c r="H21" s="22" t="s">
        <v>10</v>
      </c>
      <c r="I21" s="5" t="s">
        <v>251</v>
      </c>
      <c r="J21" s="12"/>
      <c r="K21" s="12"/>
      <c r="L21" s="75"/>
      <c r="M21" s="73"/>
      <c r="N21" s="75"/>
      <c r="O21" s="73"/>
      <c r="P21" s="75"/>
      <c r="Q21" s="76">
        <v>12</v>
      </c>
      <c r="R21" s="75">
        <v>0</v>
      </c>
      <c r="S21" s="17">
        <f t="shared" si="1"/>
        <v>0</v>
      </c>
      <c r="T21" s="31">
        <v>0</v>
      </c>
      <c r="U21" s="31">
        <v>0</v>
      </c>
      <c r="V21" s="73" t="s">
        <v>373</v>
      </c>
    </row>
    <row r="22" spans="1:22" ht="96.6">
      <c r="A22" s="93"/>
      <c r="B22" s="90"/>
      <c r="C22" s="90"/>
      <c r="D22" s="11" t="s">
        <v>205</v>
      </c>
      <c r="E22" s="11"/>
      <c r="F22" s="11"/>
      <c r="G22" s="12" t="s">
        <v>52</v>
      </c>
      <c r="H22" s="10" t="s">
        <v>53</v>
      </c>
      <c r="I22" s="24" t="s">
        <v>251</v>
      </c>
      <c r="J22" s="12"/>
      <c r="K22" s="12"/>
      <c r="L22" s="75"/>
      <c r="M22" s="73"/>
      <c r="N22" s="75"/>
      <c r="O22" s="73"/>
      <c r="P22" s="75"/>
      <c r="Q22" s="76">
        <v>12</v>
      </c>
      <c r="R22" s="75">
        <v>0</v>
      </c>
      <c r="S22" s="17">
        <f t="shared" si="1"/>
        <v>0</v>
      </c>
      <c r="T22" s="31">
        <v>0</v>
      </c>
      <c r="U22" s="31">
        <v>0</v>
      </c>
      <c r="V22" s="73" t="s">
        <v>373</v>
      </c>
    </row>
    <row r="23" spans="1:22" ht="116.4" customHeight="1">
      <c r="A23" s="93"/>
      <c r="B23" s="91"/>
      <c r="C23" s="91"/>
      <c r="D23" s="11" t="s">
        <v>205</v>
      </c>
      <c r="E23" s="11" t="s">
        <v>205</v>
      </c>
      <c r="F23" s="11"/>
      <c r="G23" s="12" t="s">
        <v>12</v>
      </c>
      <c r="H23" s="10" t="s">
        <v>54</v>
      </c>
      <c r="I23" s="24" t="s">
        <v>251</v>
      </c>
      <c r="J23" s="12"/>
      <c r="K23" s="12"/>
      <c r="L23" s="75"/>
      <c r="M23" s="73"/>
      <c r="N23" s="75"/>
      <c r="O23" s="73"/>
      <c r="P23" s="75"/>
      <c r="Q23" s="76">
        <v>12</v>
      </c>
      <c r="R23" s="75">
        <v>0</v>
      </c>
      <c r="S23" s="17">
        <f t="shared" si="1"/>
        <v>0</v>
      </c>
      <c r="T23" s="31">
        <v>0</v>
      </c>
      <c r="U23" s="31">
        <v>0</v>
      </c>
      <c r="V23" s="73" t="s">
        <v>373</v>
      </c>
    </row>
    <row r="24" spans="1:22" ht="148.94999999999999" customHeight="1">
      <c r="A24" s="93"/>
      <c r="B24" s="21"/>
      <c r="C24" s="21"/>
      <c r="D24" s="23" t="s">
        <v>205</v>
      </c>
      <c r="E24" s="23" t="s">
        <v>205</v>
      </c>
      <c r="F24" s="23" t="s">
        <v>205</v>
      </c>
      <c r="G24" s="20" t="s">
        <v>14</v>
      </c>
      <c r="H24" s="21" t="s">
        <v>13</v>
      </c>
      <c r="I24" s="24" t="s">
        <v>251</v>
      </c>
      <c r="J24" s="12"/>
      <c r="K24" s="12"/>
      <c r="L24" s="75"/>
      <c r="M24" s="73"/>
      <c r="N24" s="75"/>
      <c r="O24" s="73"/>
      <c r="P24" s="75"/>
      <c r="Q24" s="76">
        <v>12</v>
      </c>
      <c r="R24" s="75">
        <v>0</v>
      </c>
      <c r="S24" s="17">
        <f t="shared" si="1"/>
        <v>0</v>
      </c>
      <c r="T24" s="31">
        <v>0</v>
      </c>
      <c r="U24" s="31">
        <v>0</v>
      </c>
      <c r="V24" s="73" t="s">
        <v>373</v>
      </c>
    </row>
    <row r="25" spans="1:22" ht="147.6" customHeight="1">
      <c r="A25" s="93"/>
      <c r="B25" s="89" t="s">
        <v>225</v>
      </c>
      <c r="C25" s="89" t="s">
        <v>226</v>
      </c>
      <c r="D25" s="11" t="s">
        <v>205</v>
      </c>
      <c r="E25" s="11"/>
      <c r="F25" s="11"/>
      <c r="G25" s="12" t="s">
        <v>16</v>
      </c>
      <c r="H25" s="10" t="s">
        <v>15</v>
      </c>
      <c r="I25" s="24" t="s">
        <v>251</v>
      </c>
      <c r="J25" s="12"/>
      <c r="K25" s="12"/>
      <c r="L25" s="75"/>
      <c r="M25" s="73"/>
      <c r="N25" s="75"/>
      <c r="O25" s="73"/>
      <c r="P25" s="75"/>
      <c r="Q25" s="76">
        <v>12</v>
      </c>
      <c r="R25" s="75">
        <v>0</v>
      </c>
      <c r="S25" s="17">
        <f t="shared" si="1"/>
        <v>0</v>
      </c>
      <c r="T25" s="31">
        <v>0</v>
      </c>
      <c r="U25" s="31">
        <v>0</v>
      </c>
      <c r="V25" s="73" t="s">
        <v>373</v>
      </c>
    </row>
    <row r="26" spans="1:22" ht="69">
      <c r="A26" s="93"/>
      <c r="B26" s="90"/>
      <c r="C26" s="90"/>
      <c r="D26" s="11" t="s">
        <v>205</v>
      </c>
      <c r="E26" s="11"/>
      <c r="F26" s="11"/>
      <c r="G26" s="118" t="s">
        <v>19</v>
      </c>
      <c r="H26" s="10" t="s">
        <v>17</v>
      </c>
      <c r="I26" s="24" t="s">
        <v>251</v>
      </c>
      <c r="J26" s="12"/>
      <c r="K26" s="12"/>
      <c r="L26" s="75"/>
      <c r="M26" s="73"/>
      <c r="N26" s="75"/>
      <c r="O26" s="73"/>
      <c r="P26" s="75"/>
      <c r="Q26" s="76">
        <v>12</v>
      </c>
      <c r="R26" s="75">
        <v>0</v>
      </c>
      <c r="S26" s="17">
        <f t="shared" si="1"/>
        <v>0</v>
      </c>
      <c r="T26" s="31">
        <v>0</v>
      </c>
      <c r="U26" s="31">
        <v>0</v>
      </c>
      <c r="V26" s="73" t="s">
        <v>373</v>
      </c>
    </row>
    <row r="27" spans="1:22" ht="120" customHeight="1">
      <c r="A27" s="93"/>
      <c r="B27" s="91"/>
      <c r="C27" s="91"/>
      <c r="D27" s="11" t="s">
        <v>205</v>
      </c>
      <c r="E27" s="11"/>
      <c r="F27" s="11"/>
      <c r="G27" s="118"/>
      <c r="H27" s="10" t="s">
        <v>18</v>
      </c>
      <c r="I27" s="24" t="s">
        <v>189</v>
      </c>
      <c r="J27" s="12" t="s">
        <v>64</v>
      </c>
      <c r="K27" s="12"/>
      <c r="L27" s="76" t="s">
        <v>316</v>
      </c>
      <c r="M27" s="73" t="s">
        <v>320</v>
      </c>
      <c r="N27" s="76" t="s">
        <v>316</v>
      </c>
      <c r="O27" s="73" t="s">
        <v>315</v>
      </c>
      <c r="P27" s="75">
        <v>12</v>
      </c>
      <c r="Q27" s="76">
        <v>12</v>
      </c>
      <c r="R27" s="75">
        <v>12</v>
      </c>
      <c r="S27" s="4">
        <f t="shared" si="1"/>
        <v>100</v>
      </c>
      <c r="T27" s="33">
        <v>9333333</v>
      </c>
      <c r="U27" s="33">
        <v>9333333</v>
      </c>
      <c r="V27" s="73" t="s">
        <v>317</v>
      </c>
    </row>
    <row r="28" spans="1:22" ht="171.6" customHeight="1">
      <c r="A28" s="93"/>
      <c r="B28" s="89" t="s">
        <v>227</v>
      </c>
      <c r="C28" s="89" t="s">
        <v>228</v>
      </c>
      <c r="D28" s="92"/>
      <c r="E28" s="92" t="s">
        <v>205</v>
      </c>
      <c r="F28" s="92" t="s">
        <v>205</v>
      </c>
      <c r="G28" s="83" t="s">
        <v>20</v>
      </c>
      <c r="H28" s="89" t="s">
        <v>55</v>
      </c>
      <c r="I28" s="11" t="s">
        <v>276</v>
      </c>
      <c r="J28" s="12"/>
      <c r="K28" s="12"/>
      <c r="L28" s="75"/>
      <c r="M28" s="73"/>
      <c r="N28" s="75"/>
      <c r="O28" s="73"/>
      <c r="P28" s="75"/>
      <c r="Q28" s="112">
        <v>1</v>
      </c>
      <c r="R28" s="112">
        <v>1</v>
      </c>
      <c r="S28" s="95">
        <f t="shared" si="1"/>
        <v>100</v>
      </c>
      <c r="T28" s="33"/>
      <c r="U28" s="33"/>
      <c r="V28" s="73"/>
    </row>
    <row r="29" spans="1:22" ht="91.2" customHeight="1">
      <c r="A29" s="93"/>
      <c r="B29" s="90"/>
      <c r="C29" s="90"/>
      <c r="D29" s="93"/>
      <c r="E29" s="93"/>
      <c r="F29" s="93"/>
      <c r="G29" s="84"/>
      <c r="H29" s="90"/>
      <c r="I29" s="11" t="s">
        <v>274</v>
      </c>
      <c r="J29" s="26" t="s">
        <v>64</v>
      </c>
      <c r="K29" s="26"/>
      <c r="L29" s="75">
        <v>1905022</v>
      </c>
      <c r="M29" s="73" t="s">
        <v>319</v>
      </c>
      <c r="N29" s="75">
        <v>190502200</v>
      </c>
      <c r="O29" s="73" t="s">
        <v>318</v>
      </c>
      <c r="P29" s="75">
        <v>12</v>
      </c>
      <c r="Q29" s="113"/>
      <c r="R29" s="113"/>
      <c r="S29" s="111"/>
      <c r="T29" s="33">
        <v>19477635</v>
      </c>
      <c r="U29" s="33">
        <v>16853806</v>
      </c>
      <c r="V29" s="73" t="s">
        <v>321</v>
      </c>
    </row>
    <row r="30" spans="1:22" ht="75" customHeight="1">
      <c r="A30" s="93"/>
      <c r="B30" s="90"/>
      <c r="C30" s="90"/>
      <c r="D30" s="94"/>
      <c r="E30" s="94"/>
      <c r="F30" s="94"/>
      <c r="G30" s="85"/>
      <c r="H30" s="91"/>
      <c r="I30" s="11" t="s">
        <v>275</v>
      </c>
      <c r="J30" s="26" t="s">
        <v>277</v>
      </c>
      <c r="K30" s="26" t="s">
        <v>277</v>
      </c>
      <c r="L30" s="75" t="s">
        <v>277</v>
      </c>
      <c r="M30" s="73" t="s">
        <v>277</v>
      </c>
      <c r="N30" s="75" t="s">
        <v>277</v>
      </c>
      <c r="O30" s="73" t="s">
        <v>277</v>
      </c>
      <c r="P30" s="75" t="s">
        <v>277</v>
      </c>
      <c r="Q30" s="114"/>
      <c r="R30" s="114"/>
      <c r="S30" s="96"/>
      <c r="T30" s="33">
        <v>1673166370</v>
      </c>
      <c r="U30" s="33">
        <v>954103312</v>
      </c>
      <c r="V30" s="73" t="s">
        <v>409</v>
      </c>
    </row>
    <row r="31" spans="1:22" ht="138" customHeight="1">
      <c r="A31" s="93"/>
      <c r="B31" s="90"/>
      <c r="C31" s="90"/>
      <c r="D31" s="92"/>
      <c r="E31" s="92" t="s">
        <v>205</v>
      </c>
      <c r="F31" s="92" t="s">
        <v>205</v>
      </c>
      <c r="G31" s="83" t="s">
        <v>21</v>
      </c>
      <c r="H31" s="89" t="s">
        <v>22</v>
      </c>
      <c r="I31" s="11" t="s">
        <v>251</v>
      </c>
      <c r="J31" s="12"/>
      <c r="K31" s="12"/>
      <c r="L31" s="75"/>
      <c r="M31" s="73"/>
      <c r="N31" s="75"/>
      <c r="O31" s="73"/>
      <c r="P31" s="75"/>
      <c r="Q31" s="112">
        <v>1</v>
      </c>
      <c r="R31" s="112">
        <v>1</v>
      </c>
      <c r="S31" s="95">
        <f>(R31/Q31)*100</f>
        <v>100</v>
      </c>
      <c r="T31" s="33"/>
      <c r="U31" s="33"/>
      <c r="V31" s="73"/>
    </row>
    <row r="32" spans="1:22" ht="90" customHeight="1">
      <c r="A32" s="93"/>
      <c r="B32" s="90"/>
      <c r="C32" s="90"/>
      <c r="D32" s="93"/>
      <c r="E32" s="93"/>
      <c r="F32" s="93"/>
      <c r="G32" s="84"/>
      <c r="H32" s="90"/>
      <c r="I32" s="11" t="s">
        <v>213</v>
      </c>
      <c r="J32" s="26" t="s">
        <v>64</v>
      </c>
      <c r="K32" s="26"/>
      <c r="L32" s="75">
        <v>1905022</v>
      </c>
      <c r="M32" s="73" t="s">
        <v>319</v>
      </c>
      <c r="N32" s="75">
        <v>190502200</v>
      </c>
      <c r="O32" s="73" t="s">
        <v>318</v>
      </c>
      <c r="P32" s="75">
        <v>12</v>
      </c>
      <c r="Q32" s="113"/>
      <c r="R32" s="113"/>
      <c r="S32" s="111"/>
      <c r="T32" s="33">
        <v>19477635</v>
      </c>
      <c r="U32" s="33">
        <v>16853806</v>
      </c>
      <c r="V32" s="73" t="s">
        <v>321</v>
      </c>
    </row>
    <row r="33" spans="1:22" ht="73.95" customHeight="1">
      <c r="A33" s="93"/>
      <c r="B33" s="90"/>
      <c r="C33" s="90"/>
      <c r="D33" s="94"/>
      <c r="E33" s="94"/>
      <c r="F33" s="94"/>
      <c r="G33" s="84"/>
      <c r="H33" s="91"/>
      <c r="I33" s="11" t="s">
        <v>275</v>
      </c>
      <c r="J33" s="26" t="s">
        <v>277</v>
      </c>
      <c r="K33" s="26" t="s">
        <v>277</v>
      </c>
      <c r="L33" s="75" t="s">
        <v>277</v>
      </c>
      <c r="M33" s="73" t="s">
        <v>277</v>
      </c>
      <c r="N33" s="75" t="s">
        <v>277</v>
      </c>
      <c r="O33" s="73" t="s">
        <v>278</v>
      </c>
      <c r="P33" s="75" t="s">
        <v>277</v>
      </c>
      <c r="Q33" s="114"/>
      <c r="R33" s="114"/>
      <c r="S33" s="96"/>
      <c r="T33" s="33">
        <v>0</v>
      </c>
      <c r="U33" s="33">
        <v>0</v>
      </c>
      <c r="V33" s="73" t="s">
        <v>279</v>
      </c>
    </row>
    <row r="34" spans="1:22" ht="115.2" customHeight="1">
      <c r="A34" s="93"/>
      <c r="B34" s="90"/>
      <c r="C34" s="90"/>
      <c r="D34" s="92"/>
      <c r="E34" s="92" t="s">
        <v>205</v>
      </c>
      <c r="F34" s="92" t="s">
        <v>205</v>
      </c>
      <c r="G34" s="84"/>
      <c r="H34" s="89" t="s">
        <v>23</v>
      </c>
      <c r="I34" s="5" t="s">
        <v>251</v>
      </c>
      <c r="J34" s="12"/>
      <c r="K34" s="12"/>
      <c r="L34" s="75"/>
      <c r="M34" s="73"/>
      <c r="N34" s="75"/>
      <c r="O34" s="73"/>
      <c r="P34" s="75"/>
      <c r="Q34" s="112">
        <v>1</v>
      </c>
      <c r="R34" s="112">
        <v>1</v>
      </c>
      <c r="S34" s="95">
        <f>(R34/Q34)*100</f>
        <v>100</v>
      </c>
      <c r="T34" s="33"/>
      <c r="U34" s="33"/>
      <c r="V34" s="73"/>
    </row>
    <row r="35" spans="1:22" ht="75" customHeight="1">
      <c r="A35" s="94"/>
      <c r="B35" s="91"/>
      <c r="C35" s="91"/>
      <c r="D35" s="94"/>
      <c r="E35" s="94"/>
      <c r="F35" s="94"/>
      <c r="G35" s="85"/>
      <c r="H35" s="91"/>
      <c r="I35" s="24" t="s">
        <v>213</v>
      </c>
      <c r="J35" s="26" t="s">
        <v>64</v>
      </c>
      <c r="K35" s="26"/>
      <c r="L35" s="75">
        <v>1905022</v>
      </c>
      <c r="M35" s="73" t="s">
        <v>319</v>
      </c>
      <c r="N35" s="75">
        <v>190502200</v>
      </c>
      <c r="O35" s="73" t="s">
        <v>318</v>
      </c>
      <c r="P35" s="75">
        <v>12</v>
      </c>
      <c r="Q35" s="114"/>
      <c r="R35" s="114"/>
      <c r="S35" s="96"/>
      <c r="T35" s="33">
        <v>0</v>
      </c>
      <c r="U35" s="33">
        <v>0</v>
      </c>
      <c r="V35" s="73" t="s">
        <v>322</v>
      </c>
    </row>
    <row r="36" spans="1:22" ht="101.4" customHeight="1">
      <c r="A36" s="86" t="s">
        <v>40</v>
      </c>
      <c r="B36" s="86" t="s">
        <v>229</v>
      </c>
      <c r="C36" s="86" t="s">
        <v>230</v>
      </c>
      <c r="D36" s="92" t="s">
        <v>205</v>
      </c>
      <c r="E36" s="92"/>
      <c r="F36" s="92"/>
      <c r="G36" s="83" t="s">
        <v>62</v>
      </c>
      <c r="H36" s="89" t="s">
        <v>63</v>
      </c>
      <c r="I36" s="11" t="s">
        <v>108</v>
      </c>
      <c r="J36" s="12" t="s">
        <v>64</v>
      </c>
      <c r="K36" s="12" t="s">
        <v>65</v>
      </c>
      <c r="L36" s="75">
        <v>2201018</v>
      </c>
      <c r="M36" s="73" t="s">
        <v>66</v>
      </c>
      <c r="N36" s="75">
        <v>220101802</v>
      </c>
      <c r="O36" s="73" t="s">
        <v>67</v>
      </c>
      <c r="P36" s="75">
        <v>1</v>
      </c>
      <c r="Q36" s="112">
        <v>710</v>
      </c>
      <c r="R36" s="126">
        <v>2600</v>
      </c>
      <c r="S36" s="128">
        <f>(R36/Q36)*100</f>
        <v>366.19718309859155</v>
      </c>
      <c r="T36" s="34">
        <v>0</v>
      </c>
      <c r="U36" s="34">
        <v>0</v>
      </c>
      <c r="V36" s="73" t="s">
        <v>68</v>
      </c>
    </row>
    <row r="37" spans="1:22" ht="107.4" customHeight="1">
      <c r="A37" s="87"/>
      <c r="B37" s="87"/>
      <c r="C37" s="87"/>
      <c r="D37" s="94"/>
      <c r="E37" s="94"/>
      <c r="F37" s="94"/>
      <c r="G37" s="84"/>
      <c r="H37" s="91"/>
      <c r="I37" s="24" t="s">
        <v>275</v>
      </c>
      <c r="J37" s="26" t="s">
        <v>277</v>
      </c>
      <c r="K37" s="26" t="s">
        <v>277</v>
      </c>
      <c r="L37" s="76" t="s">
        <v>277</v>
      </c>
      <c r="M37" s="73" t="s">
        <v>277</v>
      </c>
      <c r="N37" s="76" t="s">
        <v>277</v>
      </c>
      <c r="O37" s="73" t="s">
        <v>277</v>
      </c>
      <c r="P37" s="76" t="s">
        <v>277</v>
      </c>
      <c r="Q37" s="114"/>
      <c r="R37" s="127"/>
      <c r="S37" s="129"/>
      <c r="T37" s="34">
        <v>33964251913</v>
      </c>
      <c r="U37" s="34">
        <v>31438578457</v>
      </c>
      <c r="V37" s="73" t="s">
        <v>421</v>
      </c>
    </row>
    <row r="38" spans="1:22" ht="179.4">
      <c r="A38" s="87"/>
      <c r="B38" s="87"/>
      <c r="C38" s="87"/>
      <c r="D38" s="11" t="s">
        <v>205</v>
      </c>
      <c r="E38" s="11"/>
      <c r="F38" s="11"/>
      <c r="G38" s="85"/>
      <c r="H38" s="10" t="s">
        <v>69</v>
      </c>
      <c r="I38" s="11" t="s">
        <v>108</v>
      </c>
      <c r="J38" s="71" t="s">
        <v>64</v>
      </c>
      <c r="K38" s="71" t="s">
        <v>65</v>
      </c>
      <c r="L38" s="75">
        <v>2201074</v>
      </c>
      <c r="M38" s="73" t="s">
        <v>70</v>
      </c>
      <c r="N38" s="75">
        <v>220107400</v>
      </c>
      <c r="O38" s="73" t="s">
        <v>422</v>
      </c>
      <c r="P38" s="75">
        <v>94</v>
      </c>
      <c r="Q38" s="76">
        <v>85</v>
      </c>
      <c r="R38" s="76">
        <v>97</v>
      </c>
      <c r="S38" s="35">
        <f>(R38/Q38)*100</f>
        <v>114.11764705882352</v>
      </c>
      <c r="T38" s="34">
        <v>39999332.869999997</v>
      </c>
      <c r="U38" s="34">
        <v>39999332.869999997</v>
      </c>
      <c r="V38" s="73" t="s">
        <v>423</v>
      </c>
    </row>
    <row r="39" spans="1:22" ht="178.2" customHeight="1">
      <c r="A39" s="87"/>
      <c r="B39" s="87"/>
      <c r="C39" s="87"/>
      <c r="D39" s="11" t="s">
        <v>205</v>
      </c>
      <c r="E39" s="11"/>
      <c r="F39" s="11"/>
      <c r="G39" s="83" t="s">
        <v>72</v>
      </c>
      <c r="H39" s="10" t="s">
        <v>73</v>
      </c>
      <c r="I39" s="11" t="s">
        <v>108</v>
      </c>
      <c r="J39" s="26" t="s">
        <v>64</v>
      </c>
      <c r="K39" s="26" t="s">
        <v>65</v>
      </c>
      <c r="L39" s="75">
        <v>2201030</v>
      </c>
      <c r="M39" s="73" t="s">
        <v>74</v>
      </c>
      <c r="N39" s="75">
        <v>220103300</v>
      </c>
      <c r="O39" s="73" t="s">
        <v>75</v>
      </c>
      <c r="P39" s="75">
        <v>36000</v>
      </c>
      <c r="Q39" s="77">
        <v>3468</v>
      </c>
      <c r="R39" s="77">
        <v>2428</v>
      </c>
      <c r="S39" s="35">
        <f t="shared" ref="S39:S44" si="2">(R39/Q39)*100</f>
        <v>70.011534025374857</v>
      </c>
      <c r="T39" s="34">
        <v>0</v>
      </c>
      <c r="U39" s="34">
        <v>0</v>
      </c>
      <c r="V39" s="132" t="s">
        <v>264</v>
      </c>
    </row>
    <row r="40" spans="1:22" ht="178.2" customHeight="1">
      <c r="A40" s="87"/>
      <c r="B40" s="87"/>
      <c r="C40" s="87"/>
      <c r="D40" s="11"/>
      <c r="E40" s="11" t="s">
        <v>205</v>
      </c>
      <c r="F40" s="11" t="s">
        <v>205</v>
      </c>
      <c r="G40" s="84"/>
      <c r="H40" s="10" t="s">
        <v>76</v>
      </c>
      <c r="I40" s="11" t="s">
        <v>108</v>
      </c>
      <c r="J40" s="26" t="s">
        <v>64</v>
      </c>
      <c r="K40" s="26" t="s">
        <v>65</v>
      </c>
      <c r="L40" s="75">
        <v>2201030</v>
      </c>
      <c r="M40" s="73" t="s">
        <v>74</v>
      </c>
      <c r="N40" s="75">
        <v>220103300</v>
      </c>
      <c r="O40" s="73" t="s">
        <v>75</v>
      </c>
      <c r="P40" s="75">
        <v>36000</v>
      </c>
      <c r="Q40" s="77">
        <v>17000</v>
      </c>
      <c r="R40" s="77">
        <v>15496</v>
      </c>
      <c r="S40" s="35">
        <f t="shared" si="2"/>
        <v>91.152941176470591</v>
      </c>
      <c r="T40" s="34">
        <v>0</v>
      </c>
      <c r="U40" s="34">
        <v>0</v>
      </c>
      <c r="V40" s="132"/>
    </row>
    <row r="41" spans="1:22" ht="223.8" customHeight="1">
      <c r="A41" s="87"/>
      <c r="B41" s="87"/>
      <c r="C41" s="87"/>
      <c r="D41" s="11"/>
      <c r="E41" s="11"/>
      <c r="F41" s="11" t="s">
        <v>205</v>
      </c>
      <c r="G41" s="84"/>
      <c r="H41" s="10" t="s">
        <v>77</v>
      </c>
      <c r="I41" s="11" t="s">
        <v>108</v>
      </c>
      <c r="J41" s="26" t="s">
        <v>64</v>
      </c>
      <c r="K41" s="26" t="s">
        <v>65</v>
      </c>
      <c r="L41" s="75">
        <v>2201030</v>
      </c>
      <c r="M41" s="73" t="s">
        <v>74</v>
      </c>
      <c r="N41" s="75">
        <v>220103300</v>
      </c>
      <c r="O41" s="73" t="s">
        <v>75</v>
      </c>
      <c r="P41" s="75">
        <v>36000</v>
      </c>
      <c r="Q41" s="77">
        <v>235</v>
      </c>
      <c r="R41" s="77">
        <v>52</v>
      </c>
      <c r="S41" s="35">
        <f t="shared" si="2"/>
        <v>22.127659574468083</v>
      </c>
      <c r="T41" s="34">
        <v>0</v>
      </c>
      <c r="U41" s="34">
        <v>0</v>
      </c>
      <c r="V41" s="75" t="s">
        <v>424</v>
      </c>
    </row>
    <row r="42" spans="1:22" ht="175.8" customHeight="1">
      <c r="A42" s="87"/>
      <c r="B42" s="87"/>
      <c r="C42" s="87"/>
      <c r="D42" s="11"/>
      <c r="E42" s="11" t="s">
        <v>205</v>
      </c>
      <c r="F42" s="11" t="s">
        <v>205</v>
      </c>
      <c r="G42" s="84"/>
      <c r="H42" s="10" t="s">
        <v>78</v>
      </c>
      <c r="I42" s="11" t="s">
        <v>108</v>
      </c>
      <c r="J42" s="26" t="s">
        <v>64</v>
      </c>
      <c r="K42" s="26" t="s">
        <v>65</v>
      </c>
      <c r="L42" s="75">
        <v>2201030</v>
      </c>
      <c r="M42" s="73" t="s">
        <v>74</v>
      </c>
      <c r="N42" s="75">
        <v>220103300</v>
      </c>
      <c r="O42" s="73" t="s">
        <v>75</v>
      </c>
      <c r="P42" s="75">
        <v>36000</v>
      </c>
      <c r="Q42" s="77">
        <v>15900</v>
      </c>
      <c r="R42" s="77">
        <v>14130</v>
      </c>
      <c r="S42" s="35">
        <f t="shared" si="2"/>
        <v>88.867924528301884</v>
      </c>
      <c r="T42" s="34">
        <v>0</v>
      </c>
      <c r="U42" s="34">
        <v>0</v>
      </c>
      <c r="V42" s="132" t="s">
        <v>264</v>
      </c>
    </row>
    <row r="43" spans="1:22" ht="175.8" customHeight="1">
      <c r="A43" s="87"/>
      <c r="B43" s="87"/>
      <c r="C43" s="87"/>
      <c r="D43" s="11"/>
      <c r="E43" s="11"/>
      <c r="F43" s="11" t="s">
        <v>205</v>
      </c>
      <c r="G43" s="84"/>
      <c r="H43" s="10" t="s">
        <v>79</v>
      </c>
      <c r="I43" s="11" t="s">
        <v>108</v>
      </c>
      <c r="J43" s="26" t="s">
        <v>64</v>
      </c>
      <c r="K43" s="26" t="s">
        <v>65</v>
      </c>
      <c r="L43" s="75">
        <v>2201030</v>
      </c>
      <c r="M43" s="73" t="s">
        <v>74</v>
      </c>
      <c r="N43" s="75">
        <v>220103300</v>
      </c>
      <c r="O43" s="73" t="s">
        <v>75</v>
      </c>
      <c r="P43" s="75">
        <v>36000</v>
      </c>
      <c r="Q43" s="77">
        <v>5100</v>
      </c>
      <c r="R43" s="77">
        <v>5771</v>
      </c>
      <c r="S43" s="35">
        <f t="shared" si="2"/>
        <v>113.15686274509804</v>
      </c>
      <c r="T43" s="34">
        <v>0</v>
      </c>
      <c r="U43" s="34">
        <v>0</v>
      </c>
      <c r="V43" s="132"/>
    </row>
    <row r="44" spans="1:22" ht="96.6">
      <c r="A44" s="87"/>
      <c r="B44" s="87"/>
      <c r="C44" s="87"/>
      <c r="D44" s="11"/>
      <c r="E44" s="11" t="s">
        <v>205</v>
      </c>
      <c r="F44" s="11" t="s">
        <v>205</v>
      </c>
      <c r="G44" s="84"/>
      <c r="H44" s="10" t="s">
        <v>80</v>
      </c>
      <c r="I44" s="11" t="s">
        <v>108</v>
      </c>
      <c r="J44" s="26" t="s">
        <v>64</v>
      </c>
      <c r="K44" s="26" t="s">
        <v>65</v>
      </c>
      <c r="L44" s="75">
        <v>2201030</v>
      </c>
      <c r="M44" s="73" t="s">
        <v>74</v>
      </c>
      <c r="N44" s="75">
        <v>220103300</v>
      </c>
      <c r="O44" s="73" t="s">
        <v>75</v>
      </c>
      <c r="P44" s="75">
        <v>36000</v>
      </c>
      <c r="Q44" s="77">
        <v>2697</v>
      </c>
      <c r="R44" s="77">
        <v>0</v>
      </c>
      <c r="S44" s="25">
        <f t="shared" si="2"/>
        <v>0</v>
      </c>
      <c r="T44" s="34">
        <v>0</v>
      </c>
      <c r="U44" s="34">
        <v>0</v>
      </c>
      <c r="V44" s="73" t="s">
        <v>425</v>
      </c>
    </row>
    <row r="45" spans="1:22" ht="177.6" customHeight="1">
      <c r="A45" s="87"/>
      <c r="B45" s="87"/>
      <c r="C45" s="87"/>
      <c r="D45" s="11" t="s">
        <v>205</v>
      </c>
      <c r="E45" s="11" t="s">
        <v>205</v>
      </c>
      <c r="F45" s="11" t="s">
        <v>205</v>
      </c>
      <c r="G45" s="84"/>
      <c r="H45" s="10" t="s">
        <v>81</v>
      </c>
      <c r="I45" s="11" t="s">
        <v>108</v>
      </c>
      <c r="J45" s="26" t="s">
        <v>64</v>
      </c>
      <c r="K45" s="26" t="s">
        <v>65</v>
      </c>
      <c r="L45" s="75">
        <v>2201030</v>
      </c>
      <c r="M45" s="73" t="s">
        <v>74</v>
      </c>
      <c r="N45" s="75">
        <v>220103300</v>
      </c>
      <c r="O45" s="73" t="s">
        <v>75</v>
      </c>
      <c r="P45" s="75">
        <v>36000</v>
      </c>
      <c r="Q45" s="77">
        <v>2856</v>
      </c>
      <c r="R45" s="77">
        <v>910</v>
      </c>
      <c r="S45" s="35">
        <f>(R45/Q45)*100</f>
        <v>31.862745098039213</v>
      </c>
      <c r="T45" s="34">
        <v>0</v>
      </c>
      <c r="U45" s="34">
        <v>0</v>
      </c>
      <c r="V45" s="73" t="s">
        <v>438</v>
      </c>
    </row>
    <row r="46" spans="1:22" ht="96.6">
      <c r="A46" s="87"/>
      <c r="B46" s="87"/>
      <c r="C46" s="87"/>
      <c r="D46" s="11" t="s">
        <v>205</v>
      </c>
      <c r="E46" s="11" t="s">
        <v>205</v>
      </c>
      <c r="F46" s="11" t="s">
        <v>205</v>
      </c>
      <c r="G46" s="84"/>
      <c r="H46" s="10" t="s">
        <v>82</v>
      </c>
      <c r="I46" s="11" t="s">
        <v>108</v>
      </c>
      <c r="J46" s="26" t="s">
        <v>64</v>
      </c>
      <c r="K46" s="26" t="s">
        <v>65</v>
      </c>
      <c r="L46" s="75">
        <v>2201030</v>
      </c>
      <c r="M46" s="73" t="s">
        <v>74</v>
      </c>
      <c r="N46" s="75">
        <v>220103300</v>
      </c>
      <c r="O46" s="73" t="s">
        <v>75</v>
      </c>
      <c r="P46" s="75">
        <v>36000</v>
      </c>
      <c r="Q46" s="77">
        <v>4328</v>
      </c>
      <c r="R46" s="77">
        <v>2863</v>
      </c>
      <c r="S46" s="35">
        <f>(R46/Q46)*100</f>
        <v>66.150646950092423</v>
      </c>
      <c r="T46" s="34">
        <v>0</v>
      </c>
      <c r="U46" s="34">
        <v>0</v>
      </c>
      <c r="V46" s="73" t="s">
        <v>426</v>
      </c>
    </row>
    <row r="47" spans="1:22" ht="305.39999999999998" customHeight="1">
      <c r="A47" s="87"/>
      <c r="B47" s="87"/>
      <c r="C47" s="87"/>
      <c r="D47" s="11" t="s">
        <v>205</v>
      </c>
      <c r="E47" s="11" t="s">
        <v>205</v>
      </c>
      <c r="F47" s="11" t="s">
        <v>205</v>
      </c>
      <c r="G47" s="85"/>
      <c r="H47" s="10" t="s">
        <v>83</v>
      </c>
      <c r="I47" s="11" t="s">
        <v>108</v>
      </c>
      <c r="J47" s="19"/>
      <c r="K47" s="19"/>
      <c r="L47" s="76"/>
      <c r="M47" s="75"/>
      <c r="N47" s="75"/>
      <c r="O47" s="75"/>
      <c r="P47" s="75"/>
      <c r="Q47" s="77">
        <v>1</v>
      </c>
      <c r="R47" s="77">
        <v>1</v>
      </c>
      <c r="S47" s="25">
        <f>(R47/Q47)*100</f>
        <v>100</v>
      </c>
      <c r="T47" s="34">
        <v>0</v>
      </c>
      <c r="U47" s="34">
        <v>0</v>
      </c>
      <c r="V47" s="73" t="s">
        <v>427</v>
      </c>
    </row>
    <row r="48" spans="1:22" ht="229.95" customHeight="1">
      <c r="A48" s="87"/>
      <c r="B48" s="87"/>
      <c r="C48" s="87"/>
      <c r="D48" s="11" t="s">
        <v>205</v>
      </c>
      <c r="E48" s="11" t="s">
        <v>205</v>
      </c>
      <c r="F48" s="11" t="s">
        <v>205</v>
      </c>
      <c r="G48" s="83" t="s">
        <v>215</v>
      </c>
      <c r="H48" s="10" t="s">
        <v>84</v>
      </c>
      <c r="I48" s="11" t="s">
        <v>108</v>
      </c>
      <c r="J48" s="12" t="s">
        <v>64</v>
      </c>
      <c r="K48" s="12" t="s">
        <v>65</v>
      </c>
      <c r="L48" s="75">
        <v>2201074</v>
      </c>
      <c r="M48" s="73" t="s">
        <v>70</v>
      </c>
      <c r="N48" s="75">
        <v>220107400</v>
      </c>
      <c r="O48" s="73" t="s">
        <v>71</v>
      </c>
      <c r="P48" s="75">
        <v>1814</v>
      </c>
      <c r="Q48" s="76">
        <v>2</v>
      </c>
      <c r="R48" s="76">
        <v>2</v>
      </c>
      <c r="S48" s="25">
        <f t="shared" ref="S48:S53" si="3">(R48/Q48)*100</f>
        <v>100</v>
      </c>
      <c r="T48" s="34">
        <v>0</v>
      </c>
      <c r="U48" s="34">
        <v>0</v>
      </c>
      <c r="V48" s="73" t="s">
        <v>265</v>
      </c>
    </row>
    <row r="49" spans="1:22" ht="116.4" customHeight="1">
      <c r="A49" s="87"/>
      <c r="B49" s="87"/>
      <c r="C49" s="87"/>
      <c r="D49" s="11" t="s">
        <v>205</v>
      </c>
      <c r="E49" s="11" t="s">
        <v>205</v>
      </c>
      <c r="F49" s="11" t="s">
        <v>205</v>
      </c>
      <c r="G49" s="85"/>
      <c r="H49" s="10" t="s">
        <v>85</v>
      </c>
      <c r="I49" s="11" t="s">
        <v>108</v>
      </c>
      <c r="J49" s="12" t="s">
        <v>64</v>
      </c>
      <c r="K49" s="12" t="s">
        <v>65</v>
      </c>
      <c r="L49" s="75">
        <v>2201006</v>
      </c>
      <c r="M49" s="73" t="s">
        <v>86</v>
      </c>
      <c r="N49" s="75">
        <v>220100600</v>
      </c>
      <c r="O49" s="73" t="s">
        <v>87</v>
      </c>
      <c r="P49" s="75">
        <v>54</v>
      </c>
      <c r="Q49" s="76">
        <v>54</v>
      </c>
      <c r="R49" s="76">
        <v>54</v>
      </c>
      <c r="S49" s="25">
        <f t="shared" si="3"/>
        <v>100</v>
      </c>
      <c r="T49" s="34">
        <v>0</v>
      </c>
      <c r="U49" s="34">
        <v>0</v>
      </c>
      <c r="V49" s="73" t="s">
        <v>266</v>
      </c>
    </row>
    <row r="50" spans="1:22" ht="289.8">
      <c r="A50" s="87"/>
      <c r="B50" s="87"/>
      <c r="C50" s="87"/>
      <c r="D50" s="11" t="s">
        <v>205</v>
      </c>
      <c r="E50" s="11" t="s">
        <v>205</v>
      </c>
      <c r="F50" s="11" t="s">
        <v>205</v>
      </c>
      <c r="G50" s="83" t="s">
        <v>88</v>
      </c>
      <c r="H50" s="10" t="s">
        <v>89</v>
      </c>
      <c r="I50" s="11" t="s">
        <v>108</v>
      </c>
      <c r="J50" s="26" t="s">
        <v>64</v>
      </c>
      <c r="K50" s="26" t="s">
        <v>267</v>
      </c>
      <c r="L50" s="75">
        <v>2201074</v>
      </c>
      <c r="M50" s="73" t="s">
        <v>268</v>
      </c>
      <c r="N50" s="75">
        <v>220107400</v>
      </c>
      <c r="O50" s="73" t="s">
        <v>269</v>
      </c>
      <c r="P50" s="75">
        <v>1814</v>
      </c>
      <c r="Q50" s="75">
        <v>1</v>
      </c>
      <c r="R50" s="75">
        <v>1</v>
      </c>
      <c r="S50" s="4">
        <f t="shared" si="3"/>
        <v>100</v>
      </c>
      <c r="T50" s="34">
        <v>0</v>
      </c>
      <c r="U50" s="34">
        <v>0</v>
      </c>
      <c r="V50" s="73" t="s">
        <v>270</v>
      </c>
    </row>
    <row r="51" spans="1:22" ht="217.2" customHeight="1">
      <c r="A51" s="87"/>
      <c r="B51" s="87"/>
      <c r="C51" s="87"/>
      <c r="D51" s="11" t="s">
        <v>205</v>
      </c>
      <c r="E51" s="11" t="s">
        <v>205</v>
      </c>
      <c r="F51" s="11" t="s">
        <v>205</v>
      </c>
      <c r="G51" s="84"/>
      <c r="H51" s="10" t="s">
        <v>90</v>
      </c>
      <c r="I51" s="11" t="s">
        <v>108</v>
      </c>
      <c r="J51" s="26" t="s">
        <v>64</v>
      </c>
      <c r="K51" s="26" t="s">
        <v>267</v>
      </c>
      <c r="L51" s="75">
        <v>2201074</v>
      </c>
      <c r="M51" s="73" t="s">
        <v>268</v>
      </c>
      <c r="N51" s="75">
        <v>220107400</v>
      </c>
      <c r="O51" s="73" t="s">
        <v>269</v>
      </c>
      <c r="P51" s="75">
        <v>1814</v>
      </c>
      <c r="Q51" s="76">
        <v>1</v>
      </c>
      <c r="R51" s="76">
        <v>1</v>
      </c>
      <c r="S51" s="25">
        <f t="shared" si="3"/>
        <v>100</v>
      </c>
      <c r="T51" s="34">
        <v>0</v>
      </c>
      <c r="U51" s="34">
        <v>0</v>
      </c>
      <c r="V51" s="73" t="s">
        <v>271</v>
      </c>
    </row>
    <row r="52" spans="1:22" ht="241.95" customHeight="1">
      <c r="A52" s="87"/>
      <c r="B52" s="87"/>
      <c r="C52" s="87"/>
      <c r="D52" s="11" t="s">
        <v>205</v>
      </c>
      <c r="E52" s="11" t="s">
        <v>205</v>
      </c>
      <c r="F52" s="11" t="s">
        <v>205</v>
      </c>
      <c r="G52" s="84"/>
      <c r="H52" s="10" t="s">
        <v>91</v>
      </c>
      <c r="I52" s="11" t="s">
        <v>108</v>
      </c>
      <c r="J52" s="26" t="s">
        <v>64</v>
      </c>
      <c r="K52" s="26" t="s">
        <v>267</v>
      </c>
      <c r="L52" s="75">
        <v>2201074</v>
      </c>
      <c r="M52" s="73" t="s">
        <v>268</v>
      </c>
      <c r="N52" s="75">
        <v>220107400</v>
      </c>
      <c r="O52" s="73" t="s">
        <v>269</v>
      </c>
      <c r="P52" s="75">
        <v>1814</v>
      </c>
      <c r="Q52" s="75">
        <v>1</v>
      </c>
      <c r="R52" s="75">
        <v>1</v>
      </c>
      <c r="S52" s="4">
        <f t="shared" si="3"/>
        <v>100</v>
      </c>
      <c r="T52" s="34">
        <v>297340573</v>
      </c>
      <c r="U52" s="34">
        <v>297340573</v>
      </c>
      <c r="V52" s="73" t="s">
        <v>272</v>
      </c>
    </row>
    <row r="53" spans="1:22" ht="252.6" customHeight="1">
      <c r="A53" s="87"/>
      <c r="B53" s="87"/>
      <c r="C53" s="87"/>
      <c r="D53" s="11" t="s">
        <v>205</v>
      </c>
      <c r="E53" s="11" t="s">
        <v>205</v>
      </c>
      <c r="F53" s="11" t="s">
        <v>205</v>
      </c>
      <c r="G53" s="85"/>
      <c r="H53" s="10" t="s">
        <v>92</v>
      </c>
      <c r="I53" s="11" t="s">
        <v>108</v>
      </c>
      <c r="J53" s="26" t="s">
        <v>64</v>
      </c>
      <c r="K53" s="26" t="s">
        <v>267</v>
      </c>
      <c r="L53" s="75">
        <v>2201074</v>
      </c>
      <c r="M53" s="73" t="s">
        <v>268</v>
      </c>
      <c r="N53" s="75">
        <v>220107400</v>
      </c>
      <c r="O53" s="73" t="s">
        <v>269</v>
      </c>
      <c r="P53" s="75">
        <v>1814</v>
      </c>
      <c r="Q53" s="75">
        <v>1</v>
      </c>
      <c r="R53" s="75">
        <v>1</v>
      </c>
      <c r="S53" s="4">
        <f t="shared" si="3"/>
        <v>100</v>
      </c>
      <c r="T53" s="34">
        <v>0</v>
      </c>
      <c r="U53" s="34">
        <v>0</v>
      </c>
      <c r="V53" s="73" t="s">
        <v>273</v>
      </c>
    </row>
    <row r="54" spans="1:22" ht="99.6" customHeight="1">
      <c r="A54" s="87"/>
      <c r="B54" s="87"/>
      <c r="C54" s="87"/>
      <c r="D54" s="11" t="s">
        <v>205</v>
      </c>
      <c r="E54" s="11" t="s">
        <v>205</v>
      </c>
      <c r="F54" s="11" t="s">
        <v>205</v>
      </c>
      <c r="G54" s="20" t="s">
        <v>93</v>
      </c>
      <c r="H54" s="21" t="s">
        <v>94</v>
      </c>
      <c r="I54" s="11" t="s">
        <v>108</v>
      </c>
      <c r="J54" s="12"/>
      <c r="K54" s="12"/>
      <c r="L54" s="75"/>
      <c r="M54" s="73"/>
      <c r="N54" s="75"/>
      <c r="O54" s="73"/>
      <c r="P54" s="75"/>
      <c r="Q54" s="76">
        <v>8</v>
      </c>
      <c r="R54" s="75">
        <v>1</v>
      </c>
      <c r="S54" s="17">
        <f t="shared" ref="S54:S59" si="4">(R54/Q54)*100</f>
        <v>12.5</v>
      </c>
      <c r="T54" s="31">
        <v>0</v>
      </c>
      <c r="U54" s="31">
        <v>0</v>
      </c>
      <c r="V54" s="73" t="s">
        <v>428</v>
      </c>
    </row>
    <row r="55" spans="1:22" ht="86.4" customHeight="1">
      <c r="A55" s="87"/>
      <c r="B55" s="87"/>
      <c r="C55" s="87"/>
      <c r="D55" s="11" t="s">
        <v>205</v>
      </c>
      <c r="E55" s="11"/>
      <c r="F55" s="11"/>
      <c r="G55" s="83" t="s">
        <v>95</v>
      </c>
      <c r="H55" s="10" t="s">
        <v>96</v>
      </c>
      <c r="I55" s="11" t="s">
        <v>108</v>
      </c>
      <c r="J55" s="12" t="s">
        <v>277</v>
      </c>
      <c r="K55" s="12" t="s">
        <v>277</v>
      </c>
      <c r="L55" s="76" t="s">
        <v>277</v>
      </c>
      <c r="M55" s="73" t="s">
        <v>277</v>
      </c>
      <c r="N55" s="76" t="s">
        <v>277</v>
      </c>
      <c r="O55" s="73" t="s">
        <v>277</v>
      </c>
      <c r="P55" s="76" t="s">
        <v>277</v>
      </c>
      <c r="Q55" s="75">
        <v>12</v>
      </c>
      <c r="R55" s="75">
        <v>12</v>
      </c>
      <c r="S55" s="4">
        <f t="shared" si="4"/>
        <v>100</v>
      </c>
      <c r="T55" s="33">
        <v>0</v>
      </c>
      <c r="U55" s="33">
        <v>0</v>
      </c>
      <c r="V55" s="73" t="s">
        <v>429</v>
      </c>
    </row>
    <row r="56" spans="1:22" ht="240" customHeight="1">
      <c r="A56" s="87"/>
      <c r="B56" s="87"/>
      <c r="C56" s="87"/>
      <c r="D56" s="11" t="s">
        <v>205</v>
      </c>
      <c r="E56" s="11"/>
      <c r="F56" s="11"/>
      <c r="G56" s="85"/>
      <c r="H56" s="10" t="s">
        <v>97</v>
      </c>
      <c r="I56" s="11" t="s">
        <v>108</v>
      </c>
      <c r="J56" s="26" t="s">
        <v>64</v>
      </c>
      <c r="K56" s="26" t="s">
        <v>267</v>
      </c>
      <c r="L56" s="75">
        <v>2201074</v>
      </c>
      <c r="M56" s="73" t="s">
        <v>268</v>
      </c>
      <c r="N56" s="75">
        <v>220107400</v>
      </c>
      <c r="O56" s="73" t="s">
        <v>269</v>
      </c>
      <c r="P56" s="75">
        <v>1814</v>
      </c>
      <c r="Q56" s="75">
        <v>120</v>
      </c>
      <c r="R56" s="75">
        <v>120</v>
      </c>
      <c r="S56" s="4">
        <f t="shared" si="4"/>
        <v>100</v>
      </c>
      <c r="T56" s="34">
        <v>297340573</v>
      </c>
      <c r="U56" s="34">
        <v>297340573</v>
      </c>
      <c r="V56" s="73" t="s">
        <v>430</v>
      </c>
    </row>
    <row r="57" spans="1:22" s="8" customFormat="1" ht="96" customHeight="1">
      <c r="A57" s="87"/>
      <c r="B57" s="87"/>
      <c r="C57" s="87"/>
      <c r="D57" s="11" t="s">
        <v>205</v>
      </c>
      <c r="E57" s="11" t="s">
        <v>205</v>
      </c>
      <c r="F57" s="11" t="s">
        <v>205</v>
      </c>
      <c r="G57" s="83" t="s">
        <v>98</v>
      </c>
      <c r="H57" s="10" t="s">
        <v>99</v>
      </c>
      <c r="I57" s="24" t="s">
        <v>252</v>
      </c>
      <c r="J57" s="26" t="s">
        <v>323</v>
      </c>
      <c r="K57" s="74" t="s">
        <v>431</v>
      </c>
      <c r="L57" s="75">
        <v>2201062</v>
      </c>
      <c r="M57" s="73" t="s">
        <v>393</v>
      </c>
      <c r="N57" s="75"/>
      <c r="O57" s="73" t="s">
        <v>394</v>
      </c>
      <c r="P57" s="75">
        <v>54</v>
      </c>
      <c r="Q57" s="75">
        <v>1</v>
      </c>
      <c r="R57" s="75">
        <v>1</v>
      </c>
      <c r="S57" s="4">
        <f t="shared" si="4"/>
        <v>100</v>
      </c>
      <c r="T57" s="33">
        <v>2705524</v>
      </c>
      <c r="U57" s="33">
        <v>2705524</v>
      </c>
      <c r="V57" s="73" t="s">
        <v>324</v>
      </c>
    </row>
    <row r="58" spans="1:22" ht="69">
      <c r="A58" s="87"/>
      <c r="B58" s="87"/>
      <c r="C58" s="87"/>
      <c r="D58" s="11"/>
      <c r="E58" s="11" t="s">
        <v>205</v>
      </c>
      <c r="F58" s="11" t="s">
        <v>205</v>
      </c>
      <c r="G58" s="85"/>
      <c r="H58" s="10" t="s">
        <v>100</v>
      </c>
      <c r="I58" s="24" t="s">
        <v>252</v>
      </c>
      <c r="J58" s="4"/>
      <c r="K58" s="4"/>
      <c r="L58" s="75"/>
      <c r="M58" s="75"/>
      <c r="N58" s="75"/>
      <c r="O58" s="75"/>
      <c r="P58" s="75"/>
      <c r="Q58" s="76">
        <v>1</v>
      </c>
      <c r="R58" s="73">
        <v>0</v>
      </c>
      <c r="S58" s="25">
        <f t="shared" si="4"/>
        <v>0</v>
      </c>
      <c r="T58" s="32">
        <v>0</v>
      </c>
      <c r="U58" s="32">
        <v>0</v>
      </c>
      <c r="V58" s="73" t="s">
        <v>373</v>
      </c>
    </row>
    <row r="59" spans="1:22" ht="55.2">
      <c r="A59" s="87"/>
      <c r="B59" s="87"/>
      <c r="C59" s="87"/>
      <c r="D59" s="11" t="s">
        <v>205</v>
      </c>
      <c r="E59" s="11" t="s">
        <v>205</v>
      </c>
      <c r="F59" s="11" t="s">
        <v>205</v>
      </c>
      <c r="G59" s="83" t="s">
        <v>101</v>
      </c>
      <c r="H59" s="10" t="s">
        <v>102</v>
      </c>
      <c r="I59" s="24" t="s">
        <v>252</v>
      </c>
      <c r="J59" s="12" t="s">
        <v>323</v>
      </c>
      <c r="K59" s="12" t="s">
        <v>395</v>
      </c>
      <c r="L59" s="75">
        <v>3301068</v>
      </c>
      <c r="M59" s="73" t="s">
        <v>396</v>
      </c>
      <c r="N59" s="75"/>
      <c r="O59" s="73" t="s">
        <v>397</v>
      </c>
      <c r="P59" s="75">
        <v>10</v>
      </c>
      <c r="Q59" s="75">
        <v>5</v>
      </c>
      <c r="R59" s="75">
        <v>5</v>
      </c>
      <c r="S59" s="4">
        <f t="shared" si="4"/>
        <v>100</v>
      </c>
      <c r="T59" s="33">
        <v>103958465</v>
      </c>
      <c r="U59" s="33">
        <v>103958465</v>
      </c>
      <c r="V59" s="73" t="s">
        <v>325</v>
      </c>
    </row>
    <row r="60" spans="1:22" ht="69">
      <c r="A60" s="87"/>
      <c r="B60" s="87"/>
      <c r="C60" s="87"/>
      <c r="D60" s="11" t="s">
        <v>205</v>
      </c>
      <c r="E60" s="11" t="s">
        <v>205</v>
      </c>
      <c r="F60" s="11" t="s">
        <v>205</v>
      </c>
      <c r="G60" s="84"/>
      <c r="H60" s="10" t="s">
        <v>103</v>
      </c>
      <c r="I60" s="24" t="s">
        <v>252</v>
      </c>
      <c r="J60" s="12"/>
      <c r="K60" s="12"/>
      <c r="L60" s="75"/>
      <c r="M60" s="73"/>
      <c r="N60" s="75"/>
      <c r="O60" s="73"/>
      <c r="P60" s="75"/>
      <c r="Q60" s="75">
        <v>0</v>
      </c>
      <c r="R60" s="75">
        <v>0</v>
      </c>
      <c r="S60" s="4">
        <v>0</v>
      </c>
      <c r="T60" s="33">
        <v>0</v>
      </c>
      <c r="U60" s="33">
        <v>0</v>
      </c>
      <c r="V60" s="73" t="s">
        <v>374</v>
      </c>
    </row>
    <row r="61" spans="1:22" ht="69" customHeight="1">
      <c r="A61" s="87"/>
      <c r="B61" s="87"/>
      <c r="C61" s="87"/>
      <c r="D61" s="11"/>
      <c r="E61" s="11" t="s">
        <v>205</v>
      </c>
      <c r="F61" s="11" t="s">
        <v>205</v>
      </c>
      <c r="G61" s="85"/>
      <c r="H61" s="10" t="s">
        <v>104</v>
      </c>
      <c r="I61" s="24" t="s">
        <v>252</v>
      </c>
      <c r="J61" s="12"/>
      <c r="K61" s="12"/>
      <c r="L61" s="75"/>
      <c r="M61" s="73"/>
      <c r="N61" s="75"/>
      <c r="O61" s="73"/>
      <c r="P61" s="75"/>
      <c r="Q61" s="76">
        <v>1</v>
      </c>
      <c r="R61" s="76">
        <v>0</v>
      </c>
      <c r="S61" s="25">
        <f>(R61/Q61)*100</f>
        <v>0</v>
      </c>
      <c r="T61" s="34">
        <v>0</v>
      </c>
      <c r="U61" s="34">
        <v>0</v>
      </c>
      <c r="V61" s="73" t="s">
        <v>373</v>
      </c>
    </row>
    <row r="62" spans="1:22" ht="72.599999999999994" customHeight="1">
      <c r="A62" s="87"/>
      <c r="B62" s="87"/>
      <c r="C62" s="87"/>
      <c r="D62" s="5" t="s">
        <v>205</v>
      </c>
      <c r="E62" s="5" t="s">
        <v>205</v>
      </c>
      <c r="F62" s="5" t="s">
        <v>205</v>
      </c>
      <c r="G62" s="83" t="s">
        <v>105</v>
      </c>
      <c r="H62" s="12" t="s">
        <v>106</v>
      </c>
      <c r="I62" s="5" t="s">
        <v>107</v>
      </c>
      <c r="J62" s="26" t="s">
        <v>64</v>
      </c>
      <c r="K62" s="26" t="s">
        <v>307</v>
      </c>
      <c r="L62" s="75">
        <v>3301085</v>
      </c>
      <c r="M62" s="73" t="s">
        <v>308</v>
      </c>
      <c r="N62" s="75">
        <v>330108500</v>
      </c>
      <c r="O62" s="73" t="s">
        <v>309</v>
      </c>
      <c r="P62" s="75">
        <v>270958</v>
      </c>
      <c r="Q62" s="75">
        <v>1</v>
      </c>
      <c r="R62" s="75">
        <v>1</v>
      </c>
      <c r="S62" s="4">
        <f t="shared" ref="S62:S71" si="5">(R62/Q62)*100</f>
        <v>100</v>
      </c>
      <c r="T62" s="34">
        <v>110000000</v>
      </c>
      <c r="U62" s="34">
        <v>46725000</v>
      </c>
      <c r="V62" s="73" t="s">
        <v>312</v>
      </c>
    </row>
    <row r="63" spans="1:22" ht="69">
      <c r="A63" s="87"/>
      <c r="B63" s="88"/>
      <c r="C63" s="88"/>
      <c r="D63" s="11" t="s">
        <v>205</v>
      </c>
      <c r="E63" s="11" t="s">
        <v>205</v>
      </c>
      <c r="F63" s="11" t="s">
        <v>205</v>
      </c>
      <c r="G63" s="85"/>
      <c r="H63" s="10" t="s">
        <v>109</v>
      </c>
      <c r="I63" s="5" t="s">
        <v>107</v>
      </c>
      <c r="J63" s="12" t="s">
        <v>64</v>
      </c>
      <c r="K63" s="12" t="s">
        <v>307</v>
      </c>
      <c r="L63" s="75">
        <v>3301073</v>
      </c>
      <c r="M63" s="73" t="s">
        <v>310</v>
      </c>
      <c r="N63" s="75">
        <v>330107301</v>
      </c>
      <c r="O63" s="73" t="s">
        <v>311</v>
      </c>
      <c r="P63" s="75">
        <v>1800</v>
      </c>
      <c r="Q63" s="75">
        <v>20</v>
      </c>
      <c r="R63" s="75">
        <v>12</v>
      </c>
      <c r="S63" s="4">
        <f>(R63/Q63)*100</f>
        <v>60</v>
      </c>
      <c r="T63" s="34">
        <v>0</v>
      </c>
      <c r="U63" s="34">
        <v>0</v>
      </c>
      <c r="V63" s="73" t="s">
        <v>398</v>
      </c>
    </row>
    <row r="64" spans="1:22" ht="124.2">
      <c r="A64" s="87"/>
      <c r="B64" s="83" t="s">
        <v>231</v>
      </c>
      <c r="C64" s="83" t="s">
        <v>232</v>
      </c>
      <c r="D64" s="5" t="s">
        <v>205</v>
      </c>
      <c r="E64" s="5" t="s">
        <v>205</v>
      </c>
      <c r="F64" s="5" t="s">
        <v>205</v>
      </c>
      <c r="G64" s="12" t="s">
        <v>110</v>
      </c>
      <c r="H64" s="12" t="s">
        <v>111</v>
      </c>
      <c r="I64" s="5" t="s">
        <v>213</v>
      </c>
      <c r="J64" s="12" t="s">
        <v>64</v>
      </c>
      <c r="K64" s="12"/>
      <c r="L64" s="76" t="s">
        <v>334</v>
      </c>
      <c r="M64" s="73" t="s">
        <v>333</v>
      </c>
      <c r="N64" s="76" t="s">
        <v>336</v>
      </c>
      <c r="O64" s="73" t="s">
        <v>335</v>
      </c>
      <c r="P64" s="75">
        <v>1</v>
      </c>
      <c r="Q64" s="75">
        <v>1</v>
      </c>
      <c r="R64" s="75">
        <v>1</v>
      </c>
      <c r="S64" s="4">
        <f t="shared" si="5"/>
        <v>100</v>
      </c>
      <c r="T64" s="33">
        <v>9333333</v>
      </c>
      <c r="U64" s="33">
        <v>9333333</v>
      </c>
      <c r="V64" s="73" t="s">
        <v>337</v>
      </c>
    </row>
    <row r="65" spans="1:22" ht="124.2">
      <c r="A65" s="87"/>
      <c r="B65" s="84"/>
      <c r="C65" s="84"/>
      <c r="D65" s="5" t="s">
        <v>205</v>
      </c>
      <c r="E65" s="5" t="s">
        <v>205</v>
      </c>
      <c r="F65" s="5" t="s">
        <v>205</v>
      </c>
      <c r="G65" s="12" t="s">
        <v>399</v>
      </c>
      <c r="H65" s="12" t="s">
        <v>113</v>
      </c>
      <c r="I65" s="5" t="s">
        <v>213</v>
      </c>
      <c r="J65" s="12" t="s">
        <v>64</v>
      </c>
      <c r="K65" s="12"/>
      <c r="L65" s="75">
        <v>4102022</v>
      </c>
      <c r="M65" s="73" t="s">
        <v>338</v>
      </c>
      <c r="N65" s="75" t="s">
        <v>339</v>
      </c>
      <c r="O65" s="73" t="s">
        <v>340</v>
      </c>
      <c r="P65" s="75">
        <v>64</v>
      </c>
      <c r="Q65" s="75">
        <v>1</v>
      </c>
      <c r="R65" s="75">
        <v>1</v>
      </c>
      <c r="S65" s="4">
        <f t="shared" si="5"/>
        <v>100</v>
      </c>
      <c r="T65" s="33">
        <v>9333333</v>
      </c>
      <c r="U65" s="33">
        <v>9333333</v>
      </c>
      <c r="V65" s="73" t="s">
        <v>341</v>
      </c>
    </row>
    <row r="66" spans="1:22" ht="96.6">
      <c r="A66" s="87"/>
      <c r="B66" s="84"/>
      <c r="C66" s="84"/>
      <c r="D66" s="5" t="s">
        <v>205</v>
      </c>
      <c r="E66" s="5" t="s">
        <v>205</v>
      </c>
      <c r="F66" s="5" t="s">
        <v>205</v>
      </c>
      <c r="G66" s="12" t="s">
        <v>112</v>
      </c>
      <c r="H66" s="12" t="s">
        <v>113</v>
      </c>
      <c r="I66" s="5" t="s">
        <v>213</v>
      </c>
      <c r="J66" s="12" t="s">
        <v>64</v>
      </c>
      <c r="K66" s="12"/>
      <c r="L66" s="76" t="s">
        <v>344</v>
      </c>
      <c r="M66" s="73" t="s">
        <v>342</v>
      </c>
      <c r="N66" s="76" t="s">
        <v>345</v>
      </c>
      <c r="O66" s="73" t="s">
        <v>343</v>
      </c>
      <c r="P66" s="75">
        <v>1</v>
      </c>
      <c r="Q66" s="75">
        <v>1</v>
      </c>
      <c r="R66" s="75">
        <v>1</v>
      </c>
      <c r="S66" s="4">
        <f t="shared" si="5"/>
        <v>100</v>
      </c>
      <c r="T66" s="33">
        <f>4480000*2</f>
        <v>8960000</v>
      </c>
      <c r="U66" s="33">
        <f>4480000*2</f>
        <v>8960000</v>
      </c>
      <c r="V66" s="73" t="s">
        <v>346</v>
      </c>
    </row>
    <row r="67" spans="1:22" ht="88.5" customHeight="1">
      <c r="A67" s="87"/>
      <c r="B67" s="84"/>
      <c r="C67" s="84"/>
      <c r="D67" s="5" t="s">
        <v>205</v>
      </c>
      <c r="E67" s="5" t="s">
        <v>205</v>
      </c>
      <c r="F67" s="5" t="s">
        <v>205</v>
      </c>
      <c r="G67" s="83" t="s">
        <v>114</v>
      </c>
      <c r="H67" s="12" t="s">
        <v>115</v>
      </c>
      <c r="I67" s="24" t="s">
        <v>213</v>
      </c>
      <c r="J67" s="26" t="s">
        <v>64</v>
      </c>
      <c r="K67" s="26"/>
      <c r="L67" s="75">
        <v>4102022</v>
      </c>
      <c r="M67" s="73" t="s">
        <v>338</v>
      </c>
      <c r="N67" s="75" t="s">
        <v>339</v>
      </c>
      <c r="O67" s="73" t="s">
        <v>340</v>
      </c>
      <c r="P67" s="75">
        <v>64</v>
      </c>
      <c r="Q67" s="75">
        <v>1</v>
      </c>
      <c r="R67" s="75">
        <v>1</v>
      </c>
      <c r="S67" s="4">
        <f t="shared" si="5"/>
        <v>100</v>
      </c>
      <c r="T67" s="32" t="s">
        <v>328</v>
      </c>
      <c r="U67" s="32" t="s">
        <v>328</v>
      </c>
      <c r="V67" s="73" t="s">
        <v>341</v>
      </c>
    </row>
    <row r="68" spans="1:22" ht="88.5" customHeight="1">
      <c r="A68" s="87"/>
      <c r="B68" s="85"/>
      <c r="C68" s="85"/>
      <c r="D68" s="5" t="s">
        <v>205</v>
      </c>
      <c r="E68" s="5" t="s">
        <v>205</v>
      </c>
      <c r="F68" s="5" t="s">
        <v>205</v>
      </c>
      <c r="G68" s="85"/>
      <c r="H68" s="12" t="s">
        <v>116</v>
      </c>
      <c r="I68" s="24" t="s">
        <v>213</v>
      </c>
      <c r="J68" s="26" t="s">
        <v>64</v>
      </c>
      <c r="K68" s="26"/>
      <c r="L68" s="75">
        <v>4102022</v>
      </c>
      <c r="M68" s="73" t="s">
        <v>338</v>
      </c>
      <c r="N68" s="75" t="s">
        <v>339</v>
      </c>
      <c r="O68" s="73" t="s">
        <v>340</v>
      </c>
      <c r="P68" s="75">
        <v>64</v>
      </c>
      <c r="Q68" s="75">
        <v>1</v>
      </c>
      <c r="R68" s="75">
        <v>1</v>
      </c>
      <c r="S68" s="4">
        <f t="shared" si="5"/>
        <v>100</v>
      </c>
      <c r="T68" s="32" t="s">
        <v>328</v>
      </c>
      <c r="U68" s="32" t="s">
        <v>328</v>
      </c>
      <c r="V68" s="73" t="s">
        <v>341</v>
      </c>
    </row>
    <row r="69" spans="1:22" ht="145.19999999999999" customHeight="1">
      <c r="A69" s="87"/>
      <c r="B69" s="83" t="s">
        <v>233</v>
      </c>
      <c r="C69" s="83" t="s">
        <v>234</v>
      </c>
      <c r="D69" s="11" t="s">
        <v>205</v>
      </c>
      <c r="E69" s="11" t="s">
        <v>205</v>
      </c>
      <c r="F69" s="11" t="s">
        <v>205</v>
      </c>
      <c r="G69" s="12" t="s">
        <v>117</v>
      </c>
      <c r="H69" s="10" t="s">
        <v>94</v>
      </c>
      <c r="I69" s="11" t="s">
        <v>108</v>
      </c>
      <c r="J69" s="12"/>
      <c r="K69" s="12"/>
      <c r="L69" s="75"/>
      <c r="M69" s="73"/>
      <c r="N69" s="75"/>
      <c r="O69" s="73"/>
      <c r="P69" s="75"/>
      <c r="Q69" s="76">
        <v>8</v>
      </c>
      <c r="R69" s="75">
        <v>1</v>
      </c>
      <c r="S69" s="17">
        <f t="shared" si="5"/>
        <v>12.5</v>
      </c>
      <c r="T69" s="31">
        <v>0</v>
      </c>
      <c r="U69" s="31">
        <v>0</v>
      </c>
      <c r="V69" s="73" t="s">
        <v>428</v>
      </c>
    </row>
    <row r="70" spans="1:22" ht="69">
      <c r="A70" s="87"/>
      <c r="B70" s="84"/>
      <c r="C70" s="84"/>
      <c r="D70" s="11" t="s">
        <v>205</v>
      </c>
      <c r="E70" s="11" t="s">
        <v>205</v>
      </c>
      <c r="F70" s="11" t="s">
        <v>205</v>
      </c>
      <c r="G70" s="83" t="s">
        <v>118</v>
      </c>
      <c r="H70" s="10" t="s">
        <v>119</v>
      </c>
      <c r="I70" s="11" t="s">
        <v>108</v>
      </c>
      <c r="J70" s="12"/>
      <c r="K70" s="12"/>
      <c r="L70" s="75"/>
      <c r="M70" s="73"/>
      <c r="N70" s="75"/>
      <c r="O70" s="73"/>
      <c r="P70" s="75"/>
      <c r="Q70" s="76">
        <v>54</v>
      </c>
      <c r="R70" s="76">
        <v>54</v>
      </c>
      <c r="S70" s="25">
        <f t="shared" si="5"/>
        <v>100</v>
      </c>
      <c r="T70" s="34">
        <v>0</v>
      </c>
      <c r="U70" s="34">
        <v>0</v>
      </c>
      <c r="V70" s="73" t="s">
        <v>436</v>
      </c>
    </row>
    <row r="71" spans="1:22" ht="169.95" customHeight="1">
      <c r="A71" s="87"/>
      <c r="B71" s="84"/>
      <c r="C71" s="84"/>
      <c r="D71" s="11" t="s">
        <v>205</v>
      </c>
      <c r="E71" s="11" t="s">
        <v>205</v>
      </c>
      <c r="F71" s="11" t="s">
        <v>205</v>
      </c>
      <c r="G71" s="85"/>
      <c r="H71" s="10" t="s">
        <v>439</v>
      </c>
      <c r="I71" s="24" t="s">
        <v>213</v>
      </c>
      <c r="J71" s="72" t="s">
        <v>64</v>
      </c>
      <c r="K71" s="72"/>
      <c r="L71" s="75">
        <v>1905021</v>
      </c>
      <c r="M71" s="73" t="s">
        <v>329</v>
      </c>
      <c r="N71" s="75">
        <v>190502100</v>
      </c>
      <c r="O71" s="73" t="s">
        <v>330</v>
      </c>
      <c r="P71" s="75">
        <v>12</v>
      </c>
      <c r="Q71" s="76">
        <v>1</v>
      </c>
      <c r="R71" s="75">
        <v>1</v>
      </c>
      <c r="S71" s="4">
        <f t="shared" si="5"/>
        <v>100</v>
      </c>
      <c r="T71" s="32" t="s">
        <v>328</v>
      </c>
      <c r="U71" s="32" t="s">
        <v>328</v>
      </c>
      <c r="V71" s="73" t="s">
        <v>331</v>
      </c>
    </row>
    <row r="72" spans="1:22" ht="112.5" customHeight="1">
      <c r="A72" s="87"/>
      <c r="B72" s="84"/>
      <c r="C72" s="84"/>
      <c r="D72" s="11"/>
      <c r="E72" s="11"/>
      <c r="F72" s="11" t="s">
        <v>205</v>
      </c>
      <c r="G72" s="83" t="s">
        <v>120</v>
      </c>
      <c r="H72" s="10" t="s">
        <v>121</v>
      </c>
      <c r="I72" s="5" t="s">
        <v>214</v>
      </c>
      <c r="J72" s="26" t="s">
        <v>296</v>
      </c>
      <c r="K72" s="26" t="s">
        <v>400</v>
      </c>
      <c r="L72" s="75">
        <v>1202004</v>
      </c>
      <c r="M72" s="73" t="s">
        <v>401</v>
      </c>
      <c r="N72" s="75">
        <v>120200400</v>
      </c>
      <c r="O72" s="73" t="s">
        <v>402</v>
      </c>
      <c r="P72" s="75">
        <v>12</v>
      </c>
      <c r="Q72" s="76">
        <v>12</v>
      </c>
      <c r="R72" s="75">
        <v>8</v>
      </c>
      <c r="S72" s="36">
        <f t="shared" ref="S72:S77" si="6">(R72/Q72)*100</f>
        <v>66.666666666666657</v>
      </c>
      <c r="T72" s="33">
        <v>97928400</v>
      </c>
      <c r="U72" s="33">
        <v>27393333</v>
      </c>
      <c r="V72" s="73" t="s">
        <v>297</v>
      </c>
    </row>
    <row r="73" spans="1:22" ht="193.95" customHeight="1">
      <c r="A73" s="87"/>
      <c r="B73" s="85"/>
      <c r="C73" s="85"/>
      <c r="D73" s="11"/>
      <c r="E73" s="11" t="s">
        <v>205</v>
      </c>
      <c r="F73" s="11" t="s">
        <v>205</v>
      </c>
      <c r="G73" s="85"/>
      <c r="H73" s="10" t="s">
        <v>122</v>
      </c>
      <c r="I73" s="24" t="s">
        <v>214</v>
      </c>
      <c r="J73" s="26" t="s">
        <v>403</v>
      </c>
      <c r="K73" s="26" t="s">
        <v>298</v>
      </c>
      <c r="L73" s="75">
        <v>452001</v>
      </c>
      <c r="M73" s="73" t="s">
        <v>257</v>
      </c>
      <c r="N73" s="75">
        <v>45200109</v>
      </c>
      <c r="O73" s="73" t="s">
        <v>404</v>
      </c>
      <c r="P73" s="75">
        <v>12</v>
      </c>
      <c r="Q73" s="75">
        <v>12</v>
      </c>
      <c r="R73" s="75">
        <v>8</v>
      </c>
      <c r="S73" s="36">
        <f t="shared" si="6"/>
        <v>66.666666666666657</v>
      </c>
      <c r="T73" s="34">
        <v>14000000</v>
      </c>
      <c r="U73" s="34">
        <v>14000000</v>
      </c>
      <c r="V73" s="73" t="s">
        <v>299</v>
      </c>
    </row>
    <row r="74" spans="1:22" ht="105" customHeight="1">
      <c r="A74" s="87"/>
      <c r="B74" s="83" t="s">
        <v>235</v>
      </c>
      <c r="C74" s="83" t="s">
        <v>236</v>
      </c>
      <c r="D74" s="11"/>
      <c r="E74" s="11" t="s">
        <v>205</v>
      </c>
      <c r="F74" s="11" t="s">
        <v>205</v>
      </c>
      <c r="G74" s="83" t="s">
        <v>123</v>
      </c>
      <c r="H74" s="10" t="s">
        <v>124</v>
      </c>
      <c r="I74" s="5" t="s">
        <v>252</v>
      </c>
      <c r="J74" s="12" t="s">
        <v>323</v>
      </c>
      <c r="K74" s="12" t="s">
        <v>405</v>
      </c>
      <c r="L74" s="75">
        <v>4301004</v>
      </c>
      <c r="M74" s="73" t="s">
        <v>441</v>
      </c>
      <c r="N74" s="75"/>
      <c r="O74" s="73" t="s">
        <v>440</v>
      </c>
      <c r="P74" s="75">
        <v>12</v>
      </c>
      <c r="Q74" s="75">
        <v>3</v>
      </c>
      <c r="R74" s="75">
        <v>3</v>
      </c>
      <c r="S74" s="4">
        <f t="shared" si="6"/>
        <v>100</v>
      </c>
      <c r="T74" s="34" t="s">
        <v>327</v>
      </c>
      <c r="U74" s="34" t="s">
        <v>327</v>
      </c>
      <c r="V74" s="73" t="s">
        <v>326</v>
      </c>
    </row>
    <row r="75" spans="1:22" ht="75.599999999999994" customHeight="1">
      <c r="A75" s="87"/>
      <c r="B75" s="84"/>
      <c r="C75" s="84"/>
      <c r="D75" s="11"/>
      <c r="E75" s="11" t="s">
        <v>205</v>
      </c>
      <c r="F75" s="11" t="s">
        <v>205</v>
      </c>
      <c r="G75" s="85"/>
      <c r="H75" s="10" t="s">
        <v>125</v>
      </c>
      <c r="I75" s="5" t="s">
        <v>252</v>
      </c>
      <c r="J75" s="12" t="s">
        <v>323</v>
      </c>
      <c r="K75" s="12" t="s">
        <v>395</v>
      </c>
      <c r="L75" s="75">
        <v>3301068</v>
      </c>
      <c r="M75" s="73" t="s">
        <v>396</v>
      </c>
      <c r="N75" s="75"/>
      <c r="O75" s="73" t="s">
        <v>397</v>
      </c>
      <c r="P75" s="75">
        <v>10</v>
      </c>
      <c r="Q75" s="75">
        <v>5</v>
      </c>
      <c r="R75" s="75">
        <v>5</v>
      </c>
      <c r="S75" s="4">
        <f t="shared" si="6"/>
        <v>100</v>
      </c>
      <c r="T75" s="26" t="s">
        <v>328</v>
      </c>
      <c r="U75" s="26" t="s">
        <v>328</v>
      </c>
      <c r="V75" s="73" t="s">
        <v>325</v>
      </c>
    </row>
    <row r="76" spans="1:22" ht="82.95" customHeight="1">
      <c r="A76" s="87"/>
      <c r="B76" s="84"/>
      <c r="C76" s="84"/>
      <c r="D76" s="11"/>
      <c r="E76" s="11" t="s">
        <v>205</v>
      </c>
      <c r="F76" s="11" t="s">
        <v>205</v>
      </c>
      <c r="G76" s="83" t="s">
        <v>126</v>
      </c>
      <c r="H76" s="10" t="s">
        <v>127</v>
      </c>
      <c r="I76" s="5" t="s">
        <v>128</v>
      </c>
      <c r="J76" s="12" t="s">
        <v>64</v>
      </c>
      <c r="K76" s="12" t="s">
        <v>365</v>
      </c>
      <c r="L76" s="75">
        <v>4301037</v>
      </c>
      <c r="M76" s="73" t="s">
        <v>366</v>
      </c>
      <c r="N76" s="75"/>
      <c r="O76" s="73" t="s">
        <v>367</v>
      </c>
      <c r="P76" s="75">
        <v>12</v>
      </c>
      <c r="Q76" s="75">
        <v>1</v>
      </c>
      <c r="R76" s="75">
        <v>1</v>
      </c>
      <c r="S76" s="4">
        <f t="shared" si="6"/>
        <v>100</v>
      </c>
      <c r="T76" s="34">
        <v>1481569.25094009</v>
      </c>
      <c r="U76" s="34">
        <v>1481569.25094009</v>
      </c>
      <c r="V76" s="73" t="s">
        <v>375</v>
      </c>
    </row>
    <row r="77" spans="1:22" ht="82.8">
      <c r="A77" s="87"/>
      <c r="B77" s="84"/>
      <c r="C77" s="84"/>
      <c r="D77" s="11"/>
      <c r="E77" s="11" t="s">
        <v>205</v>
      </c>
      <c r="F77" s="11" t="s">
        <v>205</v>
      </c>
      <c r="G77" s="84"/>
      <c r="H77" s="10" t="s">
        <v>129</v>
      </c>
      <c r="I77" s="5" t="s">
        <v>128</v>
      </c>
      <c r="J77" s="12" t="s">
        <v>64</v>
      </c>
      <c r="K77" s="12" t="s">
        <v>365</v>
      </c>
      <c r="L77" s="75">
        <v>4301037</v>
      </c>
      <c r="M77" s="73" t="s">
        <v>366</v>
      </c>
      <c r="N77" s="75"/>
      <c r="O77" s="73" t="s">
        <v>368</v>
      </c>
      <c r="P77" s="75">
        <v>12</v>
      </c>
      <c r="Q77" s="76">
        <v>1</v>
      </c>
      <c r="R77" s="76">
        <v>0</v>
      </c>
      <c r="S77" s="25">
        <f t="shared" si="6"/>
        <v>0</v>
      </c>
      <c r="T77" s="32">
        <v>0</v>
      </c>
      <c r="U77" s="32">
        <v>0</v>
      </c>
      <c r="V77" s="73" t="s">
        <v>373</v>
      </c>
    </row>
    <row r="78" spans="1:22" ht="55.2">
      <c r="A78" s="87"/>
      <c r="B78" s="84"/>
      <c r="C78" s="84"/>
      <c r="D78" s="11"/>
      <c r="E78" s="11"/>
      <c r="F78" s="11" t="s">
        <v>205</v>
      </c>
      <c r="G78" s="84"/>
      <c r="H78" s="10" t="s">
        <v>130</v>
      </c>
      <c r="I78" s="5" t="s">
        <v>128</v>
      </c>
      <c r="J78" s="12" t="s">
        <v>64</v>
      </c>
      <c r="K78" s="12" t="s">
        <v>369</v>
      </c>
      <c r="L78" s="75">
        <v>4302075</v>
      </c>
      <c r="M78" s="73" t="s">
        <v>370</v>
      </c>
      <c r="N78" s="75"/>
      <c r="O78" s="73" t="s">
        <v>371</v>
      </c>
      <c r="P78" s="75">
        <v>25</v>
      </c>
      <c r="Q78" s="76">
        <v>1</v>
      </c>
      <c r="R78" s="76">
        <v>0</v>
      </c>
      <c r="S78" s="25">
        <f t="shared" ref="S78:S79" si="7">(R78/Q78)*100</f>
        <v>0</v>
      </c>
      <c r="T78" s="32"/>
      <c r="U78" s="32"/>
      <c r="V78" s="73" t="s">
        <v>373</v>
      </c>
    </row>
    <row r="79" spans="1:22" ht="69">
      <c r="A79" s="87"/>
      <c r="B79" s="84"/>
      <c r="C79" s="84"/>
      <c r="D79" s="11"/>
      <c r="E79" s="11"/>
      <c r="F79" s="11" t="s">
        <v>205</v>
      </c>
      <c r="G79" s="84"/>
      <c r="H79" s="10" t="s">
        <v>131</v>
      </c>
      <c r="I79" s="5" t="s">
        <v>128</v>
      </c>
      <c r="J79" s="12" t="s">
        <v>64</v>
      </c>
      <c r="K79" s="12" t="s">
        <v>369</v>
      </c>
      <c r="L79" s="75">
        <v>4302075</v>
      </c>
      <c r="M79" s="73" t="s">
        <v>370</v>
      </c>
      <c r="N79" s="75"/>
      <c r="O79" s="73" t="s">
        <v>371</v>
      </c>
      <c r="P79" s="75">
        <v>25</v>
      </c>
      <c r="Q79" s="76">
        <v>1</v>
      </c>
      <c r="R79" s="76">
        <v>0</v>
      </c>
      <c r="S79" s="25">
        <f t="shared" si="7"/>
        <v>0</v>
      </c>
      <c r="T79" s="32"/>
      <c r="U79" s="32"/>
      <c r="V79" s="73" t="s">
        <v>373</v>
      </c>
    </row>
    <row r="80" spans="1:22" ht="110.4" customHeight="1">
      <c r="A80" s="87"/>
      <c r="B80" s="84"/>
      <c r="C80" s="84"/>
      <c r="D80" s="11"/>
      <c r="E80" s="11" t="s">
        <v>205</v>
      </c>
      <c r="F80" s="11" t="s">
        <v>205</v>
      </c>
      <c r="G80" s="84"/>
      <c r="H80" s="10" t="s">
        <v>132</v>
      </c>
      <c r="I80" s="5" t="s">
        <v>128</v>
      </c>
      <c r="J80" s="12" t="s">
        <v>64</v>
      </c>
      <c r="K80" s="12" t="s">
        <v>365</v>
      </c>
      <c r="L80" s="75">
        <v>4301037</v>
      </c>
      <c r="M80" s="73" t="s">
        <v>366</v>
      </c>
      <c r="N80" s="75"/>
      <c r="O80" s="73" t="s">
        <v>372</v>
      </c>
      <c r="P80" s="75">
        <v>12</v>
      </c>
      <c r="Q80" s="75">
        <v>4</v>
      </c>
      <c r="R80" s="75">
        <v>4</v>
      </c>
      <c r="S80" s="4">
        <f>(R80/Q80)*100</f>
        <v>100</v>
      </c>
      <c r="T80" s="34">
        <v>136304371.08648801</v>
      </c>
      <c r="U80" s="34">
        <v>136304371.08648801</v>
      </c>
      <c r="V80" s="73" t="s">
        <v>376</v>
      </c>
    </row>
    <row r="81" spans="1:22" ht="69">
      <c r="A81" s="87"/>
      <c r="B81" s="84"/>
      <c r="C81" s="84"/>
      <c r="D81" s="11" t="s">
        <v>205</v>
      </c>
      <c r="E81" s="11" t="s">
        <v>205</v>
      </c>
      <c r="F81" s="11" t="s">
        <v>205</v>
      </c>
      <c r="G81" s="84"/>
      <c r="H81" s="22" t="s">
        <v>133</v>
      </c>
      <c r="I81" s="5" t="s">
        <v>107</v>
      </c>
      <c r="J81" s="26" t="s">
        <v>64</v>
      </c>
      <c r="K81" s="12" t="s">
        <v>307</v>
      </c>
      <c r="L81" s="75">
        <v>3301087</v>
      </c>
      <c r="M81" s="73" t="s">
        <v>313</v>
      </c>
      <c r="N81" s="75">
        <v>330108701</v>
      </c>
      <c r="O81" s="73" t="s">
        <v>314</v>
      </c>
      <c r="P81" s="75">
        <v>18785</v>
      </c>
      <c r="Q81" s="75">
        <v>8</v>
      </c>
      <c r="R81" s="75">
        <v>8</v>
      </c>
      <c r="S81" s="4">
        <f>(R81/Q81)*100</f>
        <v>100</v>
      </c>
      <c r="T81" s="33">
        <v>82700000</v>
      </c>
      <c r="U81" s="33">
        <v>82700000</v>
      </c>
      <c r="V81" s="73" t="s">
        <v>406</v>
      </c>
    </row>
    <row r="82" spans="1:22" ht="76.2" customHeight="1">
      <c r="A82" s="87"/>
      <c r="B82" s="84"/>
      <c r="C82" s="84"/>
      <c r="D82" s="11"/>
      <c r="E82" s="11" t="s">
        <v>205</v>
      </c>
      <c r="F82" s="11" t="s">
        <v>205</v>
      </c>
      <c r="G82" s="85"/>
      <c r="H82" s="22" t="s">
        <v>134</v>
      </c>
      <c r="I82" s="5" t="s">
        <v>107</v>
      </c>
      <c r="J82" s="12" t="s">
        <v>64</v>
      </c>
      <c r="K82" s="12" t="s">
        <v>307</v>
      </c>
      <c r="L82" s="75">
        <v>3301073</v>
      </c>
      <c r="M82" s="73" t="s">
        <v>310</v>
      </c>
      <c r="N82" s="75">
        <v>330107301</v>
      </c>
      <c r="O82" s="73" t="s">
        <v>311</v>
      </c>
      <c r="P82" s="75">
        <v>1800</v>
      </c>
      <c r="Q82" s="75">
        <v>1</v>
      </c>
      <c r="R82" s="75">
        <v>1</v>
      </c>
      <c r="S82" s="4">
        <f>(R82/Q82)*100</f>
        <v>100</v>
      </c>
      <c r="T82" s="33">
        <v>12000000</v>
      </c>
      <c r="U82" s="33">
        <v>12000000</v>
      </c>
      <c r="V82" s="73" t="s">
        <v>442</v>
      </c>
    </row>
    <row r="83" spans="1:22" ht="104.4" customHeight="1">
      <c r="A83" s="87"/>
      <c r="B83" s="84"/>
      <c r="C83" s="84"/>
      <c r="D83" s="92"/>
      <c r="E83" s="92" t="s">
        <v>205</v>
      </c>
      <c r="F83" s="92" t="s">
        <v>205</v>
      </c>
      <c r="G83" s="83" t="s">
        <v>135</v>
      </c>
      <c r="H83" s="89" t="s">
        <v>136</v>
      </c>
      <c r="I83" s="24" t="s">
        <v>358</v>
      </c>
      <c r="J83" s="26" t="s">
        <v>323</v>
      </c>
      <c r="K83" s="26" t="s">
        <v>405</v>
      </c>
      <c r="L83" s="75">
        <v>4301004</v>
      </c>
      <c r="M83" s="73" t="s">
        <v>440</v>
      </c>
      <c r="N83" s="75"/>
      <c r="O83" s="73" t="s">
        <v>440</v>
      </c>
      <c r="P83" s="75">
        <v>12</v>
      </c>
      <c r="Q83" s="130">
        <v>8</v>
      </c>
      <c r="R83" s="130">
        <v>8</v>
      </c>
      <c r="S83" s="95">
        <f>(R83/Q83)*100</f>
        <v>100</v>
      </c>
      <c r="T83" s="32" t="s">
        <v>328</v>
      </c>
      <c r="U83" s="32" t="s">
        <v>328</v>
      </c>
      <c r="V83" s="73" t="s">
        <v>326</v>
      </c>
    </row>
    <row r="84" spans="1:22" ht="124.2">
      <c r="A84" s="87"/>
      <c r="B84" s="84"/>
      <c r="C84" s="84"/>
      <c r="D84" s="94"/>
      <c r="E84" s="94"/>
      <c r="F84" s="94"/>
      <c r="G84" s="84"/>
      <c r="H84" s="91"/>
      <c r="I84" s="24" t="s">
        <v>359</v>
      </c>
      <c r="J84" s="26" t="s">
        <v>64</v>
      </c>
      <c r="K84" s="26" t="s">
        <v>360</v>
      </c>
      <c r="L84" s="75">
        <v>4301004</v>
      </c>
      <c r="M84" s="73" t="s">
        <v>361</v>
      </c>
      <c r="N84" s="75">
        <v>430100401</v>
      </c>
      <c r="O84" s="73" t="s">
        <v>362</v>
      </c>
      <c r="P84" s="75">
        <v>4</v>
      </c>
      <c r="Q84" s="131"/>
      <c r="R84" s="131"/>
      <c r="S84" s="96"/>
      <c r="T84" s="34">
        <v>511270330</v>
      </c>
      <c r="U84" s="34">
        <v>211897558.91</v>
      </c>
      <c r="V84" s="73" t="s">
        <v>363</v>
      </c>
    </row>
    <row r="85" spans="1:22" ht="78" customHeight="1">
      <c r="A85" s="87"/>
      <c r="B85" s="84"/>
      <c r="C85" s="84"/>
      <c r="D85" s="92"/>
      <c r="E85" s="92" t="s">
        <v>205</v>
      </c>
      <c r="F85" s="92" t="s">
        <v>205</v>
      </c>
      <c r="G85" s="84"/>
      <c r="H85" s="89" t="s">
        <v>102</v>
      </c>
      <c r="I85" s="24" t="s">
        <v>358</v>
      </c>
      <c r="J85" s="26" t="s">
        <v>323</v>
      </c>
      <c r="K85" s="26" t="s">
        <v>395</v>
      </c>
      <c r="L85" s="75">
        <v>3301068</v>
      </c>
      <c r="M85" s="73" t="s">
        <v>396</v>
      </c>
      <c r="N85" s="75"/>
      <c r="O85" s="73" t="s">
        <v>397</v>
      </c>
      <c r="P85" s="75">
        <v>10</v>
      </c>
      <c r="Q85" s="112">
        <v>20</v>
      </c>
      <c r="R85" s="112">
        <v>20</v>
      </c>
      <c r="S85" s="95">
        <f>(R85/Q85)*100</f>
        <v>100</v>
      </c>
      <c r="T85" s="32" t="s">
        <v>328</v>
      </c>
      <c r="U85" s="32" t="s">
        <v>328</v>
      </c>
      <c r="V85" s="73" t="s">
        <v>325</v>
      </c>
    </row>
    <row r="86" spans="1:22" ht="164.4" customHeight="1">
      <c r="A86" s="87"/>
      <c r="B86" s="85"/>
      <c r="C86" s="85"/>
      <c r="D86" s="94"/>
      <c r="E86" s="94"/>
      <c r="F86" s="94"/>
      <c r="G86" s="85"/>
      <c r="H86" s="91"/>
      <c r="I86" s="24" t="s">
        <v>359</v>
      </c>
      <c r="J86" s="26" t="s">
        <v>64</v>
      </c>
      <c r="K86" s="26" t="s">
        <v>360</v>
      </c>
      <c r="L86" s="75">
        <v>4301004</v>
      </c>
      <c r="M86" s="73" t="s">
        <v>361</v>
      </c>
      <c r="N86" s="75">
        <v>430100401</v>
      </c>
      <c r="O86" s="73" t="s">
        <v>362</v>
      </c>
      <c r="P86" s="75">
        <v>4</v>
      </c>
      <c r="Q86" s="114"/>
      <c r="R86" s="114"/>
      <c r="S86" s="96"/>
      <c r="T86" s="34">
        <v>1208590763.3299999</v>
      </c>
      <c r="U86" s="34">
        <v>449959883.5</v>
      </c>
      <c r="V86" s="73" t="s">
        <v>364</v>
      </c>
    </row>
    <row r="87" spans="1:22" ht="96.6">
      <c r="A87" s="87"/>
      <c r="B87" s="83" t="s">
        <v>237</v>
      </c>
      <c r="C87" s="83" t="s">
        <v>238</v>
      </c>
      <c r="D87" s="11"/>
      <c r="E87" s="11" t="s">
        <v>205</v>
      </c>
      <c r="F87" s="11" t="s">
        <v>205</v>
      </c>
      <c r="G87" s="13" t="s">
        <v>206</v>
      </c>
      <c r="H87" s="10" t="s">
        <v>207</v>
      </c>
      <c r="I87" s="11" t="s">
        <v>253</v>
      </c>
      <c r="J87" s="14"/>
      <c r="K87" s="14"/>
      <c r="L87" s="75"/>
      <c r="M87" s="73"/>
      <c r="N87" s="75"/>
      <c r="O87" s="73"/>
      <c r="P87" s="75"/>
      <c r="Q87" s="76">
        <v>8</v>
      </c>
      <c r="R87" s="75">
        <v>1</v>
      </c>
      <c r="S87" s="17">
        <f t="shared" ref="S87:S88" si="8">(R87/Q87)*100</f>
        <v>12.5</v>
      </c>
      <c r="T87" s="31">
        <v>0</v>
      </c>
      <c r="U87" s="31">
        <v>0</v>
      </c>
      <c r="V87" s="73" t="s">
        <v>428</v>
      </c>
    </row>
    <row r="88" spans="1:22" ht="128.25" customHeight="1">
      <c r="A88" s="87"/>
      <c r="B88" s="84"/>
      <c r="C88" s="84"/>
      <c r="D88" s="11"/>
      <c r="E88" s="11" t="s">
        <v>205</v>
      </c>
      <c r="F88" s="11" t="s">
        <v>205</v>
      </c>
      <c r="G88" s="14" t="s">
        <v>208</v>
      </c>
      <c r="H88" s="10" t="s">
        <v>209</v>
      </c>
      <c r="I88" s="11" t="s">
        <v>253</v>
      </c>
      <c r="J88" s="71" t="s">
        <v>64</v>
      </c>
      <c r="K88" s="71" t="s">
        <v>65</v>
      </c>
      <c r="L88" s="75">
        <v>2201030</v>
      </c>
      <c r="M88" s="73" t="s">
        <v>74</v>
      </c>
      <c r="N88" s="75">
        <v>220103300</v>
      </c>
      <c r="O88" s="73" t="s">
        <v>75</v>
      </c>
      <c r="P88" s="75">
        <v>36000</v>
      </c>
      <c r="Q88" s="77">
        <v>2697</v>
      </c>
      <c r="R88" s="77">
        <v>0</v>
      </c>
      <c r="S88" s="25">
        <f t="shared" si="8"/>
        <v>0</v>
      </c>
      <c r="T88" s="34">
        <v>0</v>
      </c>
      <c r="U88" s="34">
        <v>0</v>
      </c>
      <c r="V88" s="73" t="s">
        <v>425</v>
      </c>
    </row>
    <row r="89" spans="1:22" ht="317.39999999999998">
      <c r="A89" s="87"/>
      <c r="B89" s="84"/>
      <c r="C89" s="84"/>
      <c r="D89" s="11"/>
      <c r="E89" s="11" t="s">
        <v>205</v>
      </c>
      <c r="F89" s="11" t="s">
        <v>205</v>
      </c>
      <c r="G89" s="83" t="s">
        <v>210</v>
      </c>
      <c r="H89" s="10" t="s">
        <v>211</v>
      </c>
      <c r="I89" s="11" t="s">
        <v>253</v>
      </c>
      <c r="J89" s="14"/>
      <c r="K89" s="14"/>
      <c r="L89" s="75"/>
      <c r="M89" s="73"/>
      <c r="N89" s="75"/>
      <c r="O89" s="73"/>
      <c r="P89" s="75"/>
      <c r="Q89" s="77">
        <v>1</v>
      </c>
      <c r="R89" s="77">
        <v>1</v>
      </c>
      <c r="S89" s="25">
        <f>(R89/Q89)*100</f>
        <v>100</v>
      </c>
      <c r="T89" s="34">
        <v>0</v>
      </c>
      <c r="U89" s="34">
        <v>0</v>
      </c>
      <c r="V89" s="73" t="s">
        <v>427</v>
      </c>
    </row>
    <row r="90" spans="1:22" ht="289.8">
      <c r="A90" s="87"/>
      <c r="B90" s="85"/>
      <c r="C90" s="85"/>
      <c r="D90" s="11" t="s">
        <v>205</v>
      </c>
      <c r="E90" s="11" t="s">
        <v>205</v>
      </c>
      <c r="F90" s="11" t="s">
        <v>205</v>
      </c>
      <c r="G90" s="85"/>
      <c r="H90" s="10" t="s">
        <v>212</v>
      </c>
      <c r="I90" s="11" t="s">
        <v>253</v>
      </c>
      <c r="J90" s="14" t="s">
        <v>64</v>
      </c>
      <c r="K90" s="14" t="s">
        <v>267</v>
      </c>
      <c r="L90" s="75">
        <v>2201074</v>
      </c>
      <c r="M90" s="73" t="s">
        <v>268</v>
      </c>
      <c r="N90" s="75">
        <v>220107400</v>
      </c>
      <c r="O90" s="73" t="s">
        <v>269</v>
      </c>
      <c r="P90" s="75">
        <v>1814</v>
      </c>
      <c r="Q90" s="75">
        <v>1</v>
      </c>
      <c r="R90" s="75">
        <v>1</v>
      </c>
      <c r="S90" s="4">
        <f t="shared" ref="S90:S97" si="9">(R90/Q90)*100</f>
        <v>100</v>
      </c>
      <c r="T90" s="34">
        <v>0</v>
      </c>
      <c r="U90" s="34">
        <v>0</v>
      </c>
      <c r="V90" s="73" t="s">
        <v>270</v>
      </c>
    </row>
    <row r="91" spans="1:22" ht="110.4">
      <c r="A91" s="87"/>
      <c r="B91" s="89" t="s">
        <v>239</v>
      </c>
      <c r="C91" s="89" t="s">
        <v>240</v>
      </c>
      <c r="D91" s="11" t="s">
        <v>205</v>
      </c>
      <c r="E91" s="11" t="s">
        <v>205</v>
      </c>
      <c r="F91" s="11" t="s">
        <v>205</v>
      </c>
      <c r="G91" s="83" t="s">
        <v>45</v>
      </c>
      <c r="H91" s="10" t="s">
        <v>44</v>
      </c>
      <c r="I91" s="5" t="s">
        <v>289</v>
      </c>
      <c r="J91" s="12"/>
      <c r="K91" s="12"/>
      <c r="L91" s="75">
        <v>1905021</v>
      </c>
      <c r="M91" s="73" t="s">
        <v>47</v>
      </c>
      <c r="N91" s="75"/>
      <c r="O91" s="73"/>
      <c r="P91" s="75"/>
      <c r="Q91" s="76">
        <v>1</v>
      </c>
      <c r="R91" s="75">
        <v>1</v>
      </c>
      <c r="S91" s="4">
        <f t="shared" si="9"/>
        <v>100</v>
      </c>
      <c r="T91" s="33">
        <v>0</v>
      </c>
      <c r="U91" s="33">
        <v>0</v>
      </c>
      <c r="V91" s="73" t="s">
        <v>290</v>
      </c>
    </row>
    <row r="92" spans="1:22" ht="138">
      <c r="A92" s="87"/>
      <c r="B92" s="90"/>
      <c r="C92" s="90"/>
      <c r="D92" s="11" t="s">
        <v>205</v>
      </c>
      <c r="E92" s="11" t="s">
        <v>205</v>
      </c>
      <c r="F92" s="11" t="s">
        <v>205</v>
      </c>
      <c r="G92" s="85"/>
      <c r="H92" s="10" t="s">
        <v>254</v>
      </c>
      <c r="I92" s="24" t="s">
        <v>213</v>
      </c>
      <c r="J92" s="12" t="s">
        <v>64</v>
      </c>
      <c r="K92" s="12"/>
      <c r="L92" s="75">
        <v>1905021</v>
      </c>
      <c r="M92" s="73" t="s">
        <v>329</v>
      </c>
      <c r="N92" s="75">
        <v>190502100</v>
      </c>
      <c r="O92" s="73" t="s">
        <v>330</v>
      </c>
      <c r="P92" s="75">
        <v>12</v>
      </c>
      <c r="Q92" s="76">
        <v>1</v>
      </c>
      <c r="R92" s="75">
        <v>1</v>
      </c>
      <c r="S92" s="4">
        <f t="shared" si="9"/>
        <v>100</v>
      </c>
      <c r="T92" s="33">
        <v>35000000</v>
      </c>
      <c r="U92" s="33">
        <v>20266667</v>
      </c>
      <c r="V92" s="73" t="s">
        <v>331</v>
      </c>
    </row>
    <row r="93" spans="1:22" ht="138">
      <c r="A93" s="87"/>
      <c r="B93" s="90"/>
      <c r="C93" s="90"/>
      <c r="D93" s="11" t="s">
        <v>205</v>
      </c>
      <c r="E93" s="11" t="s">
        <v>205</v>
      </c>
      <c r="F93" s="11" t="s">
        <v>205</v>
      </c>
      <c r="G93" s="12" t="s">
        <v>43</v>
      </c>
      <c r="H93" s="10" t="s">
        <v>332</v>
      </c>
      <c r="I93" s="24" t="s">
        <v>213</v>
      </c>
      <c r="J93" s="26" t="s">
        <v>64</v>
      </c>
      <c r="K93" s="26"/>
      <c r="L93" s="75">
        <v>1905021</v>
      </c>
      <c r="M93" s="73" t="s">
        <v>329</v>
      </c>
      <c r="N93" s="75">
        <v>190502100</v>
      </c>
      <c r="O93" s="73" t="s">
        <v>330</v>
      </c>
      <c r="P93" s="75">
        <v>12</v>
      </c>
      <c r="Q93" s="76">
        <v>1</v>
      </c>
      <c r="R93" s="75">
        <v>1</v>
      </c>
      <c r="S93" s="4">
        <f t="shared" si="9"/>
        <v>100</v>
      </c>
      <c r="T93" s="32" t="s">
        <v>328</v>
      </c>
      <c r="U93" s="32" t="s">
        <v>328</v>
      </c>
      <c r="V93" s="73" t="s">
        <v>331</v>
      </c>
    </row>
    <row r="94" spans="1:22" ht="82.8">
      <c r="A94" s="87"/>
      <c r="B94" s="90"/>
      <c r="C94" s="90"/>
      <c r="D94" s="11" t="s">
        <v>205</v>
      </c>
      <c r="E94" s="11" t="s">
        <v>205</v>
      </c>
      <c r="F94" s="11" t="s">
        <v>205</v>
      </c>
      <c r="G94" s="83" t="s">
        <v>42</v>
      </c>
      <c r="H94" s="10" t="s">
        <v>41</v>
      </c>
      <c r="I94" s="5" t="s">
        <v>46</v>
      </c>
      <c r="J94" s="12"/>
      <c r="K94" s="12"/>
      <c r="L94" s="75"/>
      <c r="M94" s="73"/>
      <c r="N94" s="75"/>
      <c r="O94" s="73"/>
      <c r="P94" s="75"/>
      <c r="Q94" s="76">
        <v>1</v>
      </c>
      <c r="R94" s="76">
        <v>0</v>
      </c>
      <c r="S94" s="25">
        <f t="shared" si="9"/>
        <v>0</v>
      </c>
      <c r="T94" s="34">
        <v>0</v>
      </c>
      <c r="U94" s="34">
        <v>0</v>
      </c>
      <c r="V94" s="73" t="s">
        <v>373</v>
      </c>
    </row>
    <row r="95" spans="1:22" ht="138">
      <c r="A95" s="88"/>
      <c r="B95" s="91"/>
      <c r="C95" s="91"/>
      <c r="D95" s="11" t="s">
        <v>205</v>
      </c>
      <c r="E95" s="11" t="s">
        <v>205</v>
      </c>
      <c r="F95" s="11" t="s">
        <v>205</v>
      </c>
      <c r="G95" s="85"/>
      <c r="H95" s="10" t="s">
        <v>39</v>
      </c>
      <c r="I95" s="5" t="s">
        <v>189</v>
      </c>
      <c r="J95" s="26" t="s">
        <v>64</v>
      </c>
      <c r="K95" s="26"/>
      <c r="L95" s="75">
        <v>1905021</v>
      </c>
      <c r="M95" s="73" t="s">
        <v>329</v>
      </c>
      <c r="N95" s="75">
        <v>190502100</v>
      </c>
      <c r="O95" s="73" t="s">
        <v>330</v>
      </c>
      <c r="P95" s="75">
        <v>12</v>
      </c>
      <c r="Q95" s="76">
        <v>1</v>
      </c>
      <c r="R95" s="75">
        <v>1</v>
      </c>
      <c r="S95" s="4">
        <f t="shared" si="9"/>
        <v>100</v>
      </c>
      <c r="T95" s="32" t="s">
        <v>328</v>
      </c>
      <c r="U95" s="32" t="s">
        <v>328</v>
      </c>
      <c r="V95" s="73" t="s">
        <v>331</v>
      </c>
    </row>
    <row r="96" spans="1:22" ht="130.19999999999999" customHeight="1">
      <c r="A96" s="92" t="s">
        <v>139</v>
      </c>
      <c r="B96" s="89" t="s">
        <v>241</v>
      </c>
      <c r="C96" s="89" t="s">
        <v>242</v>
      </c>
      <c r="D96" s="11" t="s">
        <v>205</v>
      </c>
      <c r="E96" s="11" t="s">
        <v>205</v>
      </c>
      <c r="F96" s="11" t="s">
        <v>205</v>
      </c>
      <c r="G96" s="12" t="s">
        <v>137</v>
      </c>
      <c r="H96" s="10" t="s">
        <v>138</v>
      </c>
      <c r="I96" s="5" t="s">
        <v>140</v>
      </c>
      <c r="J96" s="12" t="s">
        <v>277</v>
      </c>
      <c r="K96" s="12" t="s">
        <v>277</v>
      </c>
      <c r="L96" s="76" t="s">
        <v>277</v>
      </c>
      <c r="M96" s="73" t="s">
        <v>277</v>
      </c>
      <c r="N96" s="76" t="s">
        <v>277</v>
      </c>
      <c r="O96" s="73" t="s">
        <v>278</v>
      </c>
      <c r="P96" s="76" t="s">
        <v>277</v>
      </c>
      <c r="Q96" s="76">
        <v>1</v>
      </c>
      <c r="R96" s="75">
        <v>1</v>
      </c>
      <c r="S96" s="4">
        <f t="shared" si="9"/>
        <v>100</v>
      </c>
      <c r="T96" s="33">
        <v>0</v>
      </c>
      <c r="U96" s="33">
        <v>0</v>
      </c>
      <c r="V96" s="73" t="s">
        <v>410</v>
      </c>
    </row>
    <row r="97" spans="1:22" ht="96.6">
      <c r="A97" s="93"/>
      <c r="B97" s="90"/>
      <c r="C97" s="90"/>
      <c r="D97" s="92" t="s">
        <v>205</v>
      </c>
      <c r="E97" s="92"/>
      <c r="F97" s="92"/>
      <c r="G97" s="83" t="s">
        <v>141</v>
      </c>
      <c r="H97" s="89" t="s">
        <v>63</v>
      </c>
      <c r="I97" s="11" t="s">
        <v>108</v>
      </c>
      <c r="J97" s="26" t="s">
        <v>64</v>
      </c>
      <c r="K97" s="26" t="s">
        <v>65</v>
      </c>
      <c r="L97" s="75">
        <v>2201018</v>
      </c>
      <c r="M97" s="73" t="s">
        <v>66</v>
      </c>
      <c r="N97" s="75">
        <v>220101802</v>
      </c>
      <c r="O97" s="73" t="s">
        <v>67</v>
      </c>
      <c r="P97" s="75">
        <v>1</v>
      </c>
      <c r="Q97" s="112">
        <v>710</v>
      </c>
      <c r="R97" s="126">
        <v>2600</v>
      </c>
      <c r="S97" s="128">
        <f t="shared" si="9"/>
        <v>366.19718309859155</v>
      </c>
      <c r="T97" s="34">
        <v>0</v>
      </c>
      <c r="U97" s="34">
        <v>0</v>
      </c>
      <c r="V97" s="73" t="s">
        <v>68</v>
      </c>
    </row>
    <row r="98" spans="1:22" ht="107.4" customHeight="1">
      <c r="A98" s="93"/>
      <c r="B98" s="90"/>
      <c r="C98" s="90"/>
      <c r="D98" s="94"/>
      <c r="E98" s="94"/>
      <c r="F98" s="94"/>
      <c r="G98" s="84"/>
      <c r="H98" s="91"/>
      <c r="I98" s="24" t="s">
        <v>275</v>
      </c>
      <c r="J98" s="26" t="s">
        <v>277</v>
      </c>
      <c r="K98" s="26" t="s">
        <v>277</v>
      </c>
      <c r="L98" s="76" t="s">
        <v>277</v>
      </c>
      <c r="M98" s="73" t="s">
        <v>277</v>
      </c>
      <c r="N98" s="76" t="s">
        <v>277</v>
      </c>
      <c r="O98" s="73" t="s">
        <v>278</v>
      </c>
      <c r="P98" s="76" t="s">
        <v>277</v>
      </c>
      <c r="Q98" s="114"/>
      <c r="R98" s="127"/>
      <c r="S98" s="129"/>
      <c r="T98" s="34">
        <v>33964251913</v>
      </c>
      <c r="U98" s="34">
        <v>31438578457</v>
      </c>
      <c r="V98" s="73" t="s">
        <v>421</v>
      </c>
    </row>
    <row r="99" spans="1:22" ht="55.2" customHeight="1">
      <c r="A99" s="93"/>
      <c r="B99" s="90"/>
      <c r="C99" s="90"/>
      <c r="D99" s="11" t="s">
        <v>205</v>
      </c>
      <c r="E99" s="11"/>
      <c r="F99" s="11"/>
      <c r="G99" s="84"/>
      <c r="H99" s="10" t="s">
        <v>142</v>
      </c>
      <c r="I99" s="11" t="s">
        <v>255</v>
      </c>
      <c r="J99" s="26" t="s">
        <v>277</v>
      </c>
      <c r="K99" s="26" t="s">
        <v>277</v>
      </c>
      <c r="L99" s="76" t="s">
        <v>277</v>
      </c>
      <c r="M99" s="73" t="s">
        <v>277</v>
      </c>
      <c r="N99" s="76" t="s">
        <v>277</v>
      </c>
      <c r="O99" s="73" t="s">
        <v>277</v>
      </c>
      <c r="P99" s="76" t="s">
        <v>277</v>
      </c>
      <c r="Q99" s="75">
        <v>12</v>
      </c>
      <c r="R99" s="75">
        <v>12</v>
      </c>
      <c r="S99" s="4">
        <f>(R99/Q99)*100</f>
        <v>100</v>
      </c>
      <c r="T99" s="33">
        <v>0</v>
      </c>
      <c r="U99" s="33">
        <v>0</v>
      </c>
      <c r="V99" s="73" t="s">
        <v>429</v>
      </c>
    </row>
    <row r="100" spans="1:22" ht="179.4">
      <c r="A100" s="93"/>
      <c r="B100" s="90"/>
      <c r="C100" s="90"/>
      <c r="D100" s="11" t="s">
        <v>205</v>
      </c>
      <c r="E100" s="11" t="s">
        <v>205</v>
      </c>
      <c r="F100" s="11"/>
      <c r="G100" s="84"/>
      <c r="H100" s="10" t="s">
        <v>143</v>
      </c>
      <c r="I100" s="11" t="s">
        <v>255</v>
      </c>
      <c r="J100" s="12" t="s">
        <v>64</v>
      </c>
      <c r="K100" s="12" t="s">
        <v>65</v>
      </c>
      <c r="L100" s="75">
        <v>2201074</v>
      </c>
      <c r="M100" s="73" t="s">
        <v>70</v>
      </c>
      <c r="N100" s="75">
        <v>220107400</v>
      </c>
      <c r="O100" s="73" t="s">
        <v>422</v>
      </c>
      <c r="P100" s="75">
        <v>94</v>
      </c>
      <c r="Q100" s="76">
        <v>85</v>
      </c>
      <c r="R100" s="76">
        <v>97</v>
      </c>
      <c r="S100" s="35">
        <f>(R100/Q100)*100</f>
        <v>114.11764705882352</v>
      </c>
      <c r="T100" s="34">
        <v>39999332.869999997</v>
      </c>
      <c r="U100" s="34">
        <v>39999332.869999997</v>
      </c>
      <c r="V100" s="73" t="s">
        <v>423</v>
      </c>
    </row>
    <row r="101" spans="1:22" ht="96.6">
      <c r="A101" s="93"/>
      <c r="B101" s="90"/>
      <c r="C101" s="90"/>
      <c r="D101" s="11" t="s">
        <v>205</v>
      </c>
      <c r="E101" s="11" t="s">
        <v>205</v>
      </c>
      <c r="F101" s="11" t="s">
        <v>205</v>
      </c>
      <c r="G101" s="85"/>
      <c r="H101" s="10" t="s">
        <v>144</v>
      </c>
      <c r="I101" s="24" t="s">
        <v>213</v>
      </c>
      <c r="J101" s="26" t="s">
        <v>64</v>
      </c>
      <c r="K101" s="26"/>
      <c r="L101" s="76" t="s">
        <v>334</v>
      </c>
      <c r="M101" s="73" t="s">
        <v>333</v>
      </c>
      <c r="N101" s="76" t="s">
        <v>336</v>
      </c>
      <c r="O101" s="73" t="s">
        <v>335</v>
      </c>
      <c r="P101" s="75">
        <v>1</v>
      </c>
      <c r="Q101" s="75">
        <v>1</v>
      </c>
      <c r="R101" s="75">
        <v>1</v>
      </c>
      <c r="S101" s="4">
        <f>(R101/Q101)*100</f>
        <v>100</v>
      </c>
      <c r="T101" s="32" t="s">
        <v>328</v>
      </c>
      <c r="U101" s="32" t="s">
        <v>328</v>
      </c>
      <c r="V101" s="73" t="s">
        <v>337</v>
      </c>
    </row>
    <row r="102" spans="1:22" ht="200.4" customHeight="1">
      <c r="A102" s="93"/>
      <c r="B102" s="90"/>
      <c r="C102" s="90"/>
      <c r="D102" s="11"/>
      <c r="E102" s="11" t="s">
        <v>205</v>
      </c>
      <c r="F102" s="11" t="s">
        <v>205</v>
      </c>
      <c r="G102" s="83" t="s">
        <v>147</v>
      </c>
      <c r="H102" s="10" t="s">
        <v>148</v>
      </c>
      <c r="I102" s="11" t="s">
        <v>255</v>
      </c>
      <c r="J102" s="12" t="s">
        <v>64</v>
      </c>
      <c r="K102" s="12" t="s">
        <v>149</v>
      </c>
      <c r="L102" s="75">
        <v>2201006</v>
      </c>
      <c r="M102" s="73" t="s">
        <v>86</v>
      </c>
      <c r="N102" s="75">
        <v>220100600</v>
      </c>
      <c r="O102" s="73" t="s">
        <v>87</v>
      </c>
      <c r="P102" s="75">
        <v>54</v>
      </c>
      <c r="Q102" s="76">
        <v>2</v>
      </c>
      <c r="R102" s="76">
        <v>2</v>
      </c>
      <c r="S102" s="25">
        <f>(R102/Q102)*100</f>
        <v>100</v>
      </c>
      <c r="T102" s="34">
        <v>0</v>
      </c>
      <c r="U102" s="34">
        <v>0</v>
      </c>
      <c r="V102" s="73" t="s">
        <v>432</v>
      </c>
    </row>
    <row r="103" spans="1:22" ht="96.6">
      <c r="A103" s="93"/>
      <c r="B103" s="90"/>
      <c r="C103" s="90"/>
      <c r="D103" s="92"/>
      <c r="E103" s="92" t="s">
        <v>205</v>
      </c>
      <c r="F103" s="92" t="s">
        <v>205</v>
      </c>
      <c r="G103" s="84"/>
      <c r="H103" s="89" t="s">
        <v>145</v>
      </c>
      <c r="I103" s="11" t="s">
        <v>108</v>
      </c>
      <c r="J103" s="12" t="s">
        <v>64</v>
      </c>
      <c r="K103" s="12" t="s">
        <v>149</v>
      </c>
      <c r="L103" s="75">
        <v>2201006</v>
      </c>
      <c r="M103" s="73" t="s">
        <v>86</v>
      </c>
      <c r="N103" s="75">
        <v>220100600</v>
      </c>
      <c r="O103" s="73" t="s">
        <v>87</v>
      </c>
      <c r="P103" s="76">
        <v>1</v>
      </c>
      <c r="Q103" s="112">
        <v>1</v>
      </c>
      <c r="R103" s="112">
        <v>1</v>
      </c>
      <c r="S103" s="95">
        <f>(R103/Q103)*100</f>
        <v>100</v>
      </c>
      <c r="T103" s="34">
        <v>0</v>
      </c>
      <c r="U103" s="34">
        <v>0</v>
      </c>
      <c r="V103" s="73" t="s">
        <v>433</v>
      </c>
    </row>
    <row r="104" spans="1:22" ht="69">
      <c r="A104" s="93"/>
      <c r="B104" s="90"/>
      <c r="C104" s="90"/>
      <c r="D104" s="94"/>
      <c r="E104" s="94"/>
      <c r="F104" s="94"/>
      <c r="G104" s="84"/>
      <c r="H104" s="91"/>
      <c r="I104" s="24" t="s">
        <v>107</v>
      </c>
      <c r="J104" s="26" t="s">
        <v>64</v>
      </c>
      <c r="K104" s="26" t="s">
        <v>307</v>
      </c>
      <c r="L104" s="75">
        <v>3301085</v>
      </c>
      <c r="M104" s="73" t="s">
        <v>308</v>
      </c>
      <c r="N104" s="75">
        <v>330108500</v>
      </c>
      <c r="O104" s="73" t="s">
        <v>309</v>
      </c>
      <c r="P104" s="75">
        <v>270958</v>
      </c>
      <c r="Q104" s="114"/>
      <c r="R104" s="114"/>
      <c r="S104" s="96"/>
      <c r="T104" s="32" t="s">
        <v>328</v>
      </c>
      <c r="U104" s="32" t="s">
        <v>328</v>
      </c>
      <c r="V104" s="73" t="s">
        <v>312</v>
      </c>
    </row>
    <row r="105" spans="1:22" ht="75" customHeight="1">
      <c r="A105" s="93"/>
      <c r="B105" s="90"/>
      <c r="C105" s="90"/>
      <c r="D105" s="11" t="s">
        <v>205</v>
      </c>
      <c r="E105" s="11" t="s">
        <v>205</v>
      </c>
      <c r="F105" s="11" t="s">
        <v>205</v>
      </c>
      <c r="G105" s="85"/>
      <c r="H105" s="10" t="s">
        <v>146</v>
      </c>
      <c r="I105" s="11" t="s">
        <v>255</v>
      </c>
      <c r="J105" s="12"/>
      <c r="K105" s="12"/>
      <c r="L105" s="75"/>
      <c r="M105" s="73"/>
      <c r="N105" s="75"/>
      <c r="O105" s="73"/>
      <c r="P105" s="75"/>
      <c r="Q105" s="75">
        <v>1820</v>
      </c>
      <c r="R105" s="76">
        <v>0</v>
      </c>
      <c r="S105" s="25">
        <f t="shared" ref="S105:S111" si="10">(R105/Q105)*100</f>
        <v>0</v>
      </c>
      <c r="T105" s="34">
        <v>0</v>
      </c>
      <c r="U105" s="34">
        <v>0</v>
      </c>
      <c r="V105" s="73" t="s">
        <v>435</v>
      </c>
    </row>
    <row r="106" spans="1:22" ht="55.2">
      <c r="A106" s="93"/>
      <c r="B106" s="90"/>
      <c r="C106" s="90"/>
      <c r="D106" s="11"/>
      <c r="E106" s="11" t="s">
        <v>205</v>
      </c>
      <c r="F106" s="11" t="s">
        <v>205</v>
      </c>
      <c r="G106" s="83" t="s">
        <v>150</v>
      </c>
      <c r="H106" s="10" t="s">
        <v>151</v>
      </c>
      <c r="I106" s="11" t="s">
        <v>255</v>
      </c>
      <c r="J106" s="4"/>
      <c r="K106" s="4"/>
      <c r="L106" s="75"/>
      <c r="M106" s="75"/>
      <c r="N106" s="75"/>
      <c r="O106" s="75"/>
      <c r="P106" s="75"/>
      <c r="Q106" s="76">
        <v>1</v>
      </c>
      <c r="R106" s="76">
        <v>1</v>
      </c>
      <c r="S106" s="25">
        <f t="shared" si="10"/>
        <v>100</v>
      </c>
      <c r="T106" s="34">
        <v>0</v>
      </c>
      <c r="U106" s="34">
        <v>0</v>
      </c>
      <c r="V106" s="73" t="s">
        <v>434</v>
      </c>
    </row>
    <row r="107" spans="1:22" ht="69">
      <c r="A107" s="93"/>
      <c r="B107" s="90"/>
      <c r="C107" s="90"/>
      <c r="D107" s="11"/>
      <c r="E107" s="11" t="s">
        <v>205</v>
      </c>
      <c r="F107" s="11" t="s">
        <v>205</v>
      </c>
      <c r="G107" s="84"/>
      <c r="H107" s="10" t="s">
        <v>152</v>
      </c>
      <c r="I107" s="11" t="s">
        <v>255</v>
      </c>
      <c r="J107" s="4"/>
      <c r="K107" s="4"/>
      <c r="L107" s="75"/>
      <c r="M107" s="75"/>
      <c r="N107" s="75"/>
      <c r="O107" s="75"/>
      <c r="P107" s="75"/>
      <c r="Q107" s="76">
        <v>54</v>
      </c>
      <c r="R107" s="76">
        <v>54</v>
      </c>
      <c r="S107" s="25">
        <f t="shared" si="10"/>
        <v>100</v>
      </c>
      <c r="T107" s="34">
        <v>0</v>
      </c>
      <c r="U107" s="34">
        <v>0</v>
      </c>
      <c r="V107" s="73" t="s">
        <v>266</v>
      </c>
    </row>
    <row r="108" spans="1:22" ht="69">
      <c r="A108" s="93"/>
      <c r="B108" s="90"/>
      <c r="C108" s="90"/>
      <c r="D108" s="11" t="s">
        <v>205</v>
      </c>
      <c r="E108" s="11" t="s">
        <v>205</v>
      </c>
      <c r="F108" s="11" t="s">
        <v>205</v>
      </c>
      <c r="G108" s="85"/>
      <c r="H108" s="10" t="s">
        <v>153</v>
      </c>
      <c r="I108" s="11" t="s">
        <v>255</v>
      </c>
      <c r="J108" s="4"/>
      <c r="K108" s="4"/>
      <c r="L108" s="75"/>
      <c r="M108" s="75"/>
      <c r="N108" s="75"/>
      <c r="O108" s="75"/>
      <c r="P108" s="75"/>
      <c r="Q108" s="76">
        <v>54</v>
      </c>
      <c r="R108" s="76">
        <v>54</v>
      </c>
      <c r="S108" s="25">
        <f t="shared" si="10"/>
        <v>100</v>
      </c>
      <c r="T108" s="34">
        <v>0</v>
      </c>
      <c r="U108" s="34">
        <v>0</v>
      </c>
      <c r="V108" s="73" t="s">
        <v>436</v>
      </c>
    </row>
    <row r="109" spans="1:22" ht="138.6" customHeight="1">
      <c r="A109" s="93"/>
      <c r="B109" s="90"/>
      <c r="C109" s="90"/>
      <c r="D109" s="11" t="s">
        <v>205</v>
      </c>
      <c r="E109" s="11" t="s">
        <v>205</v>
      </c>
      <c r="F109" s="11" t="s">
        <v>205</v>
      </c>
      <c r="G109" s="83" t="s">
        <v>154</v>
      </c>
      <c r="H109" s="27" t="s">
        <v>155</v>
      </c>
      <c r="I109" s="5" t="s">
        <v>214</v>
      </c>
      <c r="J109" s="12" t="s">
        <v>403</v>
      </c>
      <c r="K109" s="12" t="s">
        <v>256</v>
      </c>
      <c r="L109" s="75">
        <v>452001</v>
      </c>
      <c r="M109" s="73" t="s">
        <v>257</v>
      </c>
      <c r="N109" s="75">
        <v>45200109</v>
      </c>
      <c r="O109" s="73" t="s">
        <v>404</v>
      </c>
      <c r="P109" s="75">
        <v>12</v>
      </c>
      <c r="Q109" s="76">
        <v>12</v>
      </c>
      <c r="R109" s="76">
        <v>8</v>
      </c>
      <c r="S109" s="35">
        <f t="shared" si="10"/>
        <v>66.666666666666657</v>
      </c>
      <c r="T109" s="121">
        <v>14000000</v>
      </c>
      <c r="U109" s="121">
        <v>14000000</v>
      </c>
      <c r="V109" s="119" t="s">
        <v>411</v>
      </c>
    </row>
    <row r="110" spans="1:22" ht="105" customHeight="1">
      <c r="A110" s="94"/>
      <c r="B110" s="91"/>
      <c r="C110" s="91"/>
      <c r="D110" s="11"/>
      <c r="E110" s="11" t="s">
        <v>205</v>
      </c>
      <c r="F110" s="11" t="s">
        <v>205</v>
      </c>
      <c r="G110" s="85"/>
      <c r="H110" s="27" t="s">
        <v>157</v>
      </c>
      <c r="I110" s="5" t="s">
        <v>214</v>
      </c>
      <c r="J110" s="12" t="s">
        <v>403</v>
      </c>
      <c r="K110" s="12" t="s">
        <v>256</v>
      </c>
      <c r="L110" s="75">
        <v>452001</v>
      </c>
      <c r="M110" s="73" t="s">
        <v>257</v>
      </c>
      <c r="N110" s="75">
        <v>45200109</v>
      </c>
      <c r="O110" s="73" t="s">
        <v>404</v>
      </c>
      <c r="P110" s="75">
        <v>12</v>
      </c>
      <c r="Q110" s="76">
        <v>12</v>
      </c>
      <c r="R110" s="76">
        <v>8</v>
      </c>
      <c r="S110" s="35">
        <f t="shared" si="10"/>
        <v>66.666666666666657</v>
      </c>
      <c r="T110" s="122"/>
      <c r="U110" s="122"/>
      <c r="V110" s="120"/>
    </row>
    <row r="111" spans="1:22" ht="82.95" customHeight="1">
      <c r="A111" s="86" t="s">
        <v>158</v>
      </c>
      <c r="B111" s="83" t="s">
        <v>243</v>
      </c>
      <c r="C111" s="83" t="s">
        <v>244</v>
      </c>
      <c r="D111" s="86"/>
      <c r="E111" s="86"/>
      <c r="F111" s="86" t="s">
        <v>205</v>
      </c>
      <c r="G111" s="83" t="s">
        <v>159</v>
      </c>
      <c r="H111" s="83" t="s">
        <v>160</v>
      </c>
      <c r="I111" s="5" t="s">
        <v>189</v>
      </c>
      <c r="J111" s="12" t="s">
        <v>64</v>
      </c>
      <c r="K111" s="12"/>
      <c r="L111" s="75">
        <v>4102038</v>
      </c>
      <c r="M111" s="73" t="s">
        <v>347</v>
      </c>
      <c r="N111" s="75">
        <v>410203800</v>
      </c>
      <c r="O111" s="73" t="s">
        <v>348</v>
      </c>
      <c r="P111" s="75">
        <v>40</v>
      </c>
      <c r="Q111" s="112">
        <v>1</v>
      </c>
      <c r="R111" s="112">
        <v>1</v>
      </c>
      <c r="S111" s="95">
        <f t="shared" si="10"/>
        <v>100</v>
      </c>
      <c r="T111" s="34">
        <v>8600000</v>
      </c>
      <c r="U111" s="34">
        <v>8600000</v>
      </c>
      <c r="V111" s="73" t="s">
        <v>349</v>
      </c>
    </row>
    <row r="112" spans="1:22" ht="163.95" customHeight="1">
      <c r="A112" s="87"/>
      <c r="B112" s="84"/>
      <c r="C112" s="84"/>
      <c r="D112" s="88"/>
      <c r="E112" s="88"/>
      <c r="F112" s="88"/>
      <c r="G112" s="85"/>
      <c r="H112" s="85"/>
      <c r="I112" s="24" t="s">
        <v>275</v>
      </c>
      <c r="J112" s="26" t="s">
        <v>277</v>
      </c>
      <c r="K112" s="26" t="s">
        <v>277</v>
      </c>
      <c r="L112" s="76" t="s">
        <v>277</v>
      </c>
      <c r="M112" s="73" t="s">
        <v>277</v>
      </c>
      <c r="N112" s="76" t="s">
        <v>277</v>
      </c>
      <c r="O112" s="73" t="s">
        <v>277</v>
      </c>
      <c r="P112" s="76" t="s">
        <v>277</v>
      </c>
      <c r="Q112" s="114"/>
      <c r="R112" s="114"/>
      <c r="S112" s="96"/>
      <c r="T112" s="34">
        <v>3336801741</v>
      </c>
      <c r="U112" s="34">
        <v>2492795140</v>
      </c>
      <c r="V112" s="73" t="s">
        <v>280</v>
      </c>
    </row>
    <row r="113" spans="1:22" ht="110.4" customHeight="1">
      <c r="A113" s="87"/>
      <c r="B113" s="84"/>
      <c r="C113" s="84"/>
      <c r="D113" s="86"/>
      <c r="E113" s="86"/>
      <c r="F113" s="86" t="s">
        <v>205</v>
      </c>
      <c r="G113" s="83" t="s">
        <v>161</v>
      </c>
      <c r="H113" s="83" t="s">
        <v>162</v>
      </c>
      <c r="I113" s="5" t="s">
        <v>213</v>
      </c>
      <c r="J113" s="26" t="s">
        <v>64</v>
      </c>
      <c r="K113" s="26"/>
      <c r="L113" s="75">
        <v>4102038</v>
      </c>
      <c r="M113" s="73" t="s">
        <v>347</v>
      </c>
      <c r="N113" s="75">
        <v>410203800</v>
      </c>
      <c r="O113" s="73" t="s">
        <v>348</v>
      </c>
      <c r="P113" s="75">
        <v>40</v>
      </c>
      <c r="Q113" s="112">
        <v>1</v>
      </c>
      <c r="R113" s="112">
        <v>1</v>
      </c>
      <c r="S113" s="95">
        <f>(R113/Q113)*100</f>
        <v>100</v>
      </c>
      <c r="T113" s="34">
        <v>0</v>
      </c>
      <c r="U113" s="34">
        <v>0</v>
      </c>
      <c r="V113" s="119" t="s">
        <v>281</v>
      </c>
    </row>
    <row r="114" spans="1:22" ht="117.6" customHeight="1">
      <c r="A114" s="87"/>
      <c r="B114" s="84"/>
      <c r="C114" s="84"/>
      <c r="D114" s="88"/>
      <c r="E114" s="88"/>
      <c r="F114" s="88"/>
      <c r="G114" s="85"/>
      <c r="H114" s="85"/>
      <c r="I114" s="24" t="s">
        <v>275</v>
      </c>
      <c r="J114" s="26" t="s">
        <v>277</v>
      </c>
      <c r="K114" s="26" t="s">
        <v>277</v>
      </c>
      <c r="L114" s="76" t="s">
        <v>277</v>
      </c>
      <c r="M114" s="73" t="s">
        <v>277</v>
      </c>
      <c r="N114" s="76" t="s">
        <v>277</v>
      </c>
      <c r="O114" s="73" t="s">
        <v>277</v>
      </c>
      <c r="P114" s="76" t="s">
        <v>277</v>
      </c>
      <c r="Q114" s="114"/>
      <c r="R114" s="114"/>
      <c r="S114" s="96"/>
      <c r="T114" s="34">
        <v>0</v>
      </c>
      <c r="U114" s="34">
        <v>0</v>
      </c>
      <c r="V114" s="120"/>
    </row>
    <row r="115" spans="1:22" ht="103.95" customHeight="1">
      <c r="A115" s="87"/>
      <c r="B115" s="84"/>
      <c r="C115" s="84"/>
      <c r="D115" s="5" t="s">
        <v>205</v>
      </c>
      <c r="E115" s="5" t="s">
        <v>205</v>
      </c>
      <c r="F115" s="5" t="s">
        <v>205</v>
      </c>
      <c r="G115" s="12" t="s">
        <v>163</v>
      </c>
      <c r="H115" s="12" t="s">
        <v>164</v>
      </c>
      <c r="I115" s="5" t="s">
        <v>213</v>
      </c>
      <c r="J115" s="12" t="s">
        <v>258</v>
      </c>
      <c r="K115" s="12" t="s">
        <v>260</v>
      </c>
      <c r="L115" s="75">
        <v>4501024</v>
      </c>
      <c r="M115" s="73" t="s">
        <v>170</v>
      </c>
      <c r="N115" s="76" t="s">
        <v>171</v>
      </c>
      <c r="O115" s="73" t="s">
        <v>172</v>
      </c>
      <c r="P115" s="75">
        <v>10</v>
      </c>
      <c r="Q115" s="76">
        <v>1</v>
      </c>
      <c r="R115" s="73">
        <v>1</v>
      </c>
      <c r="S115" s="25">
        <f t="shared" ref="S115:S129" si="11">(R115/Q115)*100</f>
        <v>100</v>
      </c>
      <c r="T115" s="34">
        <v>2000000</v>
      </c>
      <c r="U115" s="34">
        <v>2000000</v>
      </c>
      <c r="V115" s="73" t="s">
        <v>261</v>
      </c>
    </row>
    <row r="116" spans="1:22" ht="97.95" customHeight="1">
      <c r="A116" s="87"/>
      <c r="B116" s="84"/>
      <c r="C116" s="84"/>
      <c r="D116" s="11" t="s">
        <v>205</v>
      </c>
      <c r="E116" s="11" t="s">
        <v>205</v>
      </c>
      <c r="F116" s="11" t="s">
        <v>205</v>
      </c>
      <c r="G116" s="83" t="s">
        <v>165</v>
      </c>
      <c r="H116" s="10" t="s">
        <v>166</v>
      </c>
      <c r="I116" s="5" t="s">
        <v>140</v>
      </c>
      <c r="J116" s="12" t="s">
        <v>277</v>
      </c>
      <c r="K116" s="12" t="s">
        <v>277</v>
      </c>
      <c r="L116" s="76" t="s">
        <v>277</v>
      </c>
      <c r="M116" s="73" t="s">
        <v>277</v>
      </c>
      <c r="N116" s="76" t="s">
        <v>277</v>
      </c>
      <c r="O116" s="73" t="s">
        <v>277</v>
      </c>
      <c r="P116" s="76" t="s">
        <v>277</v>
      </c>
      <c r="Q116" s="78">
        <v>1</v>
      </c>
      <c r="R116" s="78">
        <v>1</v>
      </c>
      <c r="S116" s="25">
        <f t="shared" si="11"/>
        <v>100</v>
      </c>
      <c r="T116" s="116">
        <v>17065084397</v>
      </c>
      <c r="U116" s="116">
        <v>12687323082</v>
      </c>
      <c r="V116" s="73" t="s">
        <v>412</v>
      </c>
    </row>
    <row r="117" spans="1:22" ht="193.95" customHeight="1">
      <c r="A117" s="87"/>
      <c r="B117" s="84"/>
      <c r="C117" s="84"/>
      <c r="D117" s="11" t="s">
        <v>205</v>
      </c>
      <c r="E117" s="11" t="s">
        <v>205</v>
      </c>
      <c r="F117" s="11" t="s">
        <v>205</v>
      </c>
      <c r="G117" s="85"/>
      <c r="H117" s="10" t="s">
        <v>167</v>
      </c>
      <c r="I117" s="5" t="s">
        <v>140</v>
      </c>
      <c r="J117" s="26" t="s">
        <v>277</v>
      </c>
      <c r="K117" s="26" t="s">
        <v>277</v>
      </c>
      <c r="L117" s="76" t="s">
        <v>277</v>
      </c>
      <c r="M117" s="73" t="s">
        <v>277</v>
      </c>
      <c r="N117" s="76" t="s">
        <v>277</v>
      </c>
      <c r="O117" s="73" t="s">
        <v>277</v>
      </c>
      <c r="P117" s="76" t="s">
        <v>277</v>
      </c>
      <c r="Q117" s="78">
        <v>1</v>
      </c>
      <c r="R117" s="78">
        <v>1</v>
      </c>
      <c r="S117" s="25">
        <f t="shared" si="11"/>
        <v>100</v>
      </c>
      <c r="T117" s="117"/>
      <c r="U117" s="117"/>
      <c r="V117" s="73" t="s">
        <v>282</v>
      </c>
    </row>
    <row r="118" spans="1:22" ht="82.95" customHeight="1">
      <c r="A118" s="87"/>
      <c r="B118" s="85"/>
      <c r="C118" s="85"/>
      <c r="D118" s="11" t="s">
        <v>205</v>
      </c>
      <c r="E118" s="11" t="s">
        <v>205</v>
      </c>
      <c r="F118" s="11" t="s">
        <v>205</v>
      </c>
      <c r="G118" s="12" t="s">
        <v>168</v>
      </c>
      <c r="H118" s="10" t="s">
        <v>169</v>
      </c>
      <c r="I118" s="5" t="s">
        <v>156</v>
      </c>
      <c r="J118" s="12" t="s">
        <v>258</v>
      </c>
      <c r="K118" s="12" t="s">
        <v>260</v>
      </c>
      <c r="L118" s="75">
        <v>4501024</v>
      </c>
      <c r="M118" s="73" t="s">
        <v>170</v>
      </c>
      <c r="N118" s="76" t="s">
        <v>171</v>
      </c>
      <c r="O118" s="73" t="s">
        <v>172</v>
      </c>
      <c r="P118" s="75">
        <v>10</v>
      </c>
      <c r="Q118" s="75">
        <v>12</v>
      </c>
      <c r="R118" s="75">
        <v>12</v>
      </c>
      <c r="S118" s="25">
        <f t="shared" si="11"/>
        <v>100</v>
      </c>
      <c r="T118" s="34">
        <v>3500000</v>
      </c>
      <c r="U118" s="34">
        <v>3500000</v>
      </c>
      <c r="V118" s="73" t="s">
        <v>259</v>
      </c>
    </row>
    <row r="119" spans="1:22" ht="82.8">
      <c r="A119" s="87"/>
      <c r="B119" s="83" t="s">
        <v>245</v>
      </c>
      <c r="C119" s="83" t="s">
        <v>246</v>
      </c>
      <c r="D119" s="5"/>
      <c r="E119" s="5" t="s">
        <v>205</v>
      </c>
      <c r="F119" s="5" t="s">
        <v>205</v>
      </c>
      <c r="G119" s="12" t="s">
        <v>173</v>
      </c>
      <c r="H119" s="12" t="s">
        <v>413</v>
      </c>
      <c r="I119" s="5" t="s">
        <v>213</v>
      </c>
      <c r="J119" s="12" t="s">
        <v>64</v>
      </c>
      <c r="K119" s="12"/>
      <c r="L119" s="75">
        <v>3604006</v>
      </c>
      <c r="M119" s="73" t="s">
        <v>350</v>
      </c>
      <c r="N119" s="75" t="s">
        <v>351</v>
      </c>
      <c r="O119" s="73" t="s">
        <v>314</v>
      </c>
      <c r="P119" s="75">
        <v>800</v>
      </c>
      <c r="Q119" s="75">
        <v>13</v>
      </c>
      <c r="R119" s="75">
        <v>13</v>
      </c>
      <c r="S119" s="4">
        <f t="shared" si="11"/>
        <v>100</v>
      </c>
      <c r="T119" s="34">
        <v>8600000</v>
      </c>
      <c r="U119" s="34">
        <v>8600000</v>
      </c>
      <c r="V119" s="73" t="s">
        <v>352</v>
      </c>
    </row>
    <row r="120" spans="1:22" ht="82.8">
      <c r="A120" s="87"/>
      <c r="B120" s="84"/>
      <c r="C120" s="84"/>
      <c r="D120" s="5"/>
      <c r="E120" s="5" t="s">
        <v>205</v>
      </c>
      <c r="F120" s="5" t="s">
        <v>205</v>
      </c>
      <c r="G120" s="12" t="s">
        <v>174</v>
      </c>
      <c r="H120" s="12" t="s">
        <v>414</v>
      </c>
      <c r="I120" s="5" t="s">
        <v>213</v>
      </c>
      <c r="J120" s="26" t="s">
        <v>64</v>
      </c>
      <c r="K120" s="26"/>
      <c r="L120" s="75">
        <v>3604006</v>
      </c>
      <c r="M120" s="73" t="s">
        <v>350</v>
      </c>
      <c r="N120" s="75" t="s">
        <v>351</v>
      </c>
      <c r="O120" s="73" t="s">
        <v>314</v>
      </c>
      <c r="P120" s="75">
        <v>800</v>
      </c>
      <c r="Q120" s="75">
        <v>1</v>
      </c>
      <c r="R120" s="75">
        <v>0</v>
      </c>
      <c r="S120" s="4">
        <f t="shared" si="11"/>
        <v>0</v>
      </c>
      <c r="T120" s="33">
        <v>0</v>
      </c>
      <c r="U120" s="33">
        <v>0</v>
      </c>
      <c r="V120" s="73" t="s">
        <v>353</v>
      </c>
    </row>
    <row r="121" spans="1:22" ht="124.2">
      <c r="A121" s="87"/>
      <c r="B121" s="84"/>
      <c r="C121" s="84"/>
      <c r="D121" s="5"/>
      <c r="E121" s="5" t="s">
        <v>205</v>
      </c>
      <c r="F121" s="5" t="s">
        <v>205</v>
      </c>
      <c r="G121" s="83" t="s">
        <v>175</v>
      </c>
      <c r="H121" s="12" t="s">
        <v>176</v>
      </c>
      <c r="I121" s="5" t="s">
        <v>213</v>
      </c>
      <c r="J121" s="26" t="s">
        <v>64</v>
      </c>
      <c r="K121" s="26"/>
      <c r="L121" s="75">
        <v>3604006</v>
      </c>
      <c r="M121" s="73" t="s">
        <v>350</v>
      </c>
      <c r="N121" s="75" t="s">
        <v>351</v>
      </c>
      <c r="O121" s="73" t="s">
        <v>314</v>
      </c>
      <c r="P121" s="75">
        <v>800</v>
      </c>
      <c r="Q121" s="75">
        <v>1</v>
      </c>
      <c r="R121" s="75">
        <v>1</v>
      </c>
      <c r="S121" s="4">
        <f t="shared" si="11"/>
        <v>100</v>
      </c>
      <c r="T121" s="32" t="s">
        <v>328</v>
      </c>
      <c r="U121" s="32" t="s">
        <v>328</v>
      </c>
      <c r="V121" s="73" t="s">
        <v>354</v>
      </c>
    </row>
    <row r="122" spans="1:22" ht="96.6">
      <c r="A122" s="87"/>
      <c r="B122" s="84"/>
      <c r="C122" s="84"/>
      <c r="D122" s="5"/>
      <c r="E122" s="5" t="s">
        <v>205</v>
      </c>
      <c r="F122" s="5" t="s">
        <v>205</v>
      </c>
      <c r="G122" s="85"/>
      <c r="H122" s="12" t="s">
        <v>177</v>
      </c>
      <c r="I122" s="5" t="s">
        <v>213</v>
      </c>
      <c r="J122" s="26" t="s">
        <v>64</v>
      </c>
      <c r="K122" s="26"/>
      <c r="L122" s="75">
        <v>3604006</v>
      </c>
      <c r="M122" s="73" t="s">
        <v>350</v>
      </c>
      <c r="N122" s="75" t="s">
        <v>351</v>
      </c>
      <c r="O122" s="73" t="s">
        <v>314</v>
      </c>
      <c r="P122" s="75">
        <v>800</v>
      </c>
      <c r="Q122" s="75">
        <v>13</v>
      </c>
      <c r="R122" s="75">
        <v>13</v>
      </c>
      <c r="S122" s="4">
        <f t="shared" si="11"/>
        <v>100</v>
      </c>
      <c r="T122" s="32" t="s">
        <v>328</v>
      </c>
      <c r="U122" s="32" t="s">
        <v>328</v>
      </c>
      <c r="V122" s="73" t="s">
        <v>352</v>
      </c>
    </row>
    <row r="123" spans="1:22" ht="124.2">
      <c r="A123" s="87"/>
      <c r="B123" s="84"/>
      <c r="C123" s="84"/>
      <c r="D123" s="5"/>
      <c r="E123" s="5" t="s">
        <v>205</v>
      </c>
      <c r="F123" s="5" t="s">
        <v>205</v>
      </c>
      <c r="G123" s="83" t="s">
        <v>178</v>
      </c>
      <c r="H123" s="12" t="s">
        <v>176</v>
      </c>
      <c r="I123" s="5" t="s">
        <v>213</v>
      </c>
      <c r="J123" s="26" t="s">
        <v>64</v>
      </c>
      <c r="K123" s="26"/>
      <c r="L123" s="75">
        <v>3604006</v>
      </c>
      <c r="M123" s="73" t="s">
        <v>350</v>
      </c>
      <c r="N123" s="75" t="s">
        <v>351</v>
      </c>
      <c r="O123" s="73" t="s">
        <v>314</v>
      </c>
      <c r="P123" s="75">
        <v>800</v>
      </c>
      <c r="Q123" s="75">
        <v>1</v>
      </c>
      <c r="R123" s="75">
        <v>1</v>
      </c>
      <c r="S123" s="4">
        <f t="shared" si="11"/>
        <v>100</v>
      </c>
      <c r="T123" s="32" t="s">
        <v>328</v>
      </c>
      <c r="U123" s="32" t="s">
        <v>328</v>
      </c>
      <c r="V123" s="73" t="s">
        <v>354</v>
      </c>
    </row>
    <row r="124" spans="1:22" ht="96.6">
      <c r="A124" s="87"/>
      <c r="B124" s="84"/>
      <c r="C124" s="84"/>
      <c r="D124" s="5"/>
      <c r="E124" s="5" t="s">
        <v>205</v>
      </c>
      <c r="F124" s="5" t="s">
        <v>205</v>
      </c>
      <c r="G124" s="85"/>
      <c r="H124" s="12" t="s">
        <v>179</v>
      </c>
      <c r="I124" s="5" t="s">
        <v>213</v>
      </c>
      <c r="J124" s="26" t="s">
        <v>64</v>
      </c>
      <c r="K124" s="26"/>
      <c r="L124" s="75">
        <v>3604006</v>
      </c>
      <c r="M124" s="73" t="s">
        <v>350</v>
      </c>
      <c r="N124" s="75" t="s">
        <v>351</v>
      </c>
      <c r="O124" s="73" t="s">
        <v>314</v>
      </c>
      <c r="P124" s="75">
        <v>800</v>
      </c>
      <c r="Q124" s="75">
        <v>13</v>
      </c>
      <c r="R124" s="75">
        <v>13</v>
      </c>
      <c r="S124" s="4">
        <f t="shared" si="11"/>
        <v>100</v>
      </c>
      <c r="T124" s="32" t="s">
        <v>328</v>
      </c>
      <c r="U124" s="32" t="s">
        <v>328</v>
      </c>
      <c r="V124" s="73" t="s">
        <v>352</v>
      </c>
    </row>
    <row r="125" spans="1:22" ht="110.4">
      <c r="A125" s="87"/>
      <c r="B125" s="84"/>
      <c r="C125" s="84"/>
      <c r="D125" s="5"/>
      <c r="E125" s="5" t="s">
        <v>205</v>
      </c>
      <c r="F125" s="5" t="s">
        <v>205</v>
      </c>
      <c r="G125" s="12" t="s">
        <v>180</v>
      </c>
      <c r="H125" s="12" t="s">
        <v>181</v>
      </c>
      <c r="I125" s="5" t="s">
        <v>213</v>
      </c>
      <c r="J125" s="26" t="s">
        <v>64</v>
      </c>
      <c r="K125" s="26"/>
      <c r="L125" s="75">
        <v>3604006</v>
      </c>
      <c r="M125" s="73" t="s">
        <v>350</v>
      </c>
      <c r="N125" s="75" t="s">
        <v>351</v>
      </c>
      <c r="O125" s="73" t="s">
        <v>314</v>
      </c>
      <c r="P125" s="75">
        <v>800</v>
      </c>
      <c r="Q125" s="75">
        <v>1</v>
      </c>
      <c r="R125" s="75">
        <v>0</v>
      </c>
      <c r="S125" s="4">
        <f t="shared" si="11"/>
        <v>0</v>
      </c>
      <c r="T125" s="33">
        <v>0</v>
      </c>
      <c r="U125" s="33">
        <v>0</v>
      </c>
      <c r="V125" s="73" t="s">
        <v>353</v>
      </c>
    </row>
    <row r="126" spans="1:22" ht="87.6" customHeight="1">
      <c r="A126" s="87"/>
      <c r="B126" s="84"/>
      <c r="C126" s="84"/>
      <c r="D126" s="5" t="s">
        <v>205</v>
      </c>
      <c r="E126" s="5" t="s">
        <v>205</v>
      </c>
      <c r="F126" s="5" t="s">
        <v>205</v>
      </c>
      <c r="G126" s="12" t="s">
        <v>182</v>
      </c>
      <c r="H126" s="12" t="s">
        <v>183</v>
      </c>
      <c r="I126" s="5" t="s">
        <v>187</v>
      </c>
      <c r="J126" s="12" t="s">
        <v>277</v>
      </c>
      <c r="K126" s="12" t="s">
        <v>277</v>
      </c>
      <c r="L126" s="76" t="s">
        <v>277</v>
      </c>
      <c r="M126" s="73" t="s">
        <v>277</v>
      </c>
      <c r="N126" s="76" t="s">
        <v>277</v>
      </c>
      <c r="O126" s="73" t="s">
        <v>277</v>
      </c>
      <c r="P126" s="76" t="s">
        <v>277</v>
      </c>
      <c r="Q126" s="76">
        <v>1</v>
      </c>
      <c r="R126" s="73">
        <v>1</v>
      </c>
      <c r="S126" s="25">
        <f t="shared" si="11"/>
        <v>100</v>
      </c>
      <c r="T126" s="34">
        <v>0</v>
      </c>
      <c r="U126" s="34">
        <v>0</v>
      </c>
      <c r="V126" s="73" t="s">
        <v>283</v>
      </c>
    </row>
    <row r="127" spans="1:22" ht="133.19999999999999" customHeight="1">
      <c r="A127" s="87"/>
      <c r="B127" s="84"/>
      <c r="C127" s="84"/>
      <c r="D127" s="5"/>
      <c r="E127" s="5" t="s">
        <v>205</v>
      </c>
      <c r="F127" s="5" t="s">
        <v>205</v>
      </c>
      <c r="G127" s="83" t="s">
        <v>184</v>
      </c>
      <c r="H127" s="12" t="s">
        <v>185</v>
      </c>
      <c r="I127" s="5" t="s">
        <v>187</v>
      </c>
      <c r="J127" s="26" t="s">
        <v>277</v>
      </c>
      <c r="K127" s="26" t="s">
        <v>277</v>
      </c>
      <c r="L127" s="76" t="s">
        <v>277</v>
      </c>
      <c r="M127" s="73" t="s">
        <v>277</v>
      </c>
      <c r="N127" s="76" t="s">
        <v>277</v>
      </c>
      <c r="O127" s="73" t="s">
        <v>277</v>
      </c>
      <c r="P127" s="76" t="s">
        <v>277</v>
      </c>
      <c r="Q127" s="76">
        <v>1</v>
      </c>
      <c r="R127" s="76">
        <v>1</v>
      </c>
      <c r="S127" s="25">
        <f t="shared" si="11"/>
        <v>100</v>
      </c>
      <c r="T127" s="34">
        <v>0</v>
      </c>
      <c r="U127" s="34">
        <v>0</v>
      </c>
      <c r="V127" s="73" t="s">
        <v>284</v>
      </c>
    </row>
    <row r="128" spans="1:22" ht="91.2" customHeight="1">
      <c r="A128" s="87"/>
      <c r="B128" s="84"/>
      <c r="C128" s="84"/>
      <c r="D128" s="5"/>
      <c r="E128" s="5" t="s">
        <v>205</v>
      </c>
      <c r="F128" s="5" t="s">
        <v>205</v>
      </c>
      <c r="G128" s="84"/>
      <c r="H128" s="20" t="s">
        <v>186</v>
      </c>
      <c r="I128" s="5" t="s">
        <v>188</v>
      </c>
      <c r="J128" s="26" t="s">
        <v>291</v>
      </c>
      <c r="K128" s="26" t="s">
        <v>292</v>
      </c>
      <c r="L128" s="75">
        <v>27.5</v>
      </c>
      <c r="M128" s="73" t="s">
        <v>293</v>
      </c>
      <c r="N128" s="75"/>
      <c r="O128" s="73" t="s">
        <v>294</v>
      </c>
      <c r="P128" s="75">
        <v>12</v>
      </c>
      <c r="Q128" s="76">
        <v>1</v>
      </c>
      <c r="R128" s="75">
        <v>1</v>
      </c>
      <c r="S128" s="4">
        <f t="shared" si="11"/>
        <v>100</v>
      </c>
      <c r="T128" s="33">
        <v>6879999</v>
      </c>
      <c r="U128" s="33">
        <v>6879999</v>
      </c>
      <c r="V128" s="73" t="s">
        <v>295</v>
      </c>
    </row>
    <row r="129" spans="1:22" ht="308.39999999999998" customHeight="1">
      <c r="A129" s="87"/>
      <c r="B129" s="83" t="s">
        <v>247</v>
      </c>
      <c r="C129" s="83" t="s">
        <v>248</v>
      </c>
      <c r="D129" s="92"/>
      <c r="E129" s="92" t="s">
        <v>205</v>
      </c>
      <c r="F129" s="92" t="s">
        <v>205</v>
      </c>
      <c r="G129" s="83" t="s">
        <v>190</v>
      </c>
      <c r="H129" s="89" t="s">
        <v>164</v>
      </c>
      <c r="I129" s="16" t="s">
        <v>355</v>
      </c>
      <c r="J129" s="26" t="s">
        <v>64</v>
      </c>
      <c r="K129" s="26"/>
      <c r="L129" s="76" t="s">
        <v>344</v>
      </c>
      <c r="M129" s="73" t="s">
        <v>342</v>
      </c>
      <c r="N129" s="76" t="s">
        <v>345</v>
      </c>
      <c r="O129" s="73" t="s">
        <v>343</v>
      </c>
      <c r="P129" s="75">
        <v>1</v>
      </c>
      <c r="Q129" s="112">
        <v>1</v>
      </c>
      <c r="R129" s="112">
        <v>1</v>
      </c>
      <c r="S129" s="95">
        <f t="shared" si="11"/>
        <v>100</v>
      </c>
      <c r="T129" s="33">
        <f>4480000*2</f>
        <v>8960000</v>
      </c>
      <c r="U129" s="33">
        <f>4480000*2</f>
        <v>8960000</v>
      </c>
      <c r="V129" s="82" t="s">
        <v>356</v>
      </c>
    </row>
    <row r="130" spans="1:22" ht="102.6" customHeight="1">
      <c r="A130" s="87"/>
      <c r="B130" s="84"/>
      <c r="C130" s="84"/>
      <c r="D130" s="94"/>
      <c r="E130" s="94"/>
      <c r="F130" s="94"/>
      <c r="G130" s="84"/>
      <c r="H130" s="91"/>
      <c r="I130" s="28" t="s">
        <v>275</v>
      </c>
      <c r="J130" s="26" t="s">
        <v>277</v>
      </c>
      <c r="K130" s="26" t="s">
        <v>277</v>
      </c>
      <c r="L130" s="76" t="s">
        <v>277</v>
      </c>
      <c r="M130" s="73" t="s">
        <v>277</v>
      </c>
      <c r="N130" s="76" t="s">
        <v>277</v>
      </c>
      <c r="O130" s="73" t="s">
        <v>277</v>
      </c>
      <c r="P130" s="76" t="s">
        <v>277</v>
      </c>
      <c r="Q130" s="114"/>
      <c r="R130" s="114"/>
      <c r="S130" s="96"/>
      <c r="T130" s="33">
        <v>0</v>
      </c>
      <c r="U130" s="33">
        <v>0</v>
      </c>
      <c r="V130" s="82" t="s">
        <v>285</v>
      </c>
    </row>
    <row r="131" spans="1:22" ht="146.4" customHeight="1">
      <c r="A131" s="87"/>
      <c r="B131" s="84"/>
      <c r="C131" s="84"/>
      <c r="D131" s="86" t="s">
        <v>205</v>
      </c>
      <c r="E131" s="86" t="s">
        <v>205</v>
      </c>
      <c r="F131" s="86"/>
      <c r="G131" s="84"/>
      <c r="H131" s="83" t="s">
        <v>191</v>
      </c>
      <c r="I131" s="5" t="s">
        <v>189</v>
      </c>
      <c r="J131" s="26" t="s">
        <v>64</v>
      </c>
      <c r="K131" s="26"/>
      <c r="L131" s="76" t="s">
        <v>344</v>
      </c>
      <c r="M131" s="73" t="s">
        <v>342</v>
      </c>
      <c r="N131" s="76" t="s">
        <v>345</v>
      </c>
      <c r="O131" s="73" t="s">
        <v>343</v>
      </c>
      <c r="P131" s="75">
        <v>1</v>
      </c>
      <c r="Q131" s="125">
        <v>1</v>
      </c>
      <c r="R131" s="123">
        <v>8.3299999999999999E-2</v>
      </c>
      <c r="S131" s="95">
        <f>(R131/Q131)*100</f>
        <v>8.33</v>
      </c>
      <c r="T131" s="33">
        <v>0</v>
      </c>
      <c r="U131" s="33">
        <v>0</v>
      </c>
      <c r="V131" s="73" t="s">
        <v>357</v>
      </c>
    </row>
    <row r="132" spans="1:22" ht="90" customHeight="1">
      <c r="A132" s="87"/>
      <c r="B132" s="84"/>
      <c r="C132" s="84"/>
      <c r="D132" s="88"/>
      <c r="E132" s="88"/>
      <c r="F132" s="88"/>
      <c r="G132" s="85"/>
      <c r="H132" s="85"/>
      <c r="I132" s="24" t="s">
        <v>275</v>
      </c>
      <c r="J132" s="26" t="s">
        <v>277</v>
      </c>
      <c r="K132" s="26" t="s">
        <v>277</v>
      </c>
      <c r="L132" s="76" t="s">
        <v>277</v>
      </c>
      <c r="M132" s="73" t="s">
        <v>277</v>
      </c>
      <c r="N132" s="76" t="s">
        <v>277</v>
      </c>
      <c r="O132" s="73" t="s">
        <v>277</v>
      </c>
      <c r="P132" s="76" t="s">
        <v>277</v>
      </c>
      <c r="Q132" s="114"/>
      <c r="R132" s="124"/>
      <c r="S132" s="96"/>
      <c r="T132" s="33">
        <v>0</v>
      </c>
      <c r="U132" s="33">
        <v>0</v>
      </c>
      <c r="V132" s="73" t="s">
        <v>286</v>
      </c>
    </row>
    <row r="133" spans="1:22" ht="276">
      <c r="A133" s="87"/>
      <c r="B133" s="84"/>
      <c r="C133" s="84"/>
      <c r="D133" s="86"/>
      <c r="E133" s="86" t="s">
        <v>205</v>
      </c>
      <c r="F133" s="86" t="s">
        <v>205</v>
      </c>
      <c r="G133" s="83" t="s">
        <v>192</v>
      </c>
      <c r="H133" s="83" t="s">
        <v>415</v>
      </c>
      <c r="I133" s="5" t="s">
        <v>189</v>
      </c>
      <c r="J133" s="26" t="s">
        <v>64</v>
      </c>
      <c r="K133" s="26"/>
      <c r="L133" s="76" t="s">
        <v>344</v>
      </c>
      <c r="M133" s="73" t="s">
        <v>342</v>
      </c>
      <c r="N133" s="76" t="s">
        <v>345</v>
      </c>
      <c r="O133" s="73" t="s">
        <v>343</v>
      </c>
      <c r="P133" s="75">
        <v>1</v>
      </c>
      <c r="Q133" s="112">
        <v>1</v>
      </c>
      <c r="R133" s="112">
        <v>1</v>
      </c>
      <c r="S133" s="95">
        <f>(R133/Q133)*100</f>
        <v>100</v>
      </c>
      <c r="T133" s="32" t="s">
        <v>328</v>
      </c>
      <c r="U133" s="32" t="s">
        <v>328</v>
      </c>
      <c r="V133" s="82" t="s">
        <v>356</v>
      </c>
    </row>
    <row r="134" spans="1:22" ht="130.19999999999999" customHeight="1">
      <c r="A134" s="87"/>
      <c r="B134" s="84"/>
      <c r="C134" s="84"/>
      <c r="D134" s="88"/>
      <c r="E134" s="88"/>
      <c r="F134" s="88"/>
      <c r="G134" s="85"/>
      <c r="H134" s="85"/>
      <c r="I134" s="24" t="s">
        <v>275</v>
      </c>
      <c r="J134" s="26" t="s">
        <v>277</v>
      </c>
      <c r="K134" s="26" t="s">
        <v>277</v>
      </c>
      <c r="L134" s="76" t="s">
        <v>277</v>
      </c>
      <c r="M134" s="73" t="s">
        <v>277</v>
      </c>
      <c r="N134" s="76" t="s">
        <v>277</v>
      </c>
      <c r="O134" s="73" t="s">
        <v>277</v>
      </c>
      <c r="P134" s="76" t="s">
        <v>277</v>
      </c>
      <c r="Q134" s="114"/>
      <c r="R134" s="114"/>
      <c r="S134" s="96"/>
      <c r="T134" s="34">
        <v>0</v>
      </c>
      <c r="U134" s="34">
        <v>0</v>
      </c>
      <c r="V134" s="73" t="s">
        <v>416</v>
      </c>
    </row>
    <row r="135" spans="1:22" ht="307.2" customHeight="1">
      <c r="A135" s="87"/>
      <c r="B135" s="85"/>
      <c r="C135" s="85"/>
      <c r="D135" s="5"/>
      <c r="E135" s="5" t="s">
        <v>205</v>
      </c>
      <c r="F135" s="5" t="s">
        <v>205</v>
      </c>
      <c r="G135" s="14" t="s">
        <v>193</v>
      </c>
      <c r="H135" s="14" t="s">
        <v>194</v>
      </c>
      <c r="I135" s="5" t="s">
        <v>189</v>
      </c>
      <c r="J135" s="26" t="s">
        <v>64</v>
      </c>
      <c r="K135" s="26"/>
      <c r="L135" s="76" t="s">
        <v>344</v>
      </c>
      <c r="M135" s="73" t="s">
        <v>342</v>
      </c>
      <c r="N135" s="76" t="s">
        <v>345</v>
      </c>
      <c r="O135" s="73" t="s">
        <v>343</v>
      </c>
      <c r="P135" s="75">
        <v>1</v>
      </c>
      <c r="Q135" s="75">
        <v>1</v>
      </c>
      <c r="R135" s="75">
        <v>1</v>
      </c>
      <c r="S135" s="4">
        <f>(R135/Q135)*100</f>
        <v>100</v>
      </c>
      <c r="T135" s="32" t="s">
        <v>328</v>
      </c>
      <c r="U135" s="32" t="s">
        <v>328</v>
      </c>
      <c r="V135" s="82" t="s">
        <v>356</v>
      </c>
    </row>
    <row r="136" spans="1:22" ht="106.2" customHeight="1">
      <c r="A136" s="87"/>
      <c r="B136" s="83" t="s">
        <v>249</v>
      </c>
      <c r="C136" s="83" t="s">
        <v>250</v>
      </c>
      <c r="D136" s="5" t="s">
        <v>205</v>
      </c>
      <c r="E136" s="5" t="s">
        <v>205</v>
      </c>
      <c r="F136" s="5" t="s">
        <v>205</v>
      </c>
      <c r="G136" s="14" t="s">
        <v>196</v>
      </c>
      <c r="H136" s="14" t="s">
        <v>195</v>
      </c>
      <c r="I136" s="5" t="s">
        <v>187</v>
      </c>
      <c r="J136" s="26" t="s">
        <v>277</v>
      </c>
      <c r="K136" s="26" t="s">
        <v>277</v>
      </c>
      <c r="L136" s="76" t="s">
        <v>277</v>
      </c>
      <c r="M136" s="73" t="s">
        <v>277</v>
      </c>
      <c r="N136" s="76" t="s">
        <v>277</v>
      </c>
      <c r="O136" s="73" t="s">
        <v>277</v>
      </c>
      <c r="P136" s="76" t="s">
        <v>277</v>
      </c>
      <c r="Q136" s="76">
        <v>4</v>
      </c>
      <c r="R136" s="75">
        <v>4</v>
      </c>
      <c r="S136" s="4">
        <f>(R136/Q136)*100</f>
        <v>100</v>
      </c>
      <c r="T136" s="33">
        <v>0</v>
      </c>
      <c r="U136" s="33">
        <v>0</v>
      </c>
      <c r="V136" s="73" t="s">
        <v>287</v>
      </c>
    </row>
    <row r="137" spans="1:22" ht="226.2" customHeight="1">
      <c r="A137" s="87"/>
      <c r="B137" s="84"/>
      <c r="C137" s="84"/>
      <c r="D137" s="5"/>
      <c r="E137" s="5" t="s">
        <v>205</v>
      </c>
      <c r="F137" s="5" t="s">
        <v>205</v>
      </c>
      <c r="G137" s="14" t="s">
        <v>197</v>
      </c>
      <c r="H137" s="14" t="s">
        <v>198</v>
      </c>
      <c r="I137" s="5" t="s">
        <v>189</v>
      </c>
      <c r="J137" s="26" t="s">
        <v>64</v>
      </c>
      <c r="K137" s="26"/>
      <c r="L137" s="76" t="s">
        <v>344</v>
      </c>
      <c r="M137" s="73" t="s">
        <v>342</v>
      </c>
      <c r="N137" s="76" t="s">
        <v>345</v>
      </c>
      <c r="O137" s="73" t="s">
        <v>343</v>
      </c>
      <c r="P137" s="75">
        <v>1</v>
      </c>
      <c r="Q137" s="79">
        <v>1</v>
      </c>
      <c r="R137" s="79">
        <v>1</v>
      </c>
      <c r="S137" s="4">
        <f>(R137/Q137)*100</f>
        <v>100</v>
      </c>
      <c r="T137" s="33">
        <v>25333334</v>
      </c>
      <c r="U137" s="33">
        <v>25333334</v>
      </c>
      <c r="V137" s="73" t="s">
        <v>417</v>
      </c>
    </row>
    <row r="138" spans="1:22" ht="163.95" customHeight="1">
      <c r="A138" s="88"/>
      <c r="B138" s="85"/>
      <c r="C138" s="85"/>
      <c r="D138" s="5" t="s">
        <v>205</v>
      </c>
      <c r="E138" s="5" t="s">
        <v>205</v>
      </c>
      <c r="F138" s="5" t="s">
        <v>205</v>
      </c>
      <c r="G138" s="14" t="s">
        <v>199</v>
      </c>
      <c r="H138" s="14" t="s">
        <v>200</v>
      </c>
      <c r="I138" s="5" t="s">
        <v>187</v>
      </c>
      <c r="J138" s="26" t="s">
        <v>277</v>
      </c>
      <c r="K138" s="26" t="s">
        <v>277</v>
      </c>
      <c r="L138" s="76" t="s">
        <v>277</v>
      </c>
      <c r="M138" s="73" t="s">
        <v>277</v>
      </c>
      <c r="N138" s="76" t="s">
        <v>277</v>
      </c>
      <c r="O138" s="73" t="s">
        <v>277</v>
      </c>
      <c r="P138" s="76" t="s">
        <v>277</v>
      </c>
      <c r="Q138" s="76">
        <v>1</v>
      </c>
      <c r="R138" s="75">
        <v>1</v>
      </c>
      <c r="S138" s="4">
        <f>(R138/Q138)*100</f>
        <v>100</v>
      </c>
      <c r="T138" s="33">
        <v>0</v>
      </c>
      <c r="U138" s="33">
        <v>0</v>
      </c>
      <c r="V138" s="73" t="s">
        <v>288</v>
      </c>
    </row>
    <row r="139" spans="1:22">
      <c r="L139" s="80"/>
      <c r="M139" s="80"/>
      <c r="N139" s="80"/>
      <c r="O139" s="80"/>
      <c r="P139" s="80"/>
      <c r="Q139" s="80"/>
      <c r="R139" s="80"/>
    </row>
    <row r="140" spans="1:22">
      <c r="L140" s="80"/>
      <c r="M140" s="80"/>
      <c r="N140" s="80"/>
      <c r="O140" s="80"/>
      <c r="P140" s="80"/>
      <c r="Q140" s="80"/>
      <c r="R140" s="80"/>
    </row>
    <row r="141" spans="1:22">
      <c r="L141" s="80"/>
      <c r="M141" s="80"/>
      <c r="N141" s="80"/>
      <c r="O141" s="80"/>
      <c r="P141" s="80"/>
      <c r="Q141" s="80"/>
      <c r="R141" s="80"/>
    </row>
    <row r="142" spans="1:22">
      <c r="L142" s="80"/>
      <c r="M142" s="80"/>
      <c r="N142" s="80"/>
      <c r="O142" s="80"/>
      <c r="P142" s="80"/>
      <c r="Q142" s="80"/>
      <c r="R142" s="80"/>
    </row>
    <row r="143" spans="1:22">
      <c r="L143" s="80"/>
      <c r="M143" s="80"/>
      <c r="N143" s="80"/>
      <c r="O143" s="80"/>
      <c r="P143" s="80"/>
      <c r="Q143" s="80"/>
      <c r="R143" s="80"/>
    </row>
  </sheetData>
  <mergeCells count="192">
    <mergeCell ref="V39:V40"/>
    <mergeCell ref="V42:V43"/>
    <mergeCell ref="B3:H3"/>
    <mergeCell ref="D103:D104"/>
    <mergeCell ref="E103:E104"/>
    <mergeCell ref="F103:F104"/>
    <mergeCell ref="D31:D33"/>
    <mergeCell ref="E31:E33"/>
    <mergeCell ref="F31:F33"/>
    <mergeCell ref="D36:D37"/>
    <mergeCell ref="E36:E37"/>
    <mergeCell ref="F36:F37"/>
    <mergeCell ref="D97:D98"/>
    <mergeCell ref="E97:E98"/>
    <mergeCell ref="F97:F98"/>
    <mergeCell ref="D83:D84"/>
    <mergeCell ref="E83:E84"/>
    <mergeCell ref="F83:F84"/>
    <mergeCell ref="D85:D86"/>
    <mergeCell ref="E85:E86"/>
    <mergeCell ref="F85:F86"/>
    <mergeCell ref="D6:F6"/>
    <mergeCell ref="G102:G105"/>
    <mergeCell ref="G67:G68"/>
    <mergeCell ref="G70:G71"/>
    <mergeCell ref="G72:G73"/>
    <mergeCell ref="S34:S35"/>
    <mergeCell ref="H103:H104"/>
    <mergeCell ref="Q103:Q104"/>
    <mergeCell ref="R103:R104"/>
    <mergeCell ref="S103:S104"/>
    <mergeCell ref="H83:H84"/>
    <mergeCell ref="H85:H86"/>
    <mergeCell ref="Q85:Q86"/>
    <mergeCell ref="R85:R86"/>
    <mergeCell ref="S85:S86"/>
    <mergeCell ref="R36:R37"/>
    <mergeCell ref="S36:S37"/>
    <mergeCell ref="R97:R98"/>
    <mergeCell ref="S97:S98"/>
    <mergeCell ref="G62:G63"/>
    <mergeCell ref="G97:G101"/>
    <mergeCell ref="G94:G95"/>
    <mergeCell ref="Q83:Q84"/>
    <mergeCell ref="R83:R84"/>
    <mergeCell ref="G83:G86"/>
    <mergeCell ref="Q34:Q35"/>
    <mergeCell ref="R34:R35"/>
    <mergeCell ref="A8:A35"/>
    <mergeCell ref="B28:B35"/>
    <mergeCell ref="C28:C35"/>
    <mergeCell ref="D34:D35"/>
    <mergeCell ref="E34:E35"/>
    <mergeCell ref="F34:F35"/>
    <mergeCell ref="G31:G35"/>
    <mergeCell ref="H34:H35"/>
    <mergeCell ref="Q131:Q132"/>
    <mergeCell ref="D129:D130"/>
    <mergeCell ref="E129:E130"/>
    <mergeCell ref="F129:F130"/>
    <mergeCell ref="G113:G114"/>
    <mergeCell ref="D113:D114"/>
    <mergeCell ref="E113:E114"/>
    <mergeCell ref="F113:F114"/>
    <mergeCell ref="D111:D112"/>
    <mergeCell ref="E111:E112"/>
    <mergeCell ref="F111:F112"/>
    <mergeCell ref="G111:G112"/>
    <mergeCell ref="H36:H37"/>
    <mergeCell ref="Q36:Q37"/>
    <mergeCell ref="H97:H98"/>
    <mergeCell ref="Q97:Q98"/>
    <mergeCell ref="V109:V110"/>
    <mergeCell ref="T109:T110"/>
    <mergeCell ref="U109:U110"/>
    <mergeCell ref="R131:R132"/>
    <mergeCell ref="S131:S132"/>
    <mergeCell ref="D133:D134"/>
    <mergeCell ref="E133:E134"/>
    <mergeCell ref="F133:F134"/>
    <mergeCell ref="G133:G134"/>
    <mergeCell ref="H133:H134"/>
    <mergeCell ref="Q133:Q134"/>
    <mergeCell ref="R133:R134"/>
    <mergeCell ref="S133:S134"/>
    <mergeCell ref="D131:D132"/>
    <mergeCell ref="E131:E132"/>
    <mergeCell ref="F131:F132"/>
    <mergeCell ref="G129:G132"/>
    <mergeCell ref="H131:H132"/>
    <mergeCell ref="H129:H130"/>
    <mergeCell ref="Q129:Q130"/>
    <mergeCell ref="R129:R130"/>
    <mergeCell ref="S129:S130"/>
    <mergeCell ref="G127:G128"/>
    <mergeCell ref="V113:V114"/>
    <mergeCell ref="T116:T117"/>
    <mergeCell ref="U116:U117"/>
    <mergeCell ref="A6:A7"/>
    <mergeCell ref="G6:G7"/>
    <mergeCell ref="H6:H7"/>
    <mergeCell ref="G26:G27"/>
    <mergeCell ref="G39:G47"/>
    <mergeCell ref="G57:G58"/>
    <mergeCell ref="N6:N7"/>
    <mergeCell ref="G89:G90"/>
    <mergeCell ref="M6:M7"/>
    <mergeCell ref="D28:D30"/>
    <mergeCell ref="E28:E30"/>
    <mergeCell ref="F28:F30"/>
    <mergeCell ref="G28:G30"/>
    <mergeCell ref="H28:H30"/>
    <mergeCell ref="G48:G49"/>
    <mergeCell ref="G50:G53"/>
    <mergeCell ref="G55:G56"/>
    <mergeCell ref="G36:G38"/>
    <mergeCell ref="G18:G19"/>
    <mergeCell ref="G74:G75"/>
    <mergeCell ref="G76:G82"/>
    <mergeCell ref="G59:G61"/>
    <mergeCell ref="U6:U7"/>
    <mergeCell ref="G123:G124"/>
    <mergeCell ref="G13:G16"/>
    <mergeCell ref="G11:G12"/>
    <mergeCell ref="I6:I7"/>
    <mergeCell ref="J6:J7"/>
    <mergeCell ref="K6:K7"/>
    <mergeCell ref="L6:L7"/>
    <mergeCell ref="O6:O7"/>
    <mergeCell ref="P6:P7"/>
    <mergeCell ref="Q28:Q30"/>
    <mergeCell ref="R28:R30"/>
    <mergeCell ref="Q111:Q112"/>
    <mergeCell ref="R111:R112"/>
    <mergeCell ref="S111:S112"/>
    <mergeCell ref="H113:H114"/>
    <mergeCell ref="Q113:Q114"/>
    <mergeCell ref="R113:R114"/>
    <mergeCell ref="G109:G110"/>
    <mergeCell ref="G116:G117"/>
    <mergeCell ref="G121:G122"/>
    <mergeCell ref="G106:G108"/>
    <mergeCell ref="S83:S84"/>
    <mergeCell ref="G91:G92"/>
    <mergeCell ref="S113:S114"/>
    <mergeCell ref="H111:H112"/>
    <mergeCell ref="C74:C86"/>
    <mergeCell ref="V5:V7"/>
    <mergeCell ref="B8:B20"/>
    <mergeCell ref="C8:C20"/>
    <mergeCell ref="B21:B23"/>
    <mergeCell ref="C21:C23"/>
    <mergeCell ref="B25:B27"/>
    <mergeCell ref="C25:C27"/>
    <mergeCell ref="B6:B7"/>
    <mergeCell ref="C6:C7"/>
    <mergeCell ref="Q5:S5"/>
    <mergeCell ref="T5:U5"/>
    <mergeCell ref="Q6:Q7"/>
    <mergeCell ref="R6:R7"/>
    <mergeCell ref="S6:S7"/>
    <mergeCell ref="T6:T7"/>
    <mergeCell ref="J5:P5"/>
    <mergeCell ref="S28:S30"/>
    <mergeCell ref="H31:H33"/>
    <mergeCell ref="Q31:Q33"/>
    <mergeCell ref="R31:R33"/>
    <mergeCell ref="S31:S33"/>
    <mergeCell ref="B119:B128"/>
    <mergeCell ref="C119:C128"/>
    <mergeCell ref="B129:B135"/>
    <mergeCell ref="C129:C135"/>
    <mergeCell ref="B136:B138"/>
    <mergeCell ref="C136:C138"/>
    <mergeCell ref="A111:A138"/>
    <mergeCell ref="B87:B90"/>
    <mergeCell ref="C87:C90"/>
    <mergeCell ref="B91:B95"/>
    <mergeCell ref="C91:C95"/>
    <mergeCell ref="A36:A95"/>
    <mergeCell ref="B96:B110"/>
    <mergeCell ref="C96:C110"/>
    <mergeCell ref="A96:A110"/>
    <mergeCell ref="B111:B118"/>
    <mergeCell ref="C111:C118"/>
    <mergeCell ref="B36:B63"/>
    <mergeCell ref="C36:C63"/>
    <mergeCell ref="B64:B68"/>
    <mergeCell ref="C64:C68"/>
    <mergeCell ref="B69:B73"/>
    <mergeCell ref="C69:C73"/>
    <mergeCell ref="B74:B86"/>
  </mergeCells>
  <conditionalFormatting sqref="S31 S28 S34 S39:S49 S36">
    <cfRule type="cellIs" dxfId="257" priority="541" operator="between">
      <formula>101</formula>
      <formula>500</formula>
    </cfRule>
    <cfRule type="cellIs" dxfId="256" priority="548" operator="between">
      <formula>80</formula>
      <formula>100</formula>
    </cfRule>
    <cfRule type="cellIs" dxfId="255" priority="549" operator="between">
      <formula>70</formula>
      <formula>79</formula>
    </cfRule>
    <cfRule type="cellIs" dxfId="254" priority="550" operator="between">
      <formula>60</formula>
      <formula>69</formula>
    </cfRule>
    <cfRule type="cellIs" dxfId="253" priority="551" operator="between">
      <formula>40</formula>
      <formula>59</formula>
    </cfRule>
    <cfRule type="cellIs" dxfId="252" priority="552" operator="between">
      <formula>0</formula>
      <formula>39</formula>
    </cfRule>
  </conditionalFormatting>
  <conditionalFormatting sqref="S8 S100 S51:S53 S57:S66 S113 S115:S121 S131 S133 S135:S138 S96 S72:S74 S109:S111 S125:S129 S76:S82 S13:S19 S27 S55 S90:S92">
    <cfRule type="cellIs" dxfId="251" priority="542" operator="between">
      <formula>101</formula>
      <formula>500</formula>
    </cfRule>
    <cfRule type="cellIs" dxfId="250" priority="543" operator="between">
      <formula>80</formula>
      <formula>100</formula>
    </cfRule>
    <cfRule type="cellIs" dxfId="249" priority="544" operator="between">
      <formula>70</formula>
      <formula>79</formula>
    </cfRule>
    <cfRule type="cellIs" dxfId="248" priority="545" operator="between">
      <formula>60</formula>
      <formula>69</formula>
    </cfRule>
    <cfRule type="cellIs" dxfId="247" priority="546" operator="between">
      <formula>40</formula>
      <formula>59</formula>
    </cfRule>
    <cfRule type="cellIs" dxfId="246" priority="547" operator="between">
      <formula>0</formula>
      <formula>39</formula>
    </cfRule>
  </conditionalFormatting>
  <conditionalFormatting sqref="S97">
    <cfRule type="cellIs" dxfId="245" priority="530" operator="between">
      <formula>101</formula>
      <formula>500</formula>
    </cfRule>
    <cfRule type="cellIs" dxfId="244" priority="531" operator="between">
      <formula>80</formula>
      <formula>100</formula>
    </cfRule>
    <cfRule type="cellIs" dxfId="243" priority="532" operator="between">
      <formula>70</formula>
      <formula>79</formula>
    </cfRule>
    <cfRule type="cellIs" dxfId="242" priority="533" operator="between">
      <formula>60</formula>
      <formula>69</formula>
    </cfRule>
    <cfRule type="cellIs" dxfId="241" priority="534" operator="between">
      <formula>40</formula>
      <formula>59</formula>
    </cfRule>
    <cfRule type="cellIs" dxfId="240" priority="535" operator="between">
      <formula>0</formula>
      <formula>39</formula>
    </cfRule>
  </conditionalFormatting>
  <conditionalFormatting sqref="S50">
    <cfRule type="cellIs" dxfId="239" priority="518" operator="between">
      <formula>101</formula>
      <formula>500</formula>
    </cfRule>
    <cfRule type="cellIs" dxfId="238" priority="519" operator="between">
      <formula>80</formula>
      <formula>100</formula>
    </cfRule>
    <cfRule type="cellIs" dxfId="237" priority="520" operator="between">
      <formula>70</formula>
      <formula>79</formula>
    </cfRule>
    <cfRule type="cellIs" dxfId="236" priority="521" operator="between">
      <formula>60</formula>
      <formula>69</formula>
    </cfRule>
    <cfRule type="cellIs" dxfId="235" priority="522" operator="between">
      <formula>40</formula>
      <formula>59</formula>
    </cfRule>
    <cfRule type="cellIs" dxfId="234" priority="523" operator="between">
      <formula>0</formula>
      <formula>39</formula>
    </cfRule>
  </conditionalFormatting>
  <conditionalFormatting sqref="S56">
    <cfRule type="cellIs" dxfId="233" priority="506" operator="between">
      <formula>101</formula>
      <formula>500</formula>
    </cfRule>
    <cfRule type="cellIs" dxfId="232" priority="507" operator="between">
      <formula>80</formula>
      <formula>100</formula>
    </cfRule>
    <cfRule type="cellIs" dxfId="231" priority="508" operator="between">
      <formula>70</formula>
      <formula>79</formula>
    </cfRule>
    <cfRule type="cellIs" dxfId="230" priority="509" operator="between">
      <formula>60</formula>
      <formula>69</formula>
    </cfRule>
    <cfRule type="cellIs" dxfId="229" priority="510" operator="between">
      <formula>40</formula>
      <formula>59</formula>
    </cfRule>
    <cfRule type="cellIs" dxfId="228" priority="511" operator="between">
      <formula>0</formula>
      <formula>39</formula>
    </cfRule>
  </conditionalFormatting>
  <conditionalFormatting sqref="S75">
    <cfRule type="cellIs" dxfId="227" priority="482" operator="between">
      <formula>101</formula>
      <formula>500</formula>
    </cfRule>
    <cfRule type="cellIs" dxfId="226" priority="483" operator="between">
      <formula>80</formula>
      <formula>100</formula>
    </cfRule>
    <cfRule type="cellIs" dxfId="225" priority="484" operator="between">
      <formula>70</formula>
      <formula>79</formula>
    </cfRule>
    <cfRule type="cellIs" dxfId="224" priority="485" operator="between">
      <formula>60</formula>
      <formula>69</formula>
    </cfRule>
    <cfRule type="cellIs" dxfId="223" priority="486" operator="between">
      <formula>40</formula>
      <formula>59</formula>
    </cfRule>
    <cfRule type="cellIs" dxfId="222" priority="487" operator="between">
      <formula>0</formula>
      <formula>39</formula>
    </cfRule>
  </conditionalFormatting>
  <conditionalFormatting sqref="S83">
    <cfRule type="cellIs" dxfId="221" priority="470" operator="between">
      <formula>101</formula>
      <formula>500</formula>
    </cfRule>
    <cfRule type="cellIs" dxfId="220" priority="471" operator="between">
      <formula>80</formula>
      <formula>100</formula>
    </cfRule>
    <cfRule type="cellIs" dxfId="219" priority="472" operator="between">
      <formula>70</formula>
      <formula>79</formula>
    </cfRule>
    <cfRule type="cellIs" dxfId="218" priority="473" operator="between">
      <formula>60</formula>
      <formula>69</formula>
    </cfRule>
    <cfRule type="cellIs" dxfId="217" priority="474" operator="between">
      <formula>40</formula>
      <formula>59</formula>
    </cfRule>
    <cfRule type="cellIs" dxfId="216" priority="475" operator="between">
      <formula>0</formula>
      <formula>39</formula>
    </cfRule>
  </conditionalFormatting>
  <conditionalFormatting sqref="S93">
    <cfRule type="cellIs" dxfId="215" priority="446" operator="between">
      <formula>101</formula>
      <formula>500</formula>
    </cfRule>
    <cfRule type="cellIs" dxfId="214" priority="447" operator="between">
      <formula>80</formula>
      <formula>100</formula>
    </cfRule>
    <cfRule type="cellIs" dxfId="213" priority="448" operator="between">
      <formula>70</formula>
      <formula>79</formula>
    </cfRule>
    <cfRule type="cellIs" dxfId="212" priority="449" operator="between">
      <formula>60</formula>
      <formula>69</formula>
    </cfRule>
    <cfRule type="cellIs" dxfId="211" priority="450" operator="between">
      <formula>40</formula>
      <formula>59</formula>
    </cfRule>
    <cfRule type="cellIs" dxfId="210" priority="451" operator="between">
      <formula>0</formula>
      <formula>39</formula>
    </cfRule>
  </conditionalFormatting>
  <conditionalFormatting sqref="S95">
    <cfRule type="cellIs" dxfId="209" priority="434" operator="between">
      <formula>101</formula>
      <formula>500</formula>
    </cfRule>
    <cfRule type="cellIs" dxfId="208" priority="435" operator="between">
      <formula>80</formula>
      <formula>100</formula>
    </cfRule>
    <cfRule type="cellIs" dxfId="207" priority="436" operator="between">
      <formula>70</formula>
      <formula>79</formula>
    </cfRule>
    <cfRule type="cellIs" dxfId="206" priority="437" operator="between">
      <formula>60</formula>
      <formula>69</formula>
    </cfRule>
    <cfRule type="cellIs" dxfId="205" priority="438" operator="between">
      <formula>40</formula>
      <formula>59</formula>
    </cfRule>
    <cfRule type="cellIs" dxfId="204" priority="439" operator="between">
      <formula>0</formula>
      <formula>39</formula>
    </cfRule>
  </conditionalFormatting>
  <conditionalFormatting sqref="S99">
    <cfRule type="cellIs" dxfId="203" priority="410" operator="between">
      <formula>101</formula>
      <formula>500</formula>
    </cfRule>
    <cfRule type="cellIs" dxfId="202" priority="411" operator="between">
      <formula>80</formula>
      <formula>100</formula>
    </cfRule>
    <cfRule type="cellIs" dxfId="201" priority="412" operator="between">
      <formula>70</formula>
      <formula>79</formula>
    </cfRule>
    <cfRule type="cellIs" dxfId="200" priority="413" operator="between">
      <formula>60</formula>
      <formula>69</formula>
    </cfRule>
    <cfRule type="cellIs" dxfId="199" priority="414" operator="between">
      <formula>40</formula>
      <formula>59</formula>
    </cfRule>
    <cfRule type="cellIs" dxfId="198" priority="415" operator="between">
      <formula>0</formula>
      <formula>39</formula>
    </cfRule>
  </conditionalFormatting>
  <conditionalFormatting sqref="S67">
    <cfRule type="cellIs" dxfId="197" priority="397" operator="between">
      <formula>101</formula>
      <formula>500</formula>
    </cfRule>
    <cfRule type="cellIs" dxfId="196" priority="398" operator="between">
      <formula>80</formula>
      <formula>100</formula>
    </cfRule>
    <cfRule type="cellIs" dxfId="195" priority="399" operator="between">
      <formula>70</formula>
      <formula>79</formula>
    </cfRule>
    <cfRule type="cellIs" dxfId="194" priority="400" operator="between">
      <formula>60</formula>
      <formula>69</formula>
    </cfRule>
    <cfRule type="cellIs" dxfId="193" priority="401" operator="between">
      <formula>40</formula>
      <formula>59</formula>
    </cfRule>
    <cfRule type="cellIs" dxfId="192" priority="402" operator="between">
      <formula>0</formula>
      <formula>39</formula>
    </cfRule>
  </conditionalFormatting>
  <conditionalFormatting sqref="S68">
    <cfRule type="cellIs" dxfId="191" priority="385" operator="between">
      <formula>101</formula>
      <formula>500</formula>
    </cfRule>
    <cfRule type="cellIs" dxfId="190" priority="386" operator="between">
      <formula>80</formula>
      <formula>100</formula>
    </cfRule>
    <cfRule type="cellIs" dxfId="189" priority="387" operator="between">
      <formula>70</formula>
      <formula>79</formula>
    </cfRule>
    <cfRule type="cellIs" dxfId="188" priority="388" operator="between">
      <formula>60</formula>
      <formula>69</formula>
    </cfRule>
    <cfRule type="cellIs" dxfId="187" priority="389" operator="between">
      <formula>40</formula>
      <formula>59</formula>
    </cfRule>
    <cfRule type="cellIs" dxfId="186" priority="390" operator="between">
      <formula>0</formula>
      <formula>39</formula>
    </cfRule>
  </conditionalFormatting>
  <conditionalFormatting sqref="S101">
    <cfRule type="cellIs" dxfId="185" priority="368" operator="between">
      <formula>101</formula>
      <formula>500</formula>
    </cfRule>
    <cfRule type="cellIs" dxfId="184" priority="369" operator="between">
      <formula>80</formula>
      <formula>100</formula>
    </cfRule>
    <cfRule type="cellIs" dxfId="183" priority="370" operator="between">
      <formula>70</formula>
      <formula>79</formula>
    </cfRule>
    <cfRule type="cellIs" dxfId="182" priority="371" operator="between">
      <formula>60</formula>
      <formula>69</formula>
    </cfRule>
    <cfRule type="cellIs" dxfId="181" priority="372" operator="between">
      <formula>40</formula>
      <formula>59</formula>
    </cfRule>
    <cfRule type="cellIs" dxfId="180" priority="373" operator="between">
      <formula>0</formula>
      <formula>39</formula>
    </cfRule>
  </conditionalFormatting>
  <conditionalFormatting sqref="S103">
    <cfRule type="cellIs" dxfId="179" priority="356" operator="between">
      <formula>101</formula>
      <formula>500</formula>
    </cfRule>
    <cfRule type="cellIs" dxfId="178" priority="357" operator="between">
      <formula>80</formula>
      <formula>100</formula>
    </cfRule>
    <cfRule type="cellIs" dxfId="177" priority="358" operator="between">
      <formula>70</formula>
      <formula>79</formula>
    </cfRule>
    <cfRule type="cellIs" dxfId="176" priority="359" operator="between">
      <formula>60</formula>
      <formula>69</formula>
    </cfRule>
    <cfRule type="cellIs" dxfId="175" priority="360" operator="between">
      <formula>40</formula>
      <formula>59</formula>
    </cfRule>
    <cfRule type="cellIs" dxfId="174" priority="361" operator="between">
      <formula>0</formula>
      <formula>39</formula>
    </cfRule>
  </conditionalFormatting>
  <conditionalFormatting sqref="S122">
    <cfRule type="cellIs" dxfId="173" priority="344" operator="between">
      <formula>101</formula>
      <formula>500</formula>
    </cfRule>
    <cfRule type="cellIs" dxfId="172" priority="345" operator="between">
      <formula>80</formula>
      <formula>100</formula>
    </cfRule>
    <cfRule type="cellIs" dxfId="171" priority="346" operator="between">
      <formula>70</formula>
      <formula>79</formula>
    </cfRule>
    <cfRule type="cellIs" dxfId="170" priority="347" operator="between">
      <formula>60</formula>
      <formula>69</formula>
    </cfRule>
    <cfRule type="cellIs" dxfId="169" priority="348" operator="between">
      <formula>40</formula>
      <formula>59</formula>
    </cfRule>
    <cfRule type="cellIs" dxfId="168" priority="349" operator="between">
      <formula>0</formula>
      <formula>39</formula>
    </cfRule>
  </conditionalFormatting>
  <conditionalFormatting sqref="S123">
    <cfRule type="cellIs" dxfId="167" priority="332" operator="between">
      <formula>101</formula>
      <formula>500</formula>
    </cfRule>
    <cfRule type="cellIs" dxfId="166" priority="333" operator="between">
      <formula>80</formula>
      <formula>100</formula>
    </cfRule>
    <cfRule type="cellIs" dxfId="165" priority="334" operator="between">
      <formula>70</formula>
      <formula>79</formula>
    </cfRule>
    <cfRule type="cellIs" dxfId="164" priority="335" operator="between">
      <formula>60</formula>
      <formula>69</formula>
    </cfRule>
    <cfRule type="cellIs" dxfId="163" priority="336" operator="between">
      <formula>40</formula>
      <formula>59</formula>
    </cfRule>
    <cfRule type="cellIs" dxfId="162" priority="337" operator="between">
      <formula>0</formula>
      <formula>39</formula>
    </cfRule>
  </conditionalFormatting>
  <conditionalFormatting sqref="S124">
    <cfRule type="cellIs" dxfId="161" priority="320" operator="between">
      <formula>101</formula>
      <formula>500</formula>
    </cfRule>
    <cfRule type="cellIs" dxfId="160" priority="321" operator="between">
      <formula>80</formula>
      <formula>100</formula>
    </cfRule>
    <cfRule type="cellIs" dxfId="159" priority="322" operator="between">
      <formula>70</formula>
      <formula>79</formula>
    </cfRule>
    <cfRule type="cellIs" dxfId="158" priority="323" operator="between">
      <formula>60</formula>
      <formula>69</formula>
    </cfRule>
    <cfRule type="cellIs" dxfId="157" priority="324" operator="between">
      <formula>40</formula>
      <formula>59</formula>
    </cfRule>
    <cfRule type="cellIs" dxfId="156" priority="325" operator="between">
      <formula>0</formula>
      <formula>39</formula>
    </cfRule>
  </conditionalFormatting>
  <conditionalFormatting sqref="S85">
    <cfRule type="cellIs" dxfId="155" priority="296" operator="between">
      <formula>101</formula>
      <formula>500</formula>
    </cfRule>
    <cfRule type="cellIs" dxfId="154" priority="297" operator="between">
      <formula>80</formula>
      <formula>100</formula>
    </cfRule>
    <cfRule type="cellIs" dxfId="153" priority="298" operator="between">
      <formula>70</formula>
      <formula>79</formula>
    </cfRule>
    <cfRule type="cellIs" dxfId="152" priority="299" operator="between">
      <formula>60</formula>
      <formula>69</formula>
    </cfRule>
    <cfRule type="cellIs" dxfId="151" priority="300" operator="between">
      <formula>40</formula>
      <formula>59</formula>
    </cfRule>
    <cfRule type="cellIs" dxfId="150" priority="301" operator="between">
      <formula>0</formula>
      <formula>39</formula>
    </cfRule>
  </conditionalFormatting>
  <conditionalFormatting sqref="S9">
    <cfRule type="cellIs" dxfId="149" priority="284" operator="between">
      <formula>101</formula>
      <formula>500</formula>
    </cfRule>
    <cfRule type="cellIs" dxfId="148" priority="285" operator="between">
      <formula>80</formula>
      <formula>100</formula>
    </cfRule>
    <cfRule type="cellIs" dxfId="147" priority="286" operator="between">
      <formula>70</formula>
      <formula>79</formula>
    </cfRule>
    <cfRule type="cellIs" dxfId="146" priority="287" operator="between">
      <formula>60</formula>
      <formula>69</formula>
    </cfRule>
    <cfRule type="cellIs" dxfId="145" priority="288" operator="between">
      <formula>40</formula>
      <formula>59</formula>
    </cfRule>
    <cfRule type="cellIs" dxfId="144" priority="289" operator="between">
      <formula>0</formula>
      <formula>39</formula>
    </cfRule>
  </conditionalFormatting>
  <conditionalFormatting sqref="S10">
    <cfRule type="cellIs" dxfId="143" priority="272" operator="between">
      <formula>101</formula>
      <formula>500</formula>
    </cfRule>
    <cfRule type="cellIs" dxfId="142" priority="273" operator="between">
      <formula>80</formula>
      <formula>100</formula>
    </cfRule>
    <cfRule type="cellIs" dxfId="141" priority="274" operator="between">
      <formula>70</formula>
      <formula>79</formula>
    </cfRule>
    <cfRule type="cellIs" dxfId="140" priority="275" operator="between">
      <formula>60</formula>
      <formula>69</formula>
    </cfRule>
    <cfRule type="cellIs" dxfId="139" priority="276" operator="between">
      <formula>40</formula>
      <formula>59</formula>
    </cfRule>
    <cfRule type="cellIs" dxfId="138" priority="277" operator="between">
      <formula>0</formula>
      <formula>39</formula>
    </cfRule>
  </conditionalFormatting>
  <conditionalFormatting sqref="S11">
    <cfRule type="cellIs" dxfId="137" priority="260" operator="between">
      <formula>101</formula>
      <formula>500</formula>
    </cfRule>
    <cfRule type="cellIs" dxfId="136" priority="261" operator="between">
      <formula>80</formula>
      <formula>100</formula>
    </cfRule>
    <cfRule type="cellIs" dxfId="135" priority="262" operator="between">
      <formula>70</formula>
      <formula>79</formula>
    </cfRule>
    <cfRule type="cellIs" dxfId="134" priority="263" operator="between">
      <formula>60</formula>
      <formula>69</formula>
    </cfRule>
    <cfRule type="cellIs" dxfId="133" priority="264" operator="between">
      <formula>40</formula>
      <formula>59</formula>
    </cfRule>
    <cfRule type="cellIs" dxfId="132" priority="265" operator="between">
      <formula>0</formula>
      <formula>39</formula>
    </cfRule>
  </conditionalFormatting>
  <conditionalFormatting sqref="S12">
    <cfRule type="cellIs" dxfId="131" priority="248" operator="between">
      <formula>101</formula>
      <formula>500</formula>
    </cfRule>
    <cfRule type="cellIs" dxfId="130" priority="249" operator="between">
      <formula>80</formula>
      <formula>100</formula>
    </cfRule>
    <cfRule type="cellIs" dxfId="129" priority="250" operator="between">
      <formula>70</formula>
      <formula>79</formula>
    </cfRule>
    <cfRule type="cellIs" dxfId="128" priority="251" operator="between">
      <formula>60</formula>
      <formula>69</formula>
    </cfRule>
    <cfRule type="cellIs" dxfId="127" priority="252" operator="between">
      <formula>40</formula>
      <formula>59</formula>
    </cfRule>
    <cfRule type="cellIs" dxfId="126" priority="253" operator="between">
      <formula>0</formula>
      <formula>39</formula>
    </cfRule>
  </conditionalFormatting>
  <conditionalFormatting sqref="S20">
    <cfRule type="cellIs" dxfId="125" priority="236" operator="between">
      <formula>101</formula>
      <formula>500</formula>
    </cfRule>
    <cfRule type="cellIs" dxfId="124" priority="237" operator="between">
      <formula>80</formula>
      <formula>100</formula>
    </cfRule>
    <cfRule type="cellIs" dxfId="123" priority="238" operator="between">
      <formula>70</formula>
      <formula>79</formula>
    </cfRule>
    <cfRule type="cellIs" dxfId="122" priority="239" operator="between">
      <formula>60</formula>
      <formula>69</formula>
    </cfRule>
    <cfRule type="cellIs" dxfId="121" priority="240" operator="between">
      <formula>40</formula>
      <formula>59</formula>
    </cfRule>
    <cfRule type="cellIs" dxfId="120" priority="241" operator="between">
      <formula>0</formula>
      <formula>39</formula>
    </cfRule>
  </conditionalFormatting>
  <conditionalFormatting sqref="S21">
    <cfRule type="cellIs" dxfId="119" priority="224" operator="between">
      <formula>101</formula>
      <formula>500</formula>
    </cfRule>
    <cfRule type="cellIs" dxfId="118" priority="225" operator="between">
      <formula>80</formula>
      <formula>100</formula>
    </cfRule>
    <cfRule type="cellIs" dxfId="117" priority="226" operator="between">
      <formula>70</formula>
      <formula>79</formula>
    </cfRule>
    <cfRule type="cellIs" dxfId="116" priority="227" operator="between">
      <formula>60</formula>
      <formula>69</formula>
    </cfRule>
    <cfRule type="cellIs" dxfId="115" priority="228" operator="between">
      <formula>40</formula>
      <formula>59</formula>
    </cfRule>
    <cfRule type="cellIs" dxfId="114" priority="229" operator="between">
      <formula>0</formula>
      <formula>39</formula>
    </cfRule>
  </conditionalFormatting>
  <conditionalFormatting sqref="S22">
    <cfRule type="cellIs" dxfId="113" priority="212" operator="between">
      <formula>101</formula>
      <formula>500</formula>
    </cfRule>
    <cfRule type="cellIs" dxfId="112" priority="213" operator="between">
      <formula>80</formula>
      <formula>100</formula>
    </cfRule>
    <cfRule type="cellIs" dxfId="111" priority="214" operator="between">
      <formula>70</formula>
      <formula>79</formula>
    </cfRule>
    <cfRule type="cellIs" dxfId="110" priority="215" operator="between">
      <formula>60</formula>
      <formula>69</formula>
    </cfRule>
    <cfRule type="cellIs" dxfId="109" priority="216" operator="between">
      <formula>40</formula>
      <formula>59</formula>
    </cfRule>
    <cfRule type="cellIs" dxfId="108" priority="217" operator="between">
      <formula>0</formula>
      <formula>39</formula>
    </cfRule>
  </conditionalFormatting>
  <conditionalFormatting sqref="S23">
    <cfRule type="cellIs" dxfId="107" priority="200" operator="between">
      <formula>101</formula>
      <formula>500</formula>
    </cfRule>
    <cfRule type="cellIs" dxfId="106" priority="201" operator="between">
      <formula>80</formula>
      <formula>100</formula>
    </cfRule>
    <cfRule type="cellIs" dxfId="105" priority="202" operator="between">
      <formula>70</formula>
      <formula>79</formula>
    </cfRule>
    <cfRule type="cellIs" dxfId="104" priority="203" operator="between">
      <formula>60</formula>
      <formula>69</formula>
    </cfRule>
    <cfRule type="cellIs" dxfId="103" priority="204" operator="between">
      <formula>40</formula>
      <formula>59</formula>
    </cfRule>
    <cfRule type="cellIs" dxfId="102" priority="205" operator="between">
      <formula>0</formula>
      <formula>39</formula>
    </cfRule>
  </conditionalFormatting>
  <conditionalFormatting sqref="S24">
    <cfRule type="cellIs" dxfId="101" priority="188" operator="between">
      <formula>101</formula>
      <formula>500</formula>
    </cfRule>
    <cfRule type="cellIs" dxfId="100" priority="189" operator="between">
      <formula>80</formula>
      <formula>100</formula>
    </cfRule>
    <cfRule type="cellIs" dxfId="99" priority="190" operator="between">
      <formula>70</formula>
      <formula>79</formula>
    </cfRule>
    <cfRule type="cellIs" dxfId="98" priority="191" operator="between">
      <formula>60</formula>
      <formula>69</formula>
    </cfRule>
    <cfRule type="cellIs" dxfId="97" priority="192" operator="between">
      <formula>40</formula>
      <formula>59</formula>
    </cfRule>
    <cfRule type="cellIs" dxfId="96" priority="193" operator="between">
      <formula>0</formula>
      <formula>39</formula>
    </cfRule>
  </conditionalFormatting>
  <conditionalFormatting sqref="S25">
    <cfRule type="cellIs" dxfId="95" priority="176" operator="between">
      <formula>101</formula>
      <formula>500</formula>
    </cfRule>
    <cfRule type="cellIs" dxfId="94" priority="177" operator="between">
      <formula>80</formula>
      <formula>100</formula>
    </cfRule>
    <cfRule type="cellIs" dxfId="93" priority="178" operator="between">
      <formula>70</formula>
      <formula>79</formula>
    </cfRule>
    <cfRule type="cellIs" dxfId="92" priority="179" operator="between">
      <formula>60</formula>
      <formula>69</formula>
    </cfRule>
    <cfRule type="cellIs" dxfId="91" priority="180" operator="between">
      <formula>40</formula>
      <formula>59</formula>
    </cfRule>
    <cfRule type="cellIs" dxfId="90" priority="181" operator="between">
      <formula>0</formula>
      <formula>39</formula>
    </cfRule>
  </conditionalFormatting>
  <conditionalFormatting sqref="S26">
    <cfRule type="cellIs" dxfId="89" priority="164" operator="between">
      <formula>101</formula>
      <formula>500</formula>
    </cfRule>
    <cfRule type="cellIs" dxfId="88" priority="165" operator="between">
      <formula>80</formula>
      <formula>100</formula>
    </cfRule>
    <cfRule type="cellIs" dxfId="87" priority="166" operator="between">
      <formula>70</formula>
      <formula>79</formula>
    </cfRule>
    <cfRule type="cellIs" dxfId="86" priority="167" operator="between">
      <formula>60</formula>
      <formula>69</formula>
    </cfRule>
    <cfRule type="cellIs" dxfId="85" priority="168" operator="between">
      <formula>40</formula>
      <formula>59</formula>
    </cfRule>
    <cfRule type="cellIs" dxfId="84" priority="169" operator="between">
      <formula>0</formula>
      <formula>39</formula>
    </cfRule>
  </conditionalFormatting>
  <conditionalFormatting sqref="S54">
    <cfRule type="cellIs" dxfId="83" priority="140" operator="between">
      <formula>101</formula>
      <formula>500</formula>
    </cfRule>
    <cfRule type="cellIs" dxfId="82" priority="141" operator="between">
      <formula>80</formula>
      <formula>100</formula>
    </cfRule>
    <cfRule type="cellIs" dxfId="81" priority="142" operator="between">
      <formula>70</formula>
      <formula>79</formula>
    </cfRule>
    <cfRule type="cellIs" dxfId="80" priority="143" operator="between">
      <formula>60</formula>
      <formula>69</formula>
    </cfRule>
    <cfRule type="cellIs" dxfId="79" priority="144" operator="between">
      <formula>40</formula>
      <formula>59</formula>
    </cfRule>
    <cfRule type="cellIs" dxfId="78" priority="145" operator="between">
      <formula>0</formula>
      <formula>39</formula>
    </cfRule>
  </conditionalFormatting>
  <conditionalFormatting sqref="S94">
    <cfRule type="cellIs" dxfId="77" priority="104" operator="between">
      <formula>101</formula>
      <formula>500</formula>
    </cfRule>
    <cfRule type="cellIs" dxfId="76" priority="105" operator="between">
      <formula>80</formula>
      <formula>100</formula>
    </cfRule>
    <cfRule type="cellIs" dxfId="75" priority="106" operator="between">
      <formula>70</formula>
      <formula>79</formula>
    </cfRule>
    <cfRule type="cellIs" dxfId="74" priority="107" operator="between">
      <formula>60</formula>
      <formula>69</formula>
    </cfRule>
    <cfRule type="cellIs" dxfId="73" priority="108" operator="between">
      <formula>40</formula>
      <formula>59</formula>
    </cfRule>
    <cfRule type="cellIs" dxfId="72" priority="109" operator="between">
      <formula>0</formula>
      <formula>39</formula>
    </cfRule>
  </conditionalFormatting>
  <conditionalFormatting sqref="S102">
    <cfRule type="cellIs" dxfId="71" priority="92" operator="between">
      <formula>101</formula>
      <formula>500</formula>
    </cfRule>
    <cfRule type="cellIs" dxfId="70" priority="93" operator="between">
      <formula>80</formula>
      <formula>100</formula>
    </cfRule>
    <cfRule type="cellIs" dxfId="69" priority="94" operator="between">
      <formula>70</formula>
      <formula>79</formula>
    </cfRule>
    <cfRule type="cellIs" dxfId="68" priority="95" operator="between">
      <formula>60</formula>
      <formula>69</formula>
    </cfRule>
    <cfRule type="cellIs" dxfId="67" priority="96" operator="between">
      <formula>40</formula>
      <formula>59</formula>
    </cfRule>
    <cfRule type="cellIs" dxfId="66" priority="97" operator="between">
      <formula>0</formula>
      <formula>39</formula>
    </cfRule>
  </conditionalFormatting>
  <conditionalFormatting sqref="S105">
    <cfRule type="cellIs" dxfId="65" priority="80" operator="between">
      <formula>101</formula>
      <formula>500</formula>
    </cfRule>
    <cfRule type="cellIs" dxfId="64" priority="81" operator="between">
      <formula>80</formula>
      <formula>100</formula>
    </cfRule>
    <cfRule type="cellIs" dxfId="63" priority="82" operator="between">
      <formula>70</formula>
      <formula>79</formula>
    </cfRule>
    <cfRule type="cellIs" dxfId="62" priority="83" operator="between">
      <formula>60</formula>
      <formula>69</formula>
    </cfRule>
    <cfRule type="cellIs" dxfId="61" priority="84" operator="between">
      <formula>40</formula>
      <formula>59</formula>
    </cfRule>
    <cfRule type="cellIs" dxfId="60" priority="85" operator="between">
      <formula>0</formula>
      <formula>39</formula>
    </cfRule>
  </conditionalFormatting>
  <conditionalFormatting sqref="S106">
    <cfRule type="cellIs" dxfId="59" priority="68" operator="between">
      <formula>101</formula>
      <formula>500</formula>
    </cfRule>
    <cfRule type="cellIs" dxfId="58" priority="69" operator="between">
      <formula>80</formula>
      <formula>100</formula>
    </cfRule>
    <cfRule type="cellIs" dxfId="57" priority="70" operator="between">
      <formula>70</formula>
      <formula>79</formula>
    </cfRule>
    <cfRule type="cellIs" dxfId="56" priority="71" operator="between">
      <formula>60</formula>
      <formula>69</formula>
    </cfRule>
    <cfRule type="cellIs" dxfId="55" priority="72" operator="between">
      <formula>40</formula>
      <formula>59</formula>
    </cfRule>
    <cfRule type="cellIs" dxfId="54" priority="73" operator="between">
      <formula>0</formula>
      <formula>39</formula>
    </cfRule>
  </conditionalFormatting>
  <conditionalFormatting sqref="S107">
    <cfRule type="cellIs" dxfId="53" priority="56" operator="between">
      <formula>101</formula>
      <formula>500</formula>
    </cfRule>
    <cfRule type="cellIs" dxfId="52" priority="57" operator="between">
      <formula>80</formula>
      <formula>100</formula>
    </cfRule>
    <cfRule type="cellIs" dxfId="51" priority="58" operator="between">
      <formula>70</formula>
      <formula>79</formula>
    </cfRule>
    <cfRule type="cellIs" dxfId="50" priority="59" operator="between">
      <formula>60</formula>
      <formula>69</formula>
    </cfRule>
    <cfRule type="cellIs" dxfId="49" priority="60" operator="between">
      <formula>40</formula>
      <formula>59</formula>
    </cfRule>
    <cfRule type="cellIs" dxfId="48" priority="61" operator="between">
      <formula>0</formula>
      <formula>39</formula>
    </cfRule>
  </conditionalFormatting>
  <conditionalFormatting sqref="S108">
    <cfRule type="cellIs" dxfId="47" priority="44" operator="between">
      <formula>101</formula>
      <formula>500</formula>
    </cfRule>
    <cfRule type="cellIs" dxfId="46" priority="45" operator="between">
      <formula>80</formula>
      <formula>100</formula>
    </cfRule>
    <cfRule type="cellIs" dxfId="45" priority="46" operator="between">
      <formula>70</formula>
      <formula>79</formula>
    </cfRule>
    <cfRule type="cellIs" dxfId="44" priority="47" operator="between">
      <formula>60</formula>
      <formula>69</formula>
    </cfRule>
    <cfRule type="cellIs" dxfId="43" priority="48" operator="between">
      <formula>40</formula>
      <formula>59</formula>
    </cfRule>
    <cfRule type="cellIs" dxfId="42" priority="49" operator="between">
      <formula>0</formula>
      <formula>39</formula>
    </cfRule>
  </conditionalFormatting>
  <conditionalFormatting sqref="S38">
    <cfRule type="cellIs" dxfId="41" priority="37" operator="between">
      <formula>101</formula>
      <formula>500</formula>
    </cfRule>
    <cfRule type="cellIs" dxfId="40" priority="38" operator="between">
      <formula>80</formula>
      <formula>100</formula>
    </cfRule>
    <cfRule type="cellIs" dxfId="39" priority="39" operator="between">
      <formula>70</formula>
      <formula>79</formula>
    </cfRule>
    <cfRule type="cellIs" dxfId="38" priority="40" operator="between">
      <formula>60</formula>
      <formula>69</formula>
    </cfRule>
    <cfRule type="cellIs" dxfId="37" priority="41" operator="between">
      <formula>40</formula>
      <formula>59</formula>
    </cfRule>
    <cfRule type="cellIs" dxfId="36" priority="42" operator="between">
      <formula>0</formula>
      <formula>39</formula>
    </cfRule>
  </conditionalFormatting>
  <conditionalFormatting sqref="S87">
    <cfRule type="cellIs" dxfId="35" priority="31" operator="between">
      <formula>101</formula>
      <formula>500</formula>
    </cfRule>
    <cfRule type="cellIs" dxfId="34" priority="32" operator="between">
      <formula>80</formula>
      <formula>100</formula>
    </cfRule>
    <cfRule type="cellIs" dxfId="33" priority="33" operator="between">
      <formula>70</formula>
      <formula>79</formula>
    </cfRule>
    <cfRule type="cellIs" dxfId="32" priority="34" operator="between">
      <formula>60</formula>
      <formula>69</formula>
    </cfRule>
    <cfRule type="cellIs" dxfId="31" priority="35" operator="between">
      <formula>40</formula>
      <formula>59</formula>
    </cfRule>
    <cfRule type="cellIs" dxfId="30" priority="36" operator="between">
      <formula>0</formula>
      <formula>39</formula>
    </cfRule>
  </conditionalFormatting>
  <conditionalFormatting sqref="S88">
    <cfRule type="cellIs" dxfId="29" priority="25" operator="between">
      <formula>101</formula>
      <formula>500</formula>
    </cfRule>
    <cfRule type="cellIs" dxfId="28" priority="26" operator="between">
      <formula>80</formula>
      <formula>100</formula>
    </cfRule>
    <cfRule type="cellIs" dxfId="27" priority="27" operator="between">
      <formula>70</formula>
      <formula>79</formula>
    </cfRule>
    <cfRule type="cellIs" dxfId="26" priority="28" operator="between">
      <formula>60</formula>
      <formula>69</formula>
    </cfRule>
    <cfRule type="cellIs" dxfId="25" priority="29" operator="between">
      <formula>40</formula>
      <formula>59</formula>
    </cfRule>
    <cfRule type="cellIs" dxfId="24" priority="30" operator="between">
      <formula>0</formula>
      <formula>39</formula>
    </cfRule>
  </conditionalFormatting>
  <conditionalFormatting sqref="S89">
    <cfRule type="cellIs" dxfId="23" priority="19" operator="between">
      <formula>101</formula>
      <formula>500</formula>
    </cfRule>
    <cfRule type="cellIs" dxfId="22" priority="20" operator="between">
      <formula>80</formula>
      <formula>100</formula>
    </cfRule>
    <cfRule type="cellIs" dxfId="21" priority="21" operator="between">
      <formula>70</formula>
      <formula>79</formula>
    </cfRule>
    <cfRule type="cellIs" dxfId="20" priority="22" operator="between">
      <formula>60</formula>
      <formula>69</formula>
    </cfRule>
    <cfRule type="cellIs" dxfId="19" priority="23" operator="between">
      <formula>40</formula>
      <formula>59</formula>
    </cfRule>
    <cfRule type="cellIs" dxfId="18" priority="24" operator="between">
      <formula>0</formula>
      <formula>39</formula>
    </cfRule>
  </conditionalFormatting>
  <conditionalFormatting sqref="S69">
    <cfRule type="cellIs" dxfId="17" priority="13" operator="between">
      <formula>101</formula>
      <formula>500</formula>
    </cfRule>
    <cfRule type="cellIs" dxfId="16" priority="14" operator="between">
      <formula>80</formula>
      <formula>100</formula>
    </cfRule>
    <cfRule type="cellIs" dxfId="15" priority="15" operator="between">
      <formula>70</formula>
      <formula>79</formula>
    </cfRule>
    <cfRule type="cellIs" dxfId="14" priority="16" operator="between">
      <formula>60</formula>
      <formula>69</formula>
    </cfRule>
    <cfRule type="cellIs" dxfId="13" priority="17" operator="between">
      <formula>40</formula>
      <formula>59</formula>
    </cfRule>
    <cfRule type="cellIs" dxfId="12" priority="18" operator="between">
      <formula>0</formula>
      <formula>39</formula>
    </cfRule>
  </conditionalFormatting>
  <conditionalFormatting sqref="S70">
    <cfRule type="cellIs" dxfId="11" priority="7" operator="between">
      <formula>101</formula>
      <formula>500</formula>
    </cfRule>
    <cfRule type="cellIs" dxfId="10" priority="8" operator="between">
      <formula>80</formula>
      <formula>100</formula>
    </cfRule>
    <cfRule type="cellIs" dxfId="9" priority="9" operator="between">
      <formula>70</formula>
      <formula>79</formula>
    </cfRule>
    <cfRule type="cellIs" dxfId="8" priority="10" operator="between">
      <formula>60</formula>
      <formula>69</formula>
    </cfRule>
    <cfRule type="cellIs" dxfId="7" priority="11" operator="between">
      <formula>40</formula>
      <formula>59</formula>
    </cfRule>
    <cfRule type="cellIs" dxfId="6" priority="12" operator="between">
      <formula>0</formula>
      <formula>39</formula>
    </cfRule>
  </conditionalFormatting>
  <conditionalFormatting sqref="S71">
    <cfRule type="cellIs" dxfId="5" priority="1" operator="between">
      <formula>101</formula>
      <formula>500</formula>
    </cfRule>
    <cfRule type="cellIs" dxfId="4" priority="2" operator="between">
      <formula>80</formula>
      <formula>100</formula>
    </cfRule>
    <cfRule type="cellIs" dxfId="3" priority="3" operator="between">
      <formula>70</formula>
      <formula>79</formula>
    </cfRule>
    <cfRule type="cellIs" dxfId="2" priority="4" operator="between">
      <formula>60</formula>
      <formula>69</formula>
    </cfRule>
    <cfRule type="cellIs" dxfId="1" priority="5" operator="between">
      <formula>40</formula>
      <formula>59</formula>
    </cfRule>
    <cfRule type="cellIs" dxfId="0" priority="6"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tabSelected="1" topLeftCell="A21" zoomScale="80" zoomScaleNormal="80" workbookViewId="0">
      <selection activeCell="O26" sqref="O26"/>
    </sheetView>
  </sheetViews>
  <sheetFormatPr baseColWidth="10" defaultRowHeight="14.4"/>
  <cols>
    <col min="2" max="2" width="13.33203125" style="37" customWidth="1"/>
    <col min="3" max="3" width="12.109375" style="37" customWidth="1"/>
    <col min="4" max="4" width="22.88671875" style="37" customWidth="1"/>
    <col min="5" max="5" width="5.109375" customWidth="1"/>
    <col min="6" max="6" width="7.6640625" customWidth="1"/>
    <col min="7" max="7" width="7.109375" customWidth="1"/>
    <col min="8" max="8" width="5.33203125" customWidth="1"/>
    <col min="9" max="9" width="6.33203125" customWidth="1"/>
    <col min="10" max="10" width="11.109375" style="38" customWidth="1"/>
  </cols>
  <sheetData>
    <row r="1" spans="2:10" ht="15" thickBot="1"/>
    <row r="2" spans="2:10" ht="55.95" customHeight="1" thickBot="1">
      <c r="B2" s="142" t="s">
        <v>377</v>
      </c>
      <c r="C2" s="143"/>
      <c r="D2" s="143"/>
      <c r="E2" s="143"/>
      <c r="F2" s="143"/>
      <c r="G2" s="143"/>
      <c r="H2" s="143"/>
      <c r="I2" s="143"/>
      <c r="J2" s="144"/>
    </row>
    <row r="3" spans="2:10" s="39" customFormat="1" ht="13.8">
      <c r="B3" s="145" t="s">
        <v>378</v>
      </c>
      <c r="C3" s="145" t="s">
        <v>392</v>
      </c>
      <c r="D3" s="147" t="s">
        <v>379</v>
      </c>
      <c r="E3" s="148" t="s">
        <v>391</v>
      </c>
      <c r="F3" s="148"/>
      <c r="G3" s="148"/>
      <c r="H3" s="148"/>
      <c r="I3" s="148"/>
      <c r="J3" s="149"/>
    </row>
    <row r="4" spans="2:10" s="39" customFormat="1" ht="24" thickBot="1">
      <c r="B4" s="146"/>
      <c r="C4" s="146"/>
      <c r="D4" s="146"/>
      <c r="E4" s="40" t="s">
        <v>386</v>
      </c>
      <c r="F4" s="40" t="s">
        <v>387</v>
      </c>
      <c r="G4" s="40" t="s">
        <v>388</v>
      </c>
      <c r="H4" s="40" t="s">
        <v>389</v>
      </c>
      <c r="I4" s="40" t="s">
        <v>390</v>
      </c>
      <c r="J4" s="41" t="s">
        <v>380</v>
      </c>
    </row>
    <row r="5" spans="2:10" ht="50.4">
      <c r="B5" s="42" t="s">
        <v>27</v>
      </c>
      <c r="C5" s="43">
        <v>23</v>
      </c>
      <c r="D5" s="44" t="s">
        <v>381</v>
      </c>
      <c r="E5" s="45">
        <v>14</v>
      </c>
      <c r="F5" s="46"/>
      <c r="G5" s="47"/>
      <c r="H5" s="48"/>
      <c r="I5" s="49">
        <v>9</v>
      </c>
      <c r="J5" s="50">
        <f>SUM(E5:I5)</f>
        <v>23</v>
      </c>
    </row>
    <row r="6" spans="2:10" ht="66">
      <c r="B6" s="51" t="s">
        <v>40</v>
      </c>
      <c r="C6" s="52">
        <v>57</v>
      </c>
      <c r="D6" s="53" t="s">
        <v>382</v>
      </c>
      <c r="E6" s="45">
        <v>14</v>
      </c>
      <c r="F6" s="46"/>
      <c r="G6" s="47">
        <v>4</v>
      </c>
      <c r="H6" s="48">
        <v>1</v>
      </c>
      <c r="I6" s="49">
        <v>38</v>
      </c>
      <c r="J6" s="50">
        <f>SUM(E6:I6)</f>
        <v>57</v>
      </c>
    </row>
    <row r="7" spans="2:10" ht="56.4">
      <c r="B7" s="51" t="s">
        <v>139</v>
      </c>
      <c r="C7" s="52">
        <v>13</v>
      </c>
      <c r="D7" s="44" t="s">
        <v>383</v>
      </c>
      <c r="E7" s="45">
        <v>1</v>
      </c>
      <c r="F7" s="46"/>
      <c r="G7" s="47">
        <v>2</v>
      </c>
      <c r="H7" s="48"/>
      <c r="I7" s="49">
        <v>10</v>
      </c>
      <c r="J7" s="50">
        <f>SUM(E7:I7)</f>
        <v>13</v>
      </c>
    </row>
    <row r="8" spans="2:10" ht="53.4">
      <c r="B8" s="54" t="s">
        <v>158</v>
      </c>
      <c r="C8" s="55">
        <v>23</v>
      </c>
      <c r="D8" s="56" t="s">
        <v>384</v>
      </c>
      <c r="E8" s="57">
        <v>3</v>
      </c>
      <c r="F8" s="58"/>
      <c r="G8" s="59"/>
      <c r="H8" s="60"/>
      <c r="I8" s="61">
        <v>20</v>
      </c>
      <c r="J8" s="62">
        <f>SUM(E8:I8)</f>
        <v>23</v>
      </c>
    </row>
    <row r="9" spans="2:10">
      <c r="B9" s="139" t="s">
        <v>385</v>
      </c>
      <c r="C9" s="140"/>
      <c r="D9" s="141"/>
      <c r="E9" s="63">
        <f>SUM(E5:E8)</f>
        <v>32</v>
      </c>
      <c r="F9" s="64">
        <f t="shared" ref="F9:J9" si="0">SUM(F5:F8)</f>
        <v>0</v>
      </c>
      <c r="G9" s="65">
        <f>SUM(G5:G8)</f>
        <v>6</v>
      </c>
      <c r="H9" s="70">
        <f t="shared" si="0"/>
        <v>1</v>
      </c>
      <c r="I9" s="66">
        <f>SUM(I5:I8)</f>
        <v>77</v>
      </c>
      <c r="J9" s="67">
        <f t="shared" si="0"/>
        <v>116</v>
      </c>
    </row>
    <row r="10" spans="2:10" s="69" customFormat="1" ht="15.75" customHeight="1">
      <c r="B10" s="68"/>
      <c r="C10" s="68"/>
      <c r="D10" s="68"/>
      <c r="E10" s="68"/>
      <c r="F10" s="68"/>
      <c r="G10" s="68"/>
      <c r="H10" s="68"/>
      <c r="I10" s="68"/>
      <c r="J10" s="68"/>
    </row>
    <row r="11" spans="2:10" s="69" customFormat="1" ht="15.75" customHeight="1">
      <c r="B11" s="68"/>
      <c r="C11" s="68"/>
      <c r="D11" s="68"/>
      <c r="E11" s="68"/>
      <c r="F11" s="68"/>
      <c r="G11" s="68"/>
      <c r="H11" s="68"/>
      <c r="I11" s="68"/>
      <c r="J11" s="68"/>
    </row>
    <row r="12" spans="2:10" s="69" customFormat="1" ht="15" customHeight="1">
      <c r="B12" s="68"/>
      <c r="C12" s="68"/>
      <c r="D12" s="68"/>
      <c r="E12" s="68"/>
      <c r="F12" s="68"/>
      <c r="G12" s="68"/>
      <c r="H12" s="68"/>
      <c r="I12" s="68"/>
      <c r="J12" s="68"/>
    </row>
    <row r="13" spans="2:10" s="69" customFormat="1" ht="15.75" customHeight="1">
      <c r="B13" s="68"/>
      <c r="C13" s="68"/>
      <c r="D13" s="68"/>
      <c r="E13" s="68"/>
      <c r="F13" s="68"/>
      <c r="G13" s="68"/>
      <c r="H13" s="68"/>
      <c r="I13" s="68"/>
      <c r="J13" s="68"/>
    </row>
    <row r="14" spans="2:10" s="69" customFormat="1" ht="15.75" customHeight="1">
      <c r="B14" s="68"/>
      <c r="C14" s="68"/>
      <c r="D14" s="68"/>
      <c r="E14" s="68"/>
      <c r="F14" s="68"/>
      <c r="G14" s="68"/>
      <c r="H14" s="68"/>
      <c r="I14" s="68"/>
      <c r="J14" s="68"/>
    </row>
  </sheetData>
  <mergeCells count="6">
    <mergeCell ref="B9:D9"/>
    <mergeCell ref="B2:J2"/>
    <mergeCell ref="B3:B4"/>
    <mergeCell ref="C3:C4"/>
    <mergeCell ref="D3:D4"/>
    <mergeCell ref="E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PPPIIA</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2021-04-28T23:14:19Z</dcterms:modified>
</cp:coreProperties>
</file>