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392" windowHeight="5304" activeTab="1"/>
  </bookViews>
  <sheets>
    <sheet name="PPPIIA" sheetId="1" r:id="rId1"/>
    <sheet name="ANALISIS" sheetId="2" r:id="rId2"/>
  </sheets>
  <definedNames>
    <definedName name="_xlnm._FilterDatabase" localSheetId="0" hidden="1">PPPIIA!$A$5:$V$138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1" i="1" l="1"/>
  <c r="S70" i="1" l="1"/>
  <c r="S69" i="1"/>
  <c r="S89" i="1" l="1"/>
  <c r="S88" i="1"/>
  <c r="S87" i="1"/>
  <c r="S38" i="1"/>
  <c r="I9" i="2" l="1"/>
  <c r="G9" i="2"/>
  <c r="E9" i="2"/>
  <c r="S47" i="1"/>
  <c r="S46" i="1"/>
  <c r="S45" i="1"/>
  <c r="H9" i="2" l="1"/>
  <c r="F9" i="2"/>
  <c r="J8" i="2"/>
  <c r="J7" i="2"/>
  <c r="J6" i="2"/>
  <c r="J5" i="2"/>
  <c r="J9" i="2" l="1"/>
  <c r="S108" i="1"/>
  <c r="S107" i="1"/>
  <c r="S106" i="1"/>
  <c r="S105" i="1"/>
  <c r="S102" i="1"/>
  <c r="S100" i="1"/>
  <c r="S94" i="1"/>
  <c r="S63" i="1"/>
  <c r="S61" i="1"/>
  <c r="S58" i="1"/>
  <c r="S57" i="1"/>
  <c r="S41" i="1"/>
  <c r="S44" i="1"/>
  <c r="S54" i="1"/>
  <c r="S26" i="1"/>
  <c r="S25" i="1"/>
  <c r="S24" i="1"/>
  <c r="S23" i="1"/>
  <c r="S22" i="1"/>
  <c r="S21" i="1"/>
  <c r="S20" i="1"/>
  <c r="S12" i="1"/>
  <c r="S11" i="1"/>
  <c r="S10" i="1"/>
  <c r="S9" i="1"/>
  <c r="S8" i="1"/>
  <c r="S78" i="1" l="1"/>
  <c r="S79" i="1"/>
  <c r="S77" i="1"/>
  <c r="S80" i="1"/>
  <c r="S76" i="1"/>
  <c r="S85" i="1" l="1"/>
  <c r="S135" i="1"/>
  <c r="S137" i="1"/>
  <c r="S133" i="1"/>
  <c r="U129" i="1"/>
  <c r="T129" i="1"/>
  <c r="S125" i="1"/>
  <c r="S124" i="1"/>
  <c r="S123" i="1"/>
  <c r="S122" i="1"/>
  <c r="S121" i="1"/>
  <c r="S120" i="1"/>
  <c r="S119" i="1"/>
  <c r="S113" i="1"/>
  <c r="S103" i="1"/>
  <c r="S101" i="1"/>
  <c r="S68" i="1"/>
  <c r="S67" i="1"/>
  <c r="U66" i="1"/>
  <c r="T66" i="1"/>
  <c r="S66" i="1"/>
  <c r="S65" i="1"/>
  <c r="S64" i="1"/>
  <c r="S99" i="1"/>
  <c r="S95" i="1"/>
  <c r="S93" i="1"/>
  <c r="S92" i="1"/>
  <c r="S83" i="1"/>
  <c r="S75" i="1"/>
  <c r="S74" i="1"/>
  <c r="S59" i="1"/>
  <c r="S55" i="1"/>
  <c r="S34" i="1"/>
  <c r="S27" i="1"/>
  <c r="S81" i="1"/>
  <c r="S82" i="1"/>
  <c r="S62" i="1"/>
  <c r="S15" i="1" l="1"/>
  <c r="S16" i="1"/>
  <c r="S13" i="1"/>
  <c r="S14" i="1"/>
  <c r="S73" i="1" l="1"/>
  <c r="S72" i="1"/>
  <c r="S128" i="1" l="1"/>
  <c r="S91" i="1"/>
  <c r="S138" i="1"/>
  <c r="S136" i="1"/>
  <c r="S131" i="1"/>
  <c r="S129" i="1"/>
  <c r="S127" i="1"/>
  <c r="S126" i="1"/>
  <c r="S117" i="1"/>
  <c r="S116" i="1"/>
  <c r="S111" i="1"/>
  <c r="S96" i="1"/>
  <c r="S31" i="1"/>
  <c r="S28" i="1"/>
  <c r="S56" i="1" l="1"/>
  <c r="S53" i="1"/>
  <c r="S52" i="1"/>
  <c r="S51" i="1"/>
  <c r="S50" i="1"/>
  <c r="S90" i="1"/>
  <c r="S49" i="1"/>
  <c r="S48" i="1"/>
  <c r="S43" i="1"/>
  <c r="S42" i="1"/>
  <c r="S40" i="1"/>
  <c r="S39" i="1"/>
  <c r="S97" i="1"/>
  <c r="S36" i="1"/>
  <c r="S19" i="1"/>
  <c r="S18" i="1"/>
  <c r="S115" i="1" l="1"/>
  <c r="S118" i="1"/>
  <c r="S110" i="1"/>
  <c r="S109" i="1"/>
</calcChain>
</file>

<file path=xl/sharedStrings.xml><?xml version="1.0" encoding="utf-8"?>
<sst xmlns="http://schemas.openxmlformats.org/spreadsheetml/2006/main" count="1252" uniqueCount="443">
  <si>
    <t>14 ESE con Norma Técnica implementada en forma permanente y continua y ampliación a IPS privadas y mixtas para la atención del binomio madre e hijo, incluyendo la estrategia IAMI.</t>
  </si>
  <si>
    <t>Implementar la estrategia "Instituciones amigas de la mujer y la Infancia" IAMI.</t>
  </si>
  <si>
    <t>Acción estratégica</t>
  </si>
  <si>
    <t>Meta 2024</t>
  </si>
  <si>
    <t>Promover la estrategia "Madre Canguro" en las instituciones prestadoras de servicio -IPS- públicas y privadas.</t>
  </si>
  <si>
    <t xml:space="preserve">12 Municipios del Departamento del Quindío con capacidad instalada para el desarrollo permanente y continuo de acciones de Promoción en el desarrollo del Plan Nacional de Sexualidad, Derechos sexuales y Reproductivos. </t>
  </si>
  <si>
    <t>Capacidades Institucionales ejecutadas para la promoción, el apoyo y la protección de la Lactancia Materna, en el marco del Plan Decenal.</t>
  </si>
  <si>
    <t xml:space="preserve">Implementar el plan decenal de lactancia materna 2010-2020, en el departamento del Quindío. </t>
  </si>
  <si>
    <t>Implementar la estrategia de desparasitación y prevención de las deficiencias de micronutrientes en gestantes y población de la primera infancia con enfoque diferencial.</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</si>
  <si>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</si>
  <si>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12 Municipios del Departamento con capacidad instalada para la implementación, desarrollo y mantenimiento de la estrategia AIEPI.</t>
  </si>
  <si>
    <t xml:space="preserve">Implementar la estrategia "Atención Integrada de Enfermedades Prevalentes de la Infancia". AIEPI a nivel departamental. </t>
  </si>
  <si>
    <t xml:space="preserve">Crear e implementar una estrategia de información, educación ciudadana y comunicación educativa en los 12 municipios para la promoción de la salud a favor del proceso de crecimiento y desarrollo. </t>
  </si>
  <si>
    <t>Estrategia AIEPI ejecutada en los (12) Municipios del Departamento del Quindío, con campañas de promoción, prevención y esquemas de vacunación implementados.</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</si>
  <si>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</si>
  <si>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reducción en factores de riesgo y promoción de los entornos protectores.</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</si>
  <si>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</si>
  <si>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12 Municipios del Departamento con capacidad instalada para la implementación, desarrollo y mantenimiento de la Estrategia AIEPI.</t>
  </si>
  <si>
    <t>Capacidades Institucionales ejecutadas para la implementación del Programa de Atención Integral a la Primera Infancia -PAIPI- en las modalidades de Entorno Familiar,  Entorno Comunitario y Entorno Institucional.</t>
  </si>
  <si>
    <t xml:space="preserve">Crear las condiciones, alianzas y redes necesarias para la implementación de la estrategia nacional de la primera infancia -PAIPI- en el Departamento del Quindío. </t>
  </si>
  <si>
    <t xml:space="preserve">Ejecutar la política nacional de reducción de sustancias psicoactivas y su impacto, con enfoque prioritario en niños, niñas y adolescentes del departamento del Quindío.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</si>
  <si>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</si>
  <si>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</si>
  <si>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Capacidades Institucionales ejecutadas para el seguimiento y control del Plan Departamental de Reducción del Consumo de Sustancias Psicoactivas desde los ejes de prevención, mitigación, superación y capacidad de respuesta.</t>
  </si>
  <si>
    <t>Eje estratégico</t>
  </si>
  <si>
    <t>Objetivo</t>
  </si>
  <si>
    <t>Responsable</t>
  </si>
  <si>
    <t>Existencia</t>
  </si>
  <si>
    <t>Plan Departamental de Desarrollo</t>
  </si>
  <si>
    <t>Acciones desarrolladas</t>
  </si>
  <si>
    <t>Línea estratégica</t>
  </si>
  <si>
    <t>Programa presupuestal</t>
  </si>
  <si>
    <t>Código del producto</t>
  </si>
  <si>
    <t>Nombre del indicador</t>
  </si>
  <si>
    <t>Producto</t>
  </si>
  <si>
    <t>Código del indicador de producto</t>
  </si>
  <si>
    <t>Meta del cuatrenio</t>
  </si>
  <si>
    <t>Política Pública:</t>
  </si>
  <si>
    <t xml:space="preserve">Primera Infancia, Infancia y Adolescencia 2014 - 2024 "Por mis derechos, por mi familia, para volver a soñar" </t>
  </si>
  <si>
    <t>Procesos de formación en competencias para la vida con Estrategia de promoción implementada en Prevención del Embarazo Adolescente y Atención Obstétrica.</t>
  </si>
  <si>
    <t>Desarrollo</t>
  </si>
  <si>
    <t>Campaña de promoción de la salud implementado, en los 12 Municipios del Departamento que incluya la Prevención del Embarazo Adolescente y Atención Obstétrica.</t>
  </si>
  <si>
    <t xml:space="preserve">Crear e implementar el Plan de Comunicación Estratégica en promoción de derechos sexuales y reproductivos, Prevención de embarazo adolescente y atención obstétrica. </t>
  </si>
  <si>
    <t xml:space="preserve">Promover acciones de formación que generen competencias para la vida, la cultura de la sexualidad responsable que redunden en la construcción del proyecto de vida de niños, niñas y adolescentes. </t>
  </si>
  <si>
    <t>Campaña de promoción de la salud ejecutada en los 12 Municipios del Departamento dirigido a la Comunidad, La escuela y la Familia, en el marco del Plan Nacional de sexualidad, Derechos Sexuales y Reproductivos.</t>
  </si>
  <si>
    <t xml:space="preserve">Desarrollar estrategias comunicativas mediante la participación comunicativa, familiar, educativa e institucional que promueven el ejercicio responsable de la sexualidad en niños, niñas y adolescentes del departamento del Quindío. </t>
  </si>
  <si>
    <t>Secretaría de Salud Departamental.</t>
  </si>
  <si>
    <t xml:space="preserve">Servicio de gestión del riesgo en temas de salud sexual y reproductiva </t>
  </si>
  <si>
    <t>12 Municipios del Departamento del Quindío con capacidad instalada para el desarrollo permanente y continuo de acciones de Promoción por enfoque diferencial en el desarrollo del Plan Nacional de sexualidad, derechos sexuales y reproductivos.</t>
  </si>
  <si>
    <t>Servicios de promoción de la salud y prevención de riesgos asociados a condiciones no transmisibles</t>
  </si>
  <si>
    <t>100% de ESE , 60% IPS Privadas y mixtas 100% de Entidades Administradoras de Planes de Beneficio EAPB subsidiadas y 100% de EAPB contributivas con
seguimiento al cumplimiento en la adherencia a las normas técnicas en las acciones de Salud Pública Individual.</t>
  </si>
  <si>
    <t>12 Municipios del Departamento del Quindío apoyados con Programas Municipales de fomento y protección de patrones alimentarios adecuados para la Primera Infancia.</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</si>
  <si>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</si>
  <si>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</si>
  <si>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Estrategia AIEPI implementada en los 12 municipios urbano y rural con campañas de información, educación y comunicación educativa para la promoción de la salud realizada en las Instituciones Educativas, Públicas y Privadas.</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</si>
  <si>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</si>
  <si>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12 Municipios del Departamento con Programas Municipales de fomento y protección de patrones alimentarios adecuados para la primera infancia.</t>
  </si>
  <si>
    <t>Secretaría de Agricultura, Desarrollo Rural y Medio Ambiente</t>
  </si>
  <si>
    <t>20 Proyectos Productivos apoyados con énfasis en Seguridad Alimentaria dirigidos a grupos poblacionales vulnerables.</t>
  </si>
  <si>
    <t>13745 Niños, Niñas y Adolescentes con el copago de Almuerzos garantizados.</t>
  </si>
  <si>
    <t>Capacidades Institucionales ejecutadas para la promoción, apoyo y ejecución del Plan de Alimentación Escolar en el Departamento del Quindío.</t>
  </si>
  <si>
    <t>Implementar, fortalecer y hacer seguimiento al Plan de Alimentación Escolar en los 12 municipios del departamento del Quindío.</t>
  </si>
  <si>
    <t xml:space="preserve">Implementar y fortalecer la estrategia "De Cero a Siempre" de la presidencia de la república, en el departamento del Quindío. </t>
  </si>
  <si>
    <t>Incrementar en 710 cupos para niños y niñas menores de 5 años vinculados a programas de Educación Inicial.</t>
  </si>
  <si>
    <t>Inclusión social y equidad</t>
  </si>
  <si>
    <t xml:space="preserve">Calidad, cobertura y fortalecimiento de la educación inicial, preescolar, básica y media. "Tu y yo con educación y de calidad". </t>
  </si>
  <si>
    <t xml:space="preserve">Servicio de información para la gestión de la educación inicial y preescolar en condiciones de calidad. </t>
  </si>
  <si>
    <t>Entidades territoriales que hacen seguimiento a las condiciones de calidad de los prestadores de educación inicial o preescolar a través del Sistema de Información de Primera Infancia (SIPI).</t>
  </si>
  <si>
    <t>Se realizó un proceso de asistencia técnica con los agentes de IBCF, buscando estrategias que garantizaran el tránsito armónico de los niños y niñas que ingresarán al sistema educativo. Se tuvo una cobertura de 2600 (Fuente de información SIMAT - Dic 10/2020).</t>
  </si>
  <si>
    <t>85 Docentes de Preescolar y Madres Comunitarias capacitadas en el uso de nuevas tecnologías y bilingüismo para la promoción de competencias en Educación Inicial.</t>
  </si>
  <si>
    <t xml:space="preserve">Servicio de fortalecimiento a las capacidades de los docentes y agentes educativos en educación inicial o preescolar de acuerdo a los referentes nacionales. </t>
  </si>
  <si>
    <t xml:space="preserve">Docentes y agentes educativos beneficiaros de servicio de fortalecimiento a sus capacidades de acuerdo a los referentes nacionales.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</si>
  <si>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</si>
  <si>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</si>
  <si>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 xml:space="preserve">Servicio de fomento para la permanencia en programas de educación formal. </t>
  </si>
  <si>
    <t xml:space="preserve">Personas beneficiarias de estrategias de permanencia. </t>
  </si>
  <si>
    <t>17000 Estudiantes con acceso a educación en el nivel de básica primaria.</t>
  </si>
  <si>
    <t>235 menos Analfabetas 15 a 24años en el Departamento del Quindío.</t>
  </si>
  <si>
    <t>15900 Estudiantes en el nivel de Educación Básica Secundaria.</t>
  </si>
  <si>
    <t>5100 Estudiantes más con acceso al nivel de Educación Media.</t>
  </si>
  <si>
    <t>2697 Estudiantes beneficiarios del subsidio de Transporte Escolar.</t>
  </si>
  <si>
    <t>2856 Niños, Niñas y Adolescentes desertores escolares menos.</t>
  </si>
  <si>
    <t>4328 Niños, Niñas y Adolescentes reprobados escolares menos.</t>
  </si>
  <si>
    <t>Un programa académico de Etno-Educación implementado en los doce (12) Municipios.</t>
  </si>
  <si>
    <t>6 Redes de Aprendizaje fortalecidas e implementadas.</t>
  </si>
  <si>
    <t>54 Instituciones Educativas con propuesta articuladora, elaborada e implementada “Desde la quindianidad al Paisaje Cultural Cafetero".</t>
  </si>
  <si>
    <t>Servicios de asistencia técnica en educación inicial, preescolar, básica y media.</t>
  </si>
  <si>
    <t>Entidades y organizaciones asistidas técnicamente.</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</si>
  <si>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</si>
  <si>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</si>
  <si>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Plan de Apoyo a la Educación Rural fortalecido en los 12 municipios.</t>
  </si>
  <si>
    <t>Plan de Formación y Capacitación Docente implementado en el uso de Nuevas Tecnologías aplicadas a Estrategias y Métodos Didácticos en los 12 Municipios.</t>
  </si>
  <si>
    <t>Plan de Formación y Capacitación Docente implementado en Competencias Comunicativas en Inglés, en los 12 Municipios.</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</si>
  <si>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</si>
  <si>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</si>
  <si>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</si>
  <si>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</si>
  <si>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120 Docentes de Preescolar y Madres Comunitarias capacitados en el uso de Nuevas Tecnologías y bilingüismo para la promoción de competencias en Educación Inicial.</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</si>
  <si>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</si>
  <si>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</si>
  <si>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Infraestructura de Edificaciones educativas del Departamento del Quindío, mejoradas y rehabilitadas. Número de Sedes (21).</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</si>
  <si>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</si>
  <si>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</si>
  <si>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7 Sedes Educativas construidas, en correspondencia a la demanda poblacional y proyección de coberturas en cada uno de los 12 municipios.</t>
  </si>
  <si>
    <t>11 Equipamientos y/o Espacios para el desarrollo turístico y cultural en el Departamento del Quindío, mejorados y habilitados.</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</si>
  <si>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</si>
  <si>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</si>
  <si>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Secretaría de Cultura Departamental</t>
  </si>
  <si>
    <t>Secretaría de Educación Departamental</t>
  </si>
  <si>
    <t>20 Bibliotecas y Ludotecas del Departamento del Quindío de la Red Apoyadas y Articuladas.</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</si>
  <si>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</si>
  <si>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</si>
  <si>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 xml:space="preserve">Crear oportunidades en las familias de las minorías étnicas y por enfoque diferencial para el aprestamiento y la generación de capacidades en la protección y desarrollo pleno de los niños, niñas y adolescentes. </t>
  </si>
  <si>
    <t>Programa de apoyo, acompañamiento y fortalecimiento a las familias quindianas del Departamento del Quindío, con líneas de acción sobre pautas de crianza.</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</si>
  <si>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</si>
  <si>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</si>
  <si>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</si>
  <si>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</si>
  <si>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</si>
  <si>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</si>
  <si>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</si>
  <si>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</si>
  <si>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Jóvenes de los 12 Municipios de Departamento del Quindío, participando activamente en las Juntas de Acción Comunal, a través de programas de capacitación presencial  y  virtual.</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</si>
  <si>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</si>
  <si>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</si>
  <si>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11 Equipamientos para el desarrollo turístico y cultural en el departamento del Quindío, mejorados y habilitados.</t>
  </si>
  <si>
    <t xml:space="preserve">Promover, afianzar y estimular el desarrollo de capacidades y destrezas deportivas, artísticas y culturales como alternativa en el uso del tiempo libre, reconociendo el enfoque diferencia, poblacional y por ciclo vital, de los niños, niñas y adolescentes. </t>
  </si>
  <si>
    <t>92 Escuelas de Formación Deportiva fomentadas y apoyadas en los 12 Municipios con proyección de la reserva deportiva del Departamento del Quindío.</t>
  </si>
  <si>
    <t>INDEPORTES</t>
  </si>
  <si>
    <t>17 Juegos Inter-Colegiados en sus diferentes fases apoyados en los eventos deportivos.</t>
  </si>
  <si>
    <t>50 Ligas Deportivas que cumplen parámetros de cobertura y resultados federativos hacia los altos logros.</t>
  </si>
  <si>
    <t>12 Apoyo a ligas deportivas con capacidad especial que cumplan parámetros de cobertura y resultados federativos hacia los altos logros.</t>
  </si>
  <si>
    <t>7 Programas Lúdicos y Recreativos de tiempo libre implementados a través de ludotecas, campamentos juveniles del juego y de la recreación para el aprovechamiento y el uso adecuado del tiempo libre.</t>
  </si>
  <si>
    <t>20 Escuelas de Formación Artística y Salas concertadas apoyadas en el Departamento del Quindío.</t>
  </si>
  <si>
    <t>12 Proyectos que estimulen el desarrollo de capacidades, dirigidos a poblaciones especiales.</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</si>
  <si>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</si>
  <si>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</si>
  <si>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</si>
  <si>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</si>
  <si>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Ciudadanía</t>
  </si>
  <si>
    <t xml:space="preserve">Instituto Colombiano de Bienestar Familiar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</si>
  <si>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</si>
  <si>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12 Convenios Interinstitucionales suscritos para la atención integral de la primera infancia, incluyendo.</t>
  </si>
  <si>
    <t>85 Docentes de Preescolar y Madres Comunitarias capacitadas en el uso de nuevas tecnologías y bilingüismo para la promoción de competencias.</t>
  </si>
  <si>
    <t>Programa de apoyo, acompañamiento y fortalecimiento a las familias quindianas del Departamento del Quindío, con líneas de acción sobre identidad, afectos y proyectos compartidos.</t>
  </si>
  <si>
    <t>Plan de Lectura y Escritura implementado apoyado en los 12 Municipios.</t>
  </si>
  <si>
    <t>1820 docentes y directivos que desarrollan competencias ciudadanas y la construcción de ambientes democráticos.</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</si>
  <si>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</si>
  <si>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</si>
  <si>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Calidad, cobertura y fortalecimiento de la educación inicial, preescolar, básica y media. "Tu y yo con educación y de calidad".</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</si>
  <si>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</si>
  <si>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</si>
  <si>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54 Instituciones Educativas con propuesta articuladora, elaborada e implementada "Desde la quindianidad al Paisaje Cultural Cafetero".</t>
  </si>
  <si>
    <t>54 Gobiernos Escolares de las Instituciones Educativas, operando con orientación al Modelo Vocacional de cada Institución.</t>
  </si>
  <si>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</si>
  <si>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</si>
  <si>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Secretaría del Interior Departamental.</t>
  </si>
  <si>
    <t>Jóvenes de los 12 Municipios de Departamento del Quindío, participando activamente en las Juntas de Acción Comunal, a través de programas de capacitación presencial y virtual.</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</si>
  <si>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</si>
  <si>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</si>
  <si>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</si>
  <si>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</si>
  <si>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</si>
  <si>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</si>
  <si>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</si>
  <si>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</si>
  <si>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</si>
  <si>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Medidas de restablecimiento de Derechos, adoptadas y establecidas para los 12 Municipios del Departamento del Quindío.</t>
  </si>
  <si>
    <t xml:space="preserve">Adoptar el Plan Nacional de Construcción de Paz y Convivencia Familiar (HAZPAZ). </t>
  </si>
  <si>
    <t>Plan Departamental y Planes de Acción municipales en DDHH y DIH formulados e implementados en los 12 Municipios del Departamento del Quindío.</t>
  </si>
  <si>
    <t>Servicio de apoyo para la implementación de medidas en derechos humanos y DIH.</t>
  </si>
  <si>
    <t>41.2.1</t>
  </si>
  <si>
    <t>Medidas implementadas en cumplimiento de las obligaciones internacionales en materia de derechos humanos y DIH.</t>
  </si>
  <si>
    <t>Fortalecer los comités de erradicación del trabajo infantil en cada uno de los municipios así el Comité Departamental del Trabajo Infantil</t>
  </si>
  <si>
    <t>Desarrollar proyectos que permitan a las familias de los niños, niñas y adolescentes que trabajan, fortalecer sus ingresos y restablecer los derechos de los mismos.</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</si>
  <si>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</si>
  <si>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</si>
  <si>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Capacidades Institucionales ejecutadas para la ejecución, seguimiento y control del Plan integral de Prevención y Erradicación del Trabajo Infantil “PIPETI” en los 12 municipios del Departamento del Quindío</t>
  </si>
  <si>
    <t xml:space="preserve">Adoptar la estrategia nacional para la erradicación del trabajo infantil -ENETI- en el departamento del Quindío y en cada uno de sus 12 municipios. </t>
  </si>
  <si>
    <t>Capacidades Institucionales ejecutadas para la ejecución, seguimiento y control de la Estrategia Nacional para la Erradicación del Trabajo Infantil ENETI en los 12 municipios del Departamento del Quindío.</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</si>
  <si>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</si>
  <si>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</si>
  <si>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</si>
  <si>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</si>
  <si>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</si>
  <si>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</si>
  <si>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Plan de Formación desarrollado a los actores que se involucran dentro de la cadena productiva del turismo (taxistas, sector educativo, guías, entre otros).</t>
  </si>
  <si>
    <t>Instituto Colombiano de Bienestar Familiar</t>
  </si>
  <si>
    <t>Secretaría de Turismo, Industria y Comercio Departamental</t>
  </si>
  <si>
    <t>Secretaría de Familia Departamental</t>
  </si>
  <si>
    <t xml:space="preserve">Desarrollar estrategias de promoción y participación dirigidas a niños, niñas y adolescentes en situación de vulnerabilidad y riesgo para el reclutamiento forzado. </t>
  </si>
  <si>
    <t>100% de Hogares de Paso apoyados de Niños, Niñas y Adolescentes explotados en el Departamento del Quindío.</t>
  </si>
  <si>
    <t>Desarrollar el tratamiento integral desde los componentes sicosociales (conforme a lo establecido en la ley 1098 de 2006).</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</si>
  <si>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</si>
  <si>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</si>
  <si>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Rendiciones de Cuentas de Niñez y Adolescencia con procesos de movilización social, calidad de los datos y grado de innovación.</t>
  </si>
  <si>
    <t xml:space="preserve">Fortalecer la cultura ciudadana, institucional y de entidades público-privadas en la defensa por la protección de los derechos de los niños, niñas y adolescentes en el departamento del Quindío.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</si>
  <si>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</si>
  <si>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</si>
  <si>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Implementación y mejora del SUIN (Sistema Único de Información de la infancia para el seguimiento del cumplimiento progresivo de los derechos de los niños, niñas y adolescentes) que incluya más derechos, con enfoque diferencial y poblacional.</t>
  </si>
  <si>
    <t>Capacidades Institucionales ejecutadas para el seguimiento, monitoreo y control de los Indicadores soportados en el SUIN, identificando prioridades y acciones para la garantía de derechos de los Niños, Niñas y Adolescentes del Departamento del Quindío.</t>
  </si>
  <si>
    <t>Curso de vida</t>
  </si>
  <si>
    <t>PI</t>
  </si>
  <si>
    <t>I</t>
  </si>
  <si>
    <t>A</t>
  </si>
  <si>
    <t>X</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</si>
  <si>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</si>
  <si>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</si>
  <si>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</si>
  <si>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</si>
  <si>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</si>
  <si>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</si>
  <si>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Plan de Formación y Capacitación Docente implementado en los 12 Municipios, en Competencias Básicas, Específicas y transversales, incorporando el enfoque diferencial y por condición especial.</t>
  </si>
  <si>
    <t xml:space="preserve">Secretaría de Familia Departamental </t>
  </si>
  <si>
    <t>Secretaría del Interior Departamental</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</si>
  <si>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</si>
  <si>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 xml:space="preserve">Línea de acción </t>
  </si>
  <si>
    <t xml:space="preserve">AVANCE META FÍSICA 2020 </t>
  </si>
  <si>
    <t>AVANCE META PRESUPUESTAL 2020</t>
  </si>
  <si>
    <t>Programado</t>
  </si>
  <si>
    <t>Ejecutado</t>
  </si>
  <si>
    <t>Porcentaje avance</t>
  </si>
  <si>
    <t>Garantizar la seguridad alimentaria y nutricional a gestantes, madres lactantes, niño, niñas y adolescentes.</t>
  </si>
  <si>
    <t>Mujeres gestantes y lactantes, niños, niñas y adolescentes vivos y saludables.</t>
  </si>
  <si>
    <t>Fortalecer la Atención Integral en salud y promover acciones articuladas para generar cultura del autocuidado, la prevención de enfermedades más comunes, garantizar un crecimiento sano y generar hábitos saludables físicos y mentales.</t>
  </si>
  <si>
    <t>Una vida saludable con Entorno Familiar para Niños, Niñas y Adolescentes.</t>
  </si>
  <si>
    <t>Garantizar el derecho a la vida bajo entornos protectores en los Niños, Niñas y Adolescentes.</t>
  </si>
  <si>
    <t>Niños, Niñas y Adolescentes desarrollan estilos de vida saludables y acceden a factores de protección frente al consumo de Sustancias Psicoactivas.</t>
  </si>
  <si>
    <t>Prevenir y reducir el consumo de sustancias psicoactivas en niños, niñas y adolescentes, promoviendo estilos de vida desde la Ética del cuidado así como disminuir la actitud permisiva de la comunidad frente al consumo de Sustancias lícitas e Ilícitas.</t>
  </si>
  <si>
    <t>La Educación como un factor determinante en el desarrollo de los Niños, Niñas y Adolescentes.</t>
  </si>
  <si>
    <t>Garantizar una Educación de calidad, innovadora, adecuada, pertinente y con enfoque diferencial, para que los Niños, Niñas y Adolescentes, interactúen en espacios de diálogo, participación y cultura de paz, contribuyendo al desarrollo integral y ejercicio pleno de sus derechos.</t>
  </si>
  <si>
    <t>Construcción de la subjetividad y la identidad de Niños, Niñas y Adolescentes a partir de la red de relaciones que establecen con los Adultos, la Familia, los centros de cuidado, la Escuela y la Comunidad.</t>
  </si>
  <si>
    <t>Garantizar programas direccionados a la Familia, Líderes Comunitarios, Instituciones Educativas y Sociedad para promover los lazos familiares, la confianza y el afecto como generador de capacidades e identidad en los Niños, Niñas y adolescentes.</t>
  </si>
  <si>
    <t>Establecimiento de la Red Familia- Escuela - Comunidad, trabajando en procesos de Desarrollo Humano para Niños, Niñas y Adolescentes.</t>
  </si>
  <si>
    <t>Fortalecer con las Familias, Escuela y Comunidad el ejercicio de la plena responsabilidad en los procesos de Formación y Educación de los Niños, Niñas y Adolescentes.</t>
  </si>
  <si>
    <t>Establecimiento de la práctica Deportiva, Recreativa y Cultural, como generadora y potenciadora en el del desarrollo integral de los Niños, Niñas y Adolescentes.</t>
  </si>
  <si>
    <t>Desarrollar programas, Deportivos, Recreativos y Culturales para Niños, Niñas y Adolescentes en entornos aptos para su desarrollo integral.</t>
  </si>
  <si>
    <t>Inclusión de niños, niñas y adolescentes en situación de Discapacidad, Afrocolombianidad, Indígenas y otras Minorías en programas de deporte y cultura.</t>
  </si>
  <si>
    <t>Garantizar el uso y adecuación de espacios para la atención en salud, educación, deporte, recreación y cultura según las necesidades diferenciales de los Niños, Niñas y Adolescentes.</t>
  </si>
  <si>
    <t>Niños, Niñas y Adolescentes construyen nuevos sentidos, asumiendo con responsabilidad el ejercicio de su sexualidad, paternidad y maternidad.</t>
  </si>
  <si>
    <t>Garantizar en los Niños, Niñas y Adolescentes del Departamento del Quindío una identidad y vida Sexual y Reproductiva con responsabilidad.</t>
  </si>
  <si>
    <t xml:space="preserve">Los Niños, Niñas y Adolescentes aplicando los Deberes y Derechos de la ciudadanía. </t>
  </si>
  <si>
    <t xml:space="preserve">Fortalecer en los niños, niñas y adolescentes habilidades y destrezas para participar en espacios familiares y comunitarios en la toma de decisiones ejerciendo sus deberes y derechos ciudadanos. </t>
  </si>
  <si>
    <t>Un Quindío más humano para Niños, Niñas y Adolescentes del Departamento del Quindío con Garantía de derechos de protección.</t>
  </si>
  <si>
    <t>Garantizar los derechos y el restablecimiento de los mismos en niños, niñas y adolescentes del Departamento del Quindío.</t>
  </si>
  <si>
    <t>Los niños, niñas y adolescentes del Departamento del Quindío No Trabajan. Ni son inducidos a trabajos que afecten su desarrollo integral.</t>
  </si>
  <si>
    <t>Crear condiciones familiares y sociales para evitar el Trabajo Infantil y las Peores Formas de Trabajo Infantil.</t>
  </si>
  <si>
    <t>Niños, Niñas y Adolescentes seguros y protegidos del reclutamiento forzado.</t>
  </si>
  <si>
    <t>Generar condiciones para evitar que los niños, niñas y adolescentes sean capturados y reclutados por grupos urbanos y rurales al margen de la ley.</t>
  </si>
  <si>
    <t>Agentes Institucionales de los tres niveles comprometidos con la Niñez y la Adolescencia.</t>
  </si>
  <si>
    <t>Priorizar la Inversión social y el Gasto Público en beneficio del desarrollo de las Acciones y Estrategias que materialicen la Política Pública de Primera Infancia, Infancia y Adolescencia del Departamento del Quindío.</t>
  </si>
  <si>
    <t>Secretaría de Salud Departamental</t>
  </si>
  <si>
    <t>Secretaría de Aguas e Infraestructura Departamental</t>
  </si>
  <si>
    <t xml:space="preserve">Secretaría de Educación Departamental   </t>
  </si>
  <si>
    <t>Procesos de formación en competencias para la vida, cultura de la sexualidad responsable y proyecto de vida ejecutada en los 12 Municipios del Departamento del Quindío.</t>
  </si>
  <si>
    <t xml:space="preserve">Secretaría de Educación Departamental </t>
  </si>
  <si>
    <t>Fortalecimiento del buen gobierno para el respeto y garantía de los derechos humanos "Quindío integrado y participativo".</t>
  </si>
  <si>
    <t>Fortalecimiento de los organismos  de acción comunal (OAC)  de los doce municipios del Departamento en lo relacionado a sus procesos formativos, participativos, de organización y  gestión.</t>
  </si>
  <si>
    <t>Gobierno territorial</t>
  </si>
  <si>
    <t xml:space="preserve">Se brindó asistencia técnica a los 12 municipios para la conformación e instalación de los 12 Consejos de Paz en los diferentes territorios. </t>
  </si>
  <si>
    <t>Fortalecimiento de la convivencia y la seguridad ciudadana "Tú y yo seguros".</t>
  </si>
  <si>
    <t>Se realizaron dos jornadas de trabajo para realizar la actualización de las rutas de prevención ruta de prevención urgente, con ruta de prevención temprana y ruta de protección en prevención.</t>
  </si>
  <si>
    <t>Durante el segundo semestre del año 2020, se realizaron 4 entregas (Julio - agosto - septiembre - octubre) del programa de alimentación escolar, a estudiantes de las 54 Instituciones Educativas Oficiales en los 11 municipios del Departamento No certificados en Educación. Este complemento alimentario se entregó para preparación en casa debido a la pandemia por Covid-19, y así se beneficiaron por cada una de las entregas a 28.368 estudiantes.</t>
  </si>
  <si>
    <t>Las capacidades institucionales para llevar a cabo la implementación y ejecución del Programa de Alimentación Escolar, se basa en la contratación de un (1) operador quien realiza la entrega de los complementos alimentarios, y un (1) equipo PAE conformado por 29 profesionales de diferentes especialidades:
* 6 Ingenieros de Alimentos.
* 5 Ingenieros Agroindustriales.
* 1 Tecnólogo en Procesamiento de Alimentos. 
* 11 Supervisores para los 11 Municipios.
* 1 Abogado.
* 1 Contador.
* 1 Profesional en Desarrollo Social y Comunitario.
* 1 Nutricionista.
* 1 Administrador de Empresas.
* 1 Administrador Financiero.</t>
  </si>
  <si>
    <t xml:space="preserve">Durante el año 2020, la Secretaría de Educación Departamental ejecuta acciones, buscando mejorar los índices de cobertura educativa en el Departamento del Quindío.
1. Se realiza la Proyección de Matrículas para la vigencia 2020, trabajo conjunto entre el Ministerio de Educación Nacional, El Equipo de Cobertura Educativa de la SEDQ y los 54 Rectores de las Instituciones Educativas Oficiales. (Preescolar: 2.428 - Básica Primaria: 15.496 - Básica Secundaria: 14.130 - Nivel de Media: 5.771).
2. Campaña Matricúlate Pues: Se realizaron jornadas de trabajo a nivel de los 11 municipios, invitando a padres de familia y comunidad en general a matricular a los niños, niñas, adolecentes, jóvenes y adultos al sistema educativo, publicitando los diferentes beneficios y la importancia de acceder, permanecer y culminar los estudios académicos en los niveles de la educación básica y media, así como fomentar el acceso y la permanencia a la educación superior.
3. Búsqueda Activa: Sumado a la Campaña Matricúlate Pues, se realizaron búsquedas activas en los diferentes barrios de los 11 municipios del Departamento de niños, niñas, adolescentes, jóvenes y adultos para que accedan y permanezcan en el sector educativo con el fin de culminar sus estudios académicos.
4. Campañas Publicitarias: Desde la Secretaría de Educación Departamental en cabeza de la Secretaria de Educación Departamental, se llevaron a cabo diferentes campañas publicitarias a través de redes sociales, sumado a las campañas publicitarias por radio y/o perifoneo realizado por las alcaldías municipales e Instituciones Educativas.
5. Seguimiento a la Deserción: Desde la Dirección de Cobertura Educativa, se realiza el direccionamiento y acompañamiento a las 54 Instituciones Educativas Oficiales para el uso y apropiación del Aplicativo SIMPADE, así como el acompañamiento a los comités de ausentismo conformados en cada una de las I.E.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</si>
  <si>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Sociales.
* Red de Evaluación.</t>
  </si>
  <si>
    <t>Desde las 54 Instituciones Educativas se trabaja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</si>
  <si>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 xml:space="preserve">Calidad, cobertura y fortalecimiento de la educación inicial, preescolar, básica y media. "Tu y yo con educación y de calidad" </t>
  </si>
  <si>
    <t>Servicio de fortalecimiento a las capacidades de los docentes de educación inicial, preescolar, básica y media.</t>
  </si>
  <si>
    <t xml:space="preserve">Docentes de educación inicial, preescolar, básica y media, beneficiados con estrategias de mejoramiento de sus capacidades. </t>
  </si>
  <si>
    <t>Para el año 2020, a pesar de las múltiples dificultades que se presentaron debido a la pandemia por Covid-19, la Secretaría de Educación a través de sus funcionarios, contratistas y gestiones, se llevaron a cabo procesos de formación y/o capacitación docente de manera virtual, beneficiando a diferentes docentes de las 54 Instituciones Educativas Oficiales de los 11 Municipios no certificados en educación.
* Evaluación educativa en entornos digitales.
* Apropiación de los referentes técnicos, el arte, el juego, expresiones artísticas, literatura y la exploración del medio.
* Uso y apropiación de textos Come To Live. 
* Diplomado en Formación pedagógica a los docentes en capacidades y talentos excepcionales.
* Estrategia denominada Ruta STEM 2020 en ciencia, tecnología, ingeniería y matemáticas.
* Competencias TIC a través de la plataforma Integratic.
* Conversatorios sobre el componente pedagógico en alternancia "Gestión y Diseño Curricular, Ambientes de Aprendizaje y Evaluación Formativa".
* Ambientes tecnológicos integrales para el mejoramiento de los procesos de enseñanza - aprendizaje a través de la implementación de la estrategia "Aulas Amigas" para fortalecer el uso y apropiación de recursos TIC.
* Planes Escolares de Gestión del Riesgo y Desastres y Protocolo de Bioseguridad en la alternancia educativa.</t>
  </si>
  <si>
    <t>Para la vigencia 2020, la Secretaría de Educación Departamental brindo acompañamiento y asistencia técnica a las 54 Instituciones Educativas Oficiales en los 11 municipios del Departamento de manera virtual y presencial en diferentes temas relacionados con el manejo de la pandemia causada por el covid-19, así como temas relacionados con la alternancia educativa acatando los diferentes lineamientos expedidos por el Ministerio de Educación Nacional.
Número de Instituciones Educativas de la Zona Rural y Urbana del Departamento del Quindío:
* 16 Instituciones Educativas Rurales.
* 38 Instituciones Educativas Urbanas.</t>
  </si>
  <si>
    <t>Para el año 2020, la formación y/o capacitación docente en competencias en el uso de nuevas tecnologías, se realiza a través:
*De la adquisición de ayudas tecnológicas y realización de actividades en el marco de la implementación de ambientes tecnológicos integrales "Aulas Amigas", capacitando a 17 docentes de 14 Instituciones Educativas de 10 municipios.
* Capacitación a 55 docentes en Competencias TIC, dictada por el personal del Calidad Educativa.
* Capacitación a 129 docentes en la estrategia denominada Ruta STEM 2020 en ciencia, tecnología, ingeniería y matemática, a través de la Universidad Tecnológica de Pereira y Computadores para Educar.</t>
  </si>
  <si>
    <t>Para el año 2020, la formación y/o capacitación docente en competencias comunicativas en inglés, se realizó de manera virtual, beneficiando a 71 docentes en el uso y apropiación del material pedagógico (Textos Guía Come to Live). 
71 Docentes Beneficiados de 9 Municipios del Departamento:
* Calarcá: 22.
* Circasia: 10.
* Córdoba: 1. 
* Filandia: 7.
* Génova: 3.
* la Tebaida: 8.
* Montenegro: 9.
* Pijao: 5. 
* Quimbaya: 6.</t>
  </si>
  <si>
    <t xml:space="preserve">Secretaría de Familia </t>
  </si>
  <si>
    <t>ICBF</t>
  </si>
  <si>
    <t>Secretaría de Salud</t>
  </si>
  <si>
    <t>N.A</t>
  </si>
  <si>
    <t>N</t>
  </si>
  <si>
    <t>El ICBF participa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</si>
  <si>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El ICBF dispone del programa "Sistema de Responsabilidad Penal Adolescente", desde el cual ha establecido modalidades de atención para los y las adolescentes del departamento del Quindío con responsabilidad penal, es así que se proyectó para la vigencia 2020  una atención de cupos de 203, teniendo al finalizar el tercer trimestre (con corte al 31 de octubre) una atención de usuarios de 522  adolescentes en las diferentes modalidades de atención como son:
Atención Inicial.
Atención sanciones No privativas de la libertad.
Atención en medidas y sanciones privativas de libertad.
Atención para el fortalecimiento a la inclusión social.</t>
  </si>
  <si>
    <t>El ICBF en conjunto con la Secretaría de Familia Departamental realizan la secretaría técnica del Comité Departamental del Sistema de Responsabilidad Penal para Adolescentes el cual durante la vigencia 2020 se mantiene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</si>
  <si>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</si>
  <si>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El ICBF tiene la estrategia de  Equipos Móviles de Protección Integral – EMPI .
Trabajo Infantil, la cual tiene como objetivo promover el restablecimiento de los derechos de los niños, niñas y adolescentes en situación de trabajo infantil, involucrando a las familias y cuidadores, a través de la atención directa. </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</si>
  <si>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ha tenido una proyección de ejecución de 12 meses en el departamento del Quindío, que permitirá llegar con la estrategia de prevención a los doce municipios del departamento.</t>
  </si>
  <si>
    <t xml:space="preserve">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esta inmerso como agente corresponsable. </t>
  </si>
  <si>
    <t>El ICBF garantiza durante la vigencia Hogar de Emergencia (a través de los Hogares Sustitutos)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</si>
  <si>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 xml:space="preserve">Se han realizado tres mesas públicas (una por cada centro zonal que posee la Regional) y una Rendición Pública de Cuentas General liderada por la Dirección Regional. </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</si>
  <si>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2018 y 2019,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t>
  </si>
  <si>
    <t xml:space="preserve">Secretaría de Salud Departamental </t>
  </si>
  <si>
    <t xml:space="preserve">Se realizaron visitas de seguimiento a los 12 municipios del Quindío, para fomentar la estrategia de servicios de salud amigables para adolescentes. </t>
  </si>
  <si>
    <t>Productividad y competitividad</t>
  </si>
  <si>
    <t>Productividad y competitividad de las empresas colombianas. "tú y yo con empresas competitivas"</t>
  </si>
  <si>
    <t>Servicio de asistencia técnica a los entes territoriales para el desarrollo turístico.</t>
  </si>
  <si>
    <t>Entidades territoriales asistidas técnicamente.</t>
  </si>
  <si>
    <t>A través de la prestación de servicios, la Secretaria, en conjunto con la Policía de Turismo, las Administraciones Municipales de Armenia, Calarcá, Circasia y Salento, realizo campañas de difusión de las estrategias del Turismo Responsable, como acción para mitigar el flagelo a causa de la EXPLOTACION SEXUAL COMERCIAL DE NIÑOS, NIÑAS Y ADOLESCENTES (ESCNNA), la cual iba dirigida a toda la cadena de valor del Turismo.</t>
  </si>
  <si>
    <t xml:space="preserve">Sector de justicia y derecho </t>
  </si>
  <si>
    <t>Se brindó Asistencia a las Instituciones del orden municipal, como Inspecciones Municipales y comisarías de Familia (Operadores de Servicios de Justicia), en total fueron ocho (08) Municipios asistidos (Calarcá, Quimbaya, Filandia, Tebaida, Génova, Pijao, Córdoba y Buenavista).</t>
  </si>
  <si>
    <t>Fortalecimiento del buen gobierno para el respeto y garantía de los derechos humanos. "Quindío integrado y participativo"</t>
  </si>
  <si>
    <t>*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t>
  </si>
  <si>
    <t>Servicio de apoyo para el fomento organizativo de la Agricultura Campesina, Familiar y Comunitaria</t>
  </si>
  <si>
    <t>Productores agropecuarios apoyados</t>
  </si>
  <si>
    <t>Convenio de cofinanciación Alianzas productivas.
Se realizó la formulación y gestión de los proyectos, en los municipios de Córdoba, Filandia, Salento y Circasia.</t>
  </si>
  <si>
    <t>Apoyo técnico en el fomento organizativo de la Agricultura Campesina, Familiar y Comunitaria.</t>
  </si>
  <si>
    <t>Acompañamiento Y Asistencia Técnica A Productores Agropecuarios En La Productividad Primaria Y Alistamiento De La Oferta, Permitiendo Así El Aseguramiento De La Cadena Agroalimentaria En La Productividad Primaria.</t>
  </si>
  <si>
    <t xml:space="preserve">Desde la Secretaría Departamental de Agricultura, Desarrollo Rural y Medio Ambiente, no se reportan acciones de seguimiento durante el segundo semestre de la vigencia 2020 para esta actividad.  </t>
  </si>
  <si>
    <t>La estrategia de Desparasitación Antihelmíntica Masiva debe ser realizada en población Escolarizada de 5 a 14 años de edad, del área urbana y rural del territorio, por la situación de Pandemia por Covid-19, este Entorno fue cerrado y la actividad fue pospuesta para el año 2021.</t>
  </si>
  <si>
    <t>Promoción y acceso efectivo a procesos culturales y artísticos. "Tú y yo somos cultura Quindiana"</t>
  </si>
  <si>
    <t>Servicios bibliotecarios</t>
  </si>
  <si>
    <t>Usuarios atendidos</t>
  </si>
  <si>
    <t>Servicio de circulación artística y cultural</t>
  </si>
  <si>
    <t>Producciones artísticas en circulación</t>
  </si>
  <si>
    <t>* Se realizaron lecturas de cuentos virtuales, con el apoyo de los bibliotecarios de algunos municipios  como 
https://www.facebook.com/biblioteca.filandia.3/videos/1072587783142353</t>
  </si>
  <si>
    <t>Servicio de educación informal en áreas artísticas y culturales</t>
  </si>
  <si>
    <t>Personas capacitadas</t>
  </si>
  <si>
    <t xml:space="preserve">Numero de rutas integrales de atención  a la  primera infancia implementadas y con seguimiento </t>
  </si>
  <si>
    <t>36.3.1</t>
  </si>
  <si>
    <t xml:space="preserve">Desde la Secretaría de Familia Departamental, en articulación con el Instituto Colombiano de Bienestar Familiar, se realizó proceso de asistencia técnica a las Entidades Territoriales Municipales, con la finalidad de identificar el nivel de avance, por medio de un instrumento de valoración, que permitió definir en porcentaje, el nivel de ejecución de la Política de Estado de Cero a Siempre, de acuerdo a las realizaciones y los entornos establecidos en la Ley 1804 de 2016. Lo anterior, teniendo en cuenta que la mayoría de los equipos técnicos son nuevos, debido al cambio de gobierno. </t>
  </si>
  <si>
    <t>Campañas de gestión del riesgo en temas de trastornos mentales implementadas.</t>
  </si>
  <si>
    <t xml:space="preserve">Servicio de gestión del riesgo en temas de trastornos mentales </t>
  </si>
  <si>
    <t xml:space="preserve">Implementar y realizar seguimiento a las rutas integrales de atención </t>
  </si>
  <si>
    <t>Campañas de gestión del riesgo en temas de trastornos mentales implementadas en los doce municipios del Departamento: a) Vinculación al Programa de seguimiento judicial  al Tratamiento de drogas en el SRPA del Departamento del Quindío. b) campaña de mitigación del consumo de SPA , a través de talleres de ocupación del tiempo libre con jóvenes de sectores vulnerables, que conllevaran a disminuir las causas de algunos trastornos mentales por el consumo de SPA.</t>
  </si>
  <si>
    <t xml:space="preserve">La Secretaría de Familia, en su accionar de corresponsabilidad, ha asistido a los espacios que desde la Secretaría de Salud, se han liderado para la implementación del Plan Departamental de Reducción del Consumo de Sustancias Psicoactivas. Así mismo, desde la misionalidad de la entidad, durante la vigencia 2020, se desarrollaron jornadas de prevención del consumo de SPA en diferentes escenarios. </t>
  </si>
  <si>
    <t>Inclusión Social y Equidad</t>
  </si>
  <si>
    <t>1. Visitas técnicas a las instituciones educativas. 2. Ajustes de diseños cubiertas y estudios predios. 3. Presupuestos para el mantenimiento y, mejoramiento de las instituciones.</t>
  </si>
  <si>
    <t>Café mujer de Buenavista, Circasia, Filandia, Salento y construcción en el corregimiento de Barcelona en Calarcá.</t>
  </si>
  <si>
    <t>Construcción cancha sintética Naranjal, mantenimiento coliseo barrio La Patria, escenarios deportivos de la universidad del Quindío.</t>
  </si>
  <si>
    <t>DPS $608.055.642
SGR $552.646.236
R.P $17.766.665</t>
  </si>
  <si>
    <t>Ya se reportó el presupuesto.</t>
  </si>
  <si>
    <t xml:space="preserve">Servicio de gestión del riesgo en temas de salud sexual y reproductiva. </t>
  </si>
  <si>
    <t>Campañas de gestión del riesgo en temas de salud sexual y reproductiva implementadas.</t>
  </si>
  <si>
    <t>*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</si>
  <si>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Estrategia de Formación de la salud implementada en el desarrollo de la competencias para la vida, los derechos sexuales y reproductivos, y la construcción del Proyecto de Vida.</t>
  </si>
  <si>
    <t>Diseñar e implementar un modelo de atención integral en entornos protectores para la primera infancia.</t>
  </si>
  <si>
    <t>36.4</t>
  </si>
  <si>
    <t>Modelo de atención integral de entornos protectores implementado.</t>
  </si>
  <si>
    <t>36.4.1</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</si>
  <si>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t>
  </si>
  <si>
    <t>Servicio de divulgación para la promoción y prevención de los derechos de los niños, niñas y adolescentes</t>
  </si>
  <si>
    <t>410202200</t>
  </si>
  <si>
    <t xml:space="preserve">Eventos de divulgación realizados </t>
  </si>
  <si>
    <t xml:space="preserve">Respecto a la implementación de un programa comunitario para la prevención de los derechos de niños, niñas y adolescentes y su desarrollo integral “Tu y yo comprometidos con los sueños”,  se  realizaron  jornadas de sensibilización en supermercados, gremio de taxistas, conductores intermunicipales, barrios priorizados y sector comercio de los 12 municipios del departamento. </t>
  </si>
  <si>
    <t>Revisar, ajustar e implementar  la política pública de primera infancia, infancia y adolescencia</t>
  </si>
  <si>
    <t xml:space="preserve">Política Pública de Primera Infancia, Infancia y Adolescencia, revisada, ajustada e implementada. </t>
  </si>
  <si>
    <t>36.7</t>
  </si>
  <si>
    <t>36.7.1</t>
  </si>
  <si>
    <t xml:space="preserve">Se desarrolló proceso de sensibilización y concertación para la conformación de redes de apoyo étnicos con las comunidades que tienen presencia en el territorio quindiano, realizando proceso de socialización de la Política Pública Departamental de Primera Infancia, Infancia y Adolescencia, así como las acciones de fortalecimiento en pautas de crianza que se pueden abordar, respetando las cosmovisiones de estos grupos. </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</si>
  <si>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</si>
  <si>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</si>
  <si>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 xml:space="preserve">Desde el Plan Departamental de Desarrollo "Tu y yo Somos Quindío 2020 - 2023", se han implementado servicio dirigidos a la atención de niños, niñas, adolescentes y jóvenes, con enfoque pedagógico y restaurativo encaminados a la inclusión social con jóvenes vinculados al SRPA, próximos a egresar y egresados en la modalidades de externado e internado, con temas orientados a fortalecer habilidades de resolución pacífica de conflictos, comunicación asertiva, valores y proyecto de vida. </t>
  </si>
  <si>
    <t>Servicio de educación informal para la prevención integral del trabajo infantil</t>
  </si>
  <si>
    <t>360400600</t>
  </si>
  <si>
    <t xml:space="preserve">En el proceso de implementación del CIETI departamental, se desarrollaron acciones conjuntas con el ICBF y la Jefatura de Familia de la Gobernación del Quindío, para brindar asistencia técnica en el proceso de conformación y funcionamiento de los CIETI municipales, así como la puesta en marcha de sus correspondientes Planes de Acción. Esta información, fue socializada en el marco del último CIETI departamental, con el fin de tener un panorama para iniciar un trabajo conjunto para la vigencia 2021. </t>
  </si>
  <si>
    <t xml:space="preserve">Se tiene proyectado para la vigencia 2021, el desarrollo de acciones desde el CIETI departamental, encaminadas a la disminución del indicador de trabajo infantil en el territorio.  </t>
  </si>
  <si>
    <t xml:space="preserve">El Ministerio del Trabajo, en articulación con la Jefatura de Familia de la Gobernación del Quindío y el Instituto Colombiano de Bienestar Familiar, garantizó durante la vigencia 2020, la operatividad del CIETI departamental, el cual, ejecutó acciones en el marco de la implementación de la Línea de Política Pública para la Prevención y Erradicación del Trabajo Infantil y la Protección Integral del Adolescente Trabajador 2017 - 2027, de acuerdo con el Plan de Acción propuesto para el año reportado. 
Estas acciones, permitieron la articulación entre diferentes instancias, que aúnan esfuerzos para mitigar este flagelo en el territorio.  </t>
  </si>
  <si>
    <t>Secretaría del Interior Departamental y Secretaría de Familia Departamental</t>
  </si>
  <si>
    <t xml:space="preserve">Como parte del cumplimiento a las acciones enmarcadas en la estrategia nacional para la prevención de ESCNNA en el departamento del Quindío, desde la Secretaría de Familia se inició un trabajo de prevención de esta problemática en articulación con la Secretaría del Interior, el ICBF y las Alcaldías Municipales, el cual consiste principalmente en llegar a las instituciones turísticas de los municipios y capacitarlos en las rutas de atención y las formas de prevenir la ESCNAA dentro de sus establecimientos y así evitar sanciones económicas y legales.
Estas acciones de prevención, se realizaron en hoteles del municipio de Armenia, Circasia, Montenegro, Quimbaya, Córdoba, Génova, Buenavista, Pijao, Calarcá, Salento y Filandia. 
También, se participó en la jornada de salud organizada por la alcaldía de circasia en el barrio Villa Nohemí, donde se socializo la ruta de atención para víctimas de explotación sexual y comercial, se les explico en qué consistía este flagelo que afecta a los niños, niñas y adolescentes, y se concientizo sobre la importancia de denunciar los casos que llegaran a tener conocimiento, informándoles las líneas de atención existentes.    
De otro lado, se viene trabajando en el desarrollo y ajuste de la Ruta prevención de reclutamiento, uso/utilización y violencia sexual contra niños, niñas y adolescentes por parte de actores armados no estatales, de manera articulada con la Secretaría del Interior del departamento del Quindío. </t>
  </si>
  <si>
    <t xml:space="preserve">Desde la Secretaría de Familia, se realizó un proceso de acompañamiento técnico al municipio de Armenia, con la finalidad de evaluar la vinculación de la entidad, en el marco del principio de corresponsabilidad y subsidiariedad. No obstante, la inversión no fue realizada. 
El panorama general del departamento, fue socializado en el marco del Consejo Departamental de Política Social y el Comité Departamental e Interinstitucional para la Primera Infancia, Infancia y Adolescencia, con la finalidad de establecer compromisos para la siguiente vigencia, que permitan al departamento avanzar en la consolidación de la Red de Hogares de Paso en el territorio. </t>
  </si>
  <si>
    <t>Aguas e Infraestructura</t>
  </si>
  <si>
    <t>Promotora de Vivienda</t>
  </si>
  <si>
    <t>Fomento a la recreación, la actividad física y el deporte para desarrollar entornos de convivencia y paz "Tú y yo en la recreación y en deporte".</t>
  </si>
  <si>
    <t>Infraestructura  deportiva y/o recreativa con procesos   constructivos ,  y/o mejorados, y/o ampliados, y/o mantenidos, y/o  reforzados.</t>
  </si>
  <si>
    <t xml:space="preserve">Infraestructura   deportiva y/o recreativa construida y/o mejorada, y/o ampliada, y/o mantenida, y/o  reforzada. </t>
  </si>
  <si>
    <t>Se realizó el mejoramiento de la Infraestructura deportiva y recreativa de los Municipios de Buenavista (1 Cancha municipal), Circasia (3 Canchas de los Barrios Urbanos) y Filandia (1 Polideportivo Panorama).</t>
  </si>
  <si>
    <t>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cubierta, arreglos de baños, puntos eléctricos, pintura general de la planta física, mejoramiento de los cielos falso con materiales duraderos y resistentes a la acción efecto del agua, así mismo se hizo reemplazo y colocación de luminarias led en las diferentes aulas de clase a fin de mejorar los espacios académicos, de igual se mejoró la entrada de la institución educativa.
El valor ejecutado contempla parte de cofinanciación por parte de los municipios.</t>
  </si>
  <si>
    <t>Fomento a la recreación, la actividad física y el deporte. "Tú y yo en la recreación y el deporte"</t>
  </si>
  <si>
    <t>Servicio de promoción de la actividad física, la recreación y el deporte</t>
  </si>
  <si>
    <t>Municipios con Escuelas Deportivas</t>
  </si>
  <si>
    <t>Municipios vinculados al programa Supérate-Intercolegiados</t>
  </si>
  <si>
    <t>Formación y preparación de deportistas. "Tú y yo campeones""</t>
  </si>
  <si>
    <t>Servicio de asistencia técnica para la promoción del deporte</t>
  </si>
  <si>
    <t xml:space="preserve">Organismos deportivos asistidos </t>
  </si>
  <si>
    <t>Municipios implementando  programas de recreación, actividad física y deporte social comunitario</t>
  </si>
  <si>
    <t xml:space="preserve">Durante la vigencia 2020, la entidad responsable no reportó acciones en el marco del proceso de implementación. </t>
  </si>
  <si>
    <t xml:space="preserve">Durante la vigencia 2020, no se priorizaron acciones para el desarrollo de la meta propuesta. </t>
  </si>
  <si>
    <t xml:space="preserve">Durante la vigencia 2020, desde INDEPORTES, se prestó el servicio de promoción de la actividad física, la recreación y el deporte en el departamento del Quindío. </t>
  </si>
  <si>
    <t xml:space="preserve">Durante el 2020, INDEPORTES, realizó la  implementación de programas de recreación, actividad física y deporte social comunitario en el departamento del Quindío. </t>
  </si>
  <si>
    <t xml:space="preserve">POLÍTICA PÚBLICA PRIMERA INFANCIA, INFANCIA Y ADOLESCENCIA 2014 -2024  
"POR MIS DERECHOS, POR MI FAMILIA, PARA VOLVER A SOÑAR " </t>
  </si>
  <si>
    <t>EJE ESTRATÉGICO</t>
  </si>
  <si>
    <t>RESPONSABLE</t>
  </si>
  <si>
    <t>TOTAL INDICADOES</t>
  </si>
  <si>
    <t>Salud, Educación, Agricultura, Familia, ICBF.</t>
  </si>
  <si>
    <t>Salud, Educación, Familia, ICBF, Cutura, Aguas e Infraestructura, Interior, INDEPORTES, Promotora de Vivienda.</t>
  </si>
  <si>
    <t>Interior, Cultura, Educación, Familia, ICBF.</t>
  </si>
  <si>
    <t>Interior, Familia, ICBF, turismo.</t>
  </si>
  <si>
    <t>TOTAL DE INDICADORES</t>
  </si>
  <si>
    <t>CRÍTICO</t>
  </si>
  <si>
    <t>BAJO</t>
  </si>
  <si>
    <t>MEDIO</t>
  </si>
  <si>
    <t>SATISFACTORIO</t>
  </si>
  <si>
    <t>SOBRESALIENTE</t>
  </si>
  <si>
    <t xml:space="preserve">META FÍSICA VIGENCIA 2020 </t>
  </si>
  <si>
    <t>TOTAL METAS</t>
  </si>
  <si>
    <t>Infraestructura de I.E. con procesos constructivos, mejorados, ampliados, mantenidos y/o reforzados</t>
  </si>
  <si>
    <t>Infraestructura de I.E. construida, mejorada, ampliada, mantenida y/o reforzada</t>
  </si>
  <si>
    <t>Mantenimiento de la infraestructura cultural en el departamento del Quindío</t>
  </si>
  <si>
    <t>Servicio de mantenimiento de infraestructura cultural</t>
  </si>
  <si>
    <t>Infraestructura cultural intervenida</t>
  </si>
  <si>
    <t>* Se realizó actividad de tu y yo somos cultura, estimulando la creatividad en los niños del Departamento 
https://www.facebook.com/190623821396990/videos/2589945571292941</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</si>
  <si>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</si>
  <si>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 xml:space="preserve">Promoción al acceso a la justicia. “Tú y Yo con justicia”. </t>
  </si>
  <si>
    <t>Servicio de asistencia técnica para la articulación de los operadores de los Servicio de justicia.</t>
  </si>
  <si>
    <t xml:space="preserve">Entidades territoriales asistidas técnicamente. </t>
  </si>
  <si>
    <t xml:space="preserve">Liderazgo, gobernabilidad y transparencia </t>
  </si>
  <si>
    <t>Municipios con organismos de acción comunal fortalecidos.</t>
  </si>
  <si>
    <t>Mantenimiento, mejoramiento y/ o rehabilitación de obras deportivas y recreativas en el departamento del Quindío</t>
  </si>
  <si>
    <t xml:space="preserve">* 54 Organizaciones participaron y desarrollaron sus proyectos dentro de la convocatoria de concertación departamental 2020, de los cuales, el  porcentaje total de participación de niños fue de un 16%.   </t>
  </si>
  <si>
    <t>14 ESE con Norma Técnica implementada en forma permanente y continua y ampliación a IPS privadas y
mixtas para la atención del binomio madre e hijo, incluyendo la Estrategia "Madre Canguro".</t>
  </si>
  <si>
    <t>16 Convenios en ejecutados para suministro de material de propagación de los Productos Agropecuarios considerados dentro de los proyectos de Seguridad Alimentaria.</t>
  </si>
  <si>
    <t>Se desarrolló el  Programa Generaciones 2.0, Generaciones Étnicas Con Bienestar y Generaciones Rurales Con Bienestar, se realiza la atención programada de 3775 cupos, para una atención acumulada de usuarios al tercer trimestre de 3775  NNA.</t>
  </si>
  <si>
    <t xml:space="preserve">El ICBF a través del acompañamiento técnico a cada una de las unidades de los programas dirigidos a la primera infancia realiza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</si>
  <si>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 xml:space="preserve">*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 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
</t>
  </si>
  <si>
    <t>En el primer trimestre de la vigencia 2020 con corte al 31 de octubre, se realizó una atención en cada una de las modalidades de restablecimiento de derechos (amenaza, vulneración, inobservancia) de 3023 usuarios para niños, niñas y adolescentes, lo que implico trámite administrativo de restablecimiento de derechos. Se tenía proyectado para el trimestre (acumulado) de la vigencia una atención de 1718 cupos de NNA.</t>
  </si>
  <si>
    <t>Comités Municipales de Erradicación del Trabajo Infantil y Comité Departamental de Trabajo Infantil, conformados y en funcionamiento.</t>
  </si>
  <si>
    <t>Reducción en un 5% de Niños, Niñas y Adolescentes, que participan en una actividad remunerada o no, en el Departamento del Quindío.</t>
  </si>
  <si>
    <t>Plan de Acción Departamental implementado en los 12 Municipios, con ruta de prevención urgente, con ruta de prevención temprana y ruta de protección en prevención, con línea de acción en componente sicosocial.</t>
  </si>
  <si>
    <t>El ICBF es actor corresponsable, el liderazgo de estas dos acciones esta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t>
  </si>
  <si>
    <t xml:space="preserve">En el proceso de evaluación de las categorías de derecho, se realizaron dos seguimientos a la Política Pública en el marco de los Consejos Departamentales de Política Social, además de garantizar la operatividad del Comité Departamental para la Primera Infancia, Infancia, Adolescencia y Familia, con el desarrollo de 6 sesiones, abordando temáticas inherentes a la garantía de derechos de niños, niñas y adolescentes en el territorio. 
También, desde el equipo técnico de la Jefatura de Familia de la Gobernación del Quindío, en articulación con el Instituto Colombiano de Bienestar Familiar, se diseñó un instrumento de valoración de avance de Políticas Públicas, con la finalidad de tener un panorama sobre el proceso de implementación, evaluación y seguimiento en los diferentes territorios del departamento, el cual fue socializado tanto en Consejo como en Comité, para establecer compromisos de acompañamiento para la siguiente vigencia, propendiendo por el fortalecimiento de las capacidades técnicas de los equipos de trabajo de los municipios. </t>
  </si>
  <si>
    <t>Crear y ejecutar la ruta de información de los recién nacidos con bajo peso al nacer por enfoque diferencial.</t>
  </si>
  <si>
    <t xml:space="preserve">Implementar el Plan de Seguridad Alimentaria y Nutricional del departamento del Quindío para niños, niñas y adolescentes con enfoque diferencial. </t>
  </si>
  <si>
    <t>Capacidades Institucionales ejecutadas para la ejecución, monitoreo y control del Plan de Seguridad Alimentaria y Nutricional del Departamento del Quindío.</t>
  </si>
  <si>
    <t>El ICBF Regional Quindío al 31 de octubre del 2020 realizó atención integral a 12613  niños y niñas de la primera infancia del departamento del Quindío de una programación en cupos de 12409,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t>
  </si>
  <si>
    <t>Docentes y agentes educativos beneficiaros de servicio de fortalecimiento a sus capacidades de acuerdo a los referentes nacionales.</t>
  </si>
  <si>
    <t>El servicio de atención integral para la primera infancia, se tiene implementado, a través del nivel preescolar, en las 54 instituciones educativas oficiales adscritas al departamento, brindándose acompañamiento técnico de manera virtual a 97 docentes del nivel de preescolar en bases curriculares para la educación inicial y preescolar y referentes técnicos pedagógicos.
Se realizaron 3 reuniones virtuales, fortaleciendo el proceso y se acompañaron los municipios de Montenegro, Filandia, Buenavista, Córdoba, Quimbaya, Génova y Pijao.
Así mismo, a través de este producto se participó en la adquisición de ayudas tecnológicas y realización de actividades en el marco de la implementación de ambientes tecnológicos integrales para la Sede Educativa Principal Ramón Messa Londoño - Municipio de Quimbaya.</t>
  </si>
  <si>
    <t>Como estrategia para contrarrestar el analfabetismo en el Departamento del Quindío, la Secretaría de Educación Departamental conjunto a las Instituciones Educativas ofertan el grado Ciclo 1 para los adolescentes, jóvenes y adultos que requieran aprender a leer y escribir.
Matrícula Año 2020** Ciclo 1 - Fuente de Información Anexo 6A SIMAT con corte a abril de 2020: 
* Calarcá: 17
* Génova: 7
* Pijao: 6
* Córdoba: 5 
* Quimbaya: 3 
* Salento: 14 
Total 52 estudiantes</t>
  </si>
  <si>
    <t>Para el año 2020, la estrategia de Transporte Escolar no se ejecutó, debido al cierre total de las 54 Instituciones Educativas Oficiales y la no presencia de estudiantes, ante la declaratoria de emergencia sanitaria, los estudiantes desarrollaron su proceso educativo desde la casa por lo tanto la cobertura de subsidio de transporte no aplicó para el año 2020.</t>
  </si>
  <si>
    <t>2863 estudiantes reprobados para el año 2020.</t>
  </si>
  <si>
    <t>La Secretaría de Educación Departamental a través del servicio educativo atiende a la comunidad étnica que demande el servicio, a través de un (1) programa de etno-educación con 4 etnoeducadores.
Durante el periodo de octubre a diciembre de 2020, se atendieron en promedio: 
Población Afrodescendiente o Negritudes:
* Julio de 2020: 339 estudiantes
* Agosto de 2020: 335 estudiantes
 * Septiembre de 2020: 332 estudiantes
* Octubre de 2020: 333 estudiantes
* Noviembre de 2020: 326 estudiantes
* Diciembre de 2020: 325 estudiantes
Población Indígena: 
* Julio de 2020: 294 estudiantes
* Agosto de 2020: 293 estudiantes
* Septiembre de 2020: 289 estudiantes
* Octubre de 2020: 291 estudiantes
* Noviembre de 2020: 289 estudiantes
* Diciembre de 2020: 287 estudiantes
Fuente de Información: Reporte SIMAT Anexo 6A - Sector Oficial - Año 2020.</t>
  </si>
  <si>
    <t>Se realizó diplomado con la Universidad Remington de talentos y capacidades excepcionales, con el fin de fortalecer las competencias de los docentes y continuar con los procesos pedagógicos bajo modelos flexibles, que permitan determinar e identificar población en situación de vulnerabilidad y NEE.</t>
  </si>
  <si>
    <t>Durante la vigencia 2020, no se suscribieron este tipo de convenios, sin embargo, se deja la claridad que a través de la estrategia VIVE DIGITAL FASE II, del año 2014, se realizó el fortalecimiento de la atención integral a la primera infancia incluyendo nuevas tecnologías y bilingüismo.</t>
  </si>
  <si>
    <t>Durante la vigencia 2020 se realizó capacitación a 120 docentes de prescolar en bilingüismo.</t>
  </si>
  <si>
    <t>Calidad, cobertura y fortalecimiento de la educación inicial, pre escolar, básica y media TU Y YO con educación y calidad</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</si>
  <si>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PRAE
*Red entre todos para todos</t>
  </si>
  <si>
    <t>En el año 2020, no se llevaron a cabo procesos de lectura y escritura, debido a la no presencialidad de los estudiantes en la Instituciones Educativas Oficiales a causa de la Pandemia por Covid-19.</t>
  </si>
  <si>
    <t>Durante la vigencia 2020, se iniciaron acercamientos con los docentes de sociales con el fin de fortalecer la red de sociales e historia del departamento.</t>
  </si>
  <si>
    <t>Durante la vigencia 2020, por causa de la pandemia por COVID 19, no se pudo realizar capacitación a los docentes y directivos en competencias ciudadanas y la construcción de ambientes democráticos teniendo en cuenta que las capacitaciones estuvieron enfocadas a la flexibilidad curricular y la aplicabilidad de directivas ministeriales que orientaban a los maestros con respecto a la educación en tiempo de pandemia.</t>
  </si>
  <si>
    <t>Se cuenta con 54 gobiernos escolares operando en las instituciones educativas del departamento.</t>
  </si>
  <si>
    <t>Mujeres gestantes y lactantes, niños, niñas y adolescentes bien nutridos.</t>
  </si>
  <si>
    <t>Para el año 2020**, la tasa de deserción preliminar es del 2,5% sobre el total de matrícula para el mismo año. Indicador que viene mejorando gracias a las diferentes estrategias ejecutadas desde las diferentes direcciones que componen la SEDQ, sumado al trabajo que se realiza en cada una de las 54 Instituciones Educativas Oficiales por parte de los docentes, directivos docentes, padres de familia, entre otros.
Año 2015: 3.063 Estudiantes Desertores.
Año 2016: 2.826 Estudiantes Desertores.
Año 2017: 2.175 Estudiantes Desertores.
Año 2018: 1.581 Estudiantes Desertores.
Año 2019: 1.292 Estudiantes Desertores.
Año 2020**: 910 Estudiantes Desertores.</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</si>
  <si>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</si>
  <si>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Infraestructura deportiva y/o recreativa con procesos constructivos mejorados, ampliados, mantenidos y reforzados</t>
  </si>
  <si>
    <t>infraestructura deportiva y/o recreativa con procesos constructivos mejorados, ampliados, mantenidos y reforzados</t>
  </si>
  <si>
    <t>* Se apoyó la ONG semillitas para el fortalecimiento de la población infantil  diferencial con un impacto de 350 niños y niñas con el "Festival 12 concertados con el arte especial   en condición especial".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</si>
</sst>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Calibri"/>
      <family val="2"/>
      <scheme val="minor"/>
    </font>
    <font>
      <sz val="11"/>
      <color theme="1"/>
      <name val="Tahoma"/>
      <family val="2"/>
    </font>
    <font>
      <b/>
      <sz val="11"/>
      <color theme="1"/>
      <name val="Tahoma"/>
      <family val="2"/>
    </font>
    <font>
      <sz val="11"/>
      <color theme="1"/>
      <name val="Calibri"/>
      <family val="2"/>
      <scheme val="minor"/>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sz val="11"/>
      <name val="Tahoma"/>
      <family val="2"/>
    </font>
  </fonts>
  <fills count="1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150">
    <xf numFmtId="0" fontId="0" fillId="0" borderId="0" xfId="0"/>
    <xf numFmtId="0" fontId="1" fillId="0" borderId="0" xfId="0" applyFont="1" applyAlignment="1">
      <alignment vertical="center" wrapText="1"/>
    </xf>
    <xf numFmtId="0" fontId="1" fillId="0" borderId="0" xfId="0" applyFont="1" applyAlignment="1">
      <alignment horizontal="justify" vertical="center" wrapText="1"/>
    </xf>
    <xf numFmtId="0" fontId="1" fillId="0" borderId="0" xfId="0" applyFont="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0" fontId="2" fillId="2" borderId="1" xfId="0" applyFont="1" applyFill="1" applyBorder="1" applyAlignment="1">
      <alignment horizontal="righ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right" vertical="center" wrapText="1"/>
    </xf>
    <xf numFmtId="0" fontId="1" fillId="0" borderId="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3"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3" xfId="0" applyFont="1" applyBorder="1" applyAlignment="1">
      <alignment horizontal="center" vertical="center" wrapText="1"/>
    </xf>
    <xf numFmtId="3" fontId="1" fillId="0" borderId="0" xfId="0" applyNumberFormat="1" applyFont="1" applyAlignment="1">
      <alignment vertical="center" wrapText="1"/>
    </xf>
    <xf numFmtId="3" fontId="1" fillId="0" borderId="0" xfId="0" applyNumberFormat="1" applyFont="1" applyFill="1" applyAlignment="1">
      <alignment vertical="center" wrapText="1"/>
    </xf>
    <xf numFmtId="3" fontId="1" fillId="0" borderId="1" xfId="0" applyNumberFormat="1" applyFont="1" applyFill="1" applyBorder="1" applyAlignment="1">
      <alignment vertical="center" wrapText="1"/>
    </xf>
    <xf numFmtId="3" fontId="1" fillId="0" borderId="1" xfId="0" applyNumberFormat="1" applyFont="1" applyBorder="1" applyAlignment="1">
      <alignment horizontal="justify" vertical="center" wrapText="1"/>
    </xf>
    <xf numFmtId="3" fontId="1" fillId="0" borderId="1" xfId="0" applyNumberFormat="1" applyFont="1" applyBorder="1" applyAlignment="1">
      <alignment vertical="center" wrapText="1"/>
    </xf>
    <xf numFmtId="3" fontId="1" fillId="0" borderId="1" xfId="0" applyNumberFormat="1" applyFont="1" applyBorder="1" applyAlignment="1">
      <alignment horizontal="right" vertical="center" wrapText="1"/>
    </xf>
    <xf numFmtId="2" fontId="1" fillId="0" borderId="1" xfId="0" applyNumberFormat="1" applyFont="1" applyBorder="1" applyAlignment="1">
      <alignment horizontal="right" vertical="center" wrapText="1"/>
    </xf>
    <xf numFmtId="2" fontId="1" fillId="0" borderId="1" xfId="0" applyNumberFormat="1" applyFont="1" applyBorder="1" applyAlignment="1">
      <alignment vertical="center" wrapText="1"/>
    </xf>
    <xf numFmtId="0" fontId="4" fillId="0" borderId="0" xfId="0" applyFont="1"/>
    <xf numFmtId="3" fontId="0" fillId="0" borderId="0" xfId="0" applyNumberFormat="1" applyBorder="1"/>
    <xf numFmtId="0" fontId="9" fillId="0" borderId="0" xfId="0" applyFont="1"/>
    <xf numFmtId="0" fontId="10" fillId="9" borderId="3"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1" fillId="0" borderId="16" xfId="0" applyFont="1" applyFill="1" applyBorder="1" applyAlignment="1">
      <alignment horizontal="center" vertical="center" textRotation="90"/>
    </xf>
    <xf numFmtId="0" fontId="11" fillId="0" borderId="4" xfId="0"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2" fillId="4"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0" fontId="12" fillId="7" borderId="1" xfId="1" applyNumberFormat="1" applyFont="1" applyFill="1" applyBorder="1" applyAlignment="1">
      <alignment horizontal="center" vertical="center" wrapText="1"/>
    </xf>
    <xf numFmtId="3" fontId="12" fillId="5" borderId="1" xfId="0" applyNumberFormat="1" applyFont="1" applyFill="1" applyBorder="1" applyAlignment="1">
      <alignment horizontal="center" vertical="center" wrapText="1"/>
    </xf>
    <xf numFmtId="0" fontId="12" fillId="11" borderId="13" xfId="1" applyNumberFormat="1" applyFont="1" applyFill="1" applyBorder="1" applyAlignment="1">
      <alignment horizontal="center" vertical="center" wrapText="1"/>
    </xf>
    <xf numFmtId="0" fontId="11" fillId="0" borderId="17" xfId="0" applyFont="1" applyFill="1" applyBorder="1" applyAlignment="1">
      <alignment horizontal="center" vertical="center" textRotation="90"/>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8" xfId="0" applyFont="1" applyFill="1" applyBorder="1" applyAlignment="1">
      <alignment horizontal="center" vertical="center" textRotation="90"/>
    </xf>
    <xf numFmtId="0" fontId="11" fillId="0" borderId="3" xfId="0" applyFont="1" applyFill="1" applyBorder="1" applyAlignment="1">
      <alignment horizontal="center" vertical="center" wrapText="1"/>
    </xf>
    <xf numFmtId="0" fontId="11" fillId="0" borderId="5" xfId="0" applyFont="1" applyFill="1" applyBorder="1" applyAlignment="1">
      <alignment horizontal="justify" vertical="center" wrapText="1"/>
    </xf>
    <xf numFmtId="0" fontId="12" fillId="4" borderId="3" xfId="0" applyFont="1" applyFill="1" applyBorder="1" applyAlignment="1">
      <alignment horizontal="center" vertical="center" wrapText="1"/>
    </xf>
    <xf numFmtId="0" fontId="12" fillId="10" borderId="3" xfId="0" applyFont="1" applyFill="1" applyBorder="1" applyAlignment="1">
      <alignment horizontal="center" vertical="center" wrapText="1"/>
    </xf>
    <xf numFmtId="3" fontId="12" fillId="6" borderId="3" xfId="0" applyNumberFormat="1" applyFont="1" applyFill="1" applyBorder="1" applyAlignment="1">
      <alignment horizontal="center" vertical="center" wrapText="1"/>
    </xf>
    <xf numFmtId="0" fontId="12" fillId="7" borderId="3" xfId="1" applyNumberFormat="1" applyFont="1" applyFill="1" applyBorder="1" applyAlignment="1">
      <alignment horizontal="center" vertical="center" wrapText="1"/>
    </xf>
    <xf numFmtId="3" fontId="12" fillId="5" borderId="3" xfId="0" applyNumberFormat="1" applyFont="1" applyFill="1" applyBorder="1" applyAlignment="1">
      <alignment horizontal="center" vertical="center" wrapText="1"/>
    </xf>
    <xf numFmtId="0" fontId="12" fillId="11" borderId="15" xfId="1"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3" fontId="11" fillId="5" borderId="1" xfId="0" applyNumberFormat="1"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0" borderId="0" xfId="0" applyFont="1" applyFill="1" applyBorder="1" applyAlignment="1">
      <alignment vertical="center" textRotation="90" wrapText="1"/>
    </xf>
    <xf numFmtId="0" fontId="0" fillId="0" borderId="0" xfId="0" applyBorder="1"/>
    <xf numFmtId="3" fontId="11" fillId="7"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3" fillId="0"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right" vertical="center" wrapText="1"/>
    </xf>
    <xf numFmtId="3" fontId="13" fillId="0" borderId="1" xfId="0" applyNumberFormat="1" applyFont="1" applyFill="1" applyBorder="1" applyAlignment="1">
      <alignment horizontal="right" vertical="center" wrapText="1"/>
    </xf>
    <xf numFmtId="9" fontId="13" fillId="0" borderId="1" xfId="0" applyNumberFormat="1" applyFont="1" applyFill="1" applyBorder="1" applyAlignment="1">
      <alignment horizontal="right" vertical="center" wrapText="1"/>
    </xf>
    <xf numFmtId="9" fontId="13" fillId="0" borderId="1" xfId="0" applyNumberFormat="1" applyFont="1" applyFill="1" applyBorder="1" applyAlignment="1">
      <alignment vertical="center" wrapText="1"/>
    </xf>
    <xf numFmtId="0" fontId="13" fillId="0" borderId="0" xfId="0" applyFont="1" applyFill="1" applyAlignment="1">
      <alignment vertical="center" wrapText="1"/>
    </xf>
    <xf numFmtId="0" fontId="13" fillId="0" borderId="4"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 fillId="0" borderId="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0" borderId="3" xfId="0" applyNumberFormat="1" applyFont="1" applyFill="1" applyBorder="1" applyAlignment="1">
      <alignment horizontal="justify" vertical="center" wrapText="1"/>
    </xf>
    <xf numFmtId="0" fontId="1" fillId="0" borderId="5" xfId="0" applyNumberFormat="1" applyFont="1" applyFill="1" applyBorder="1" applyAlignment="1">
      <alignment horizontal="justify" vertical="center" wrapText="1"/>
    </xf>
    <xf numFmtId="0" fontId="1" fillId="0" borderId="4" xfId="0" applyNumberFormat="1"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5" xfId="0" applyFont="1" applyBorder="1" applyAlignment="1">
      <alignment horizontal="right" vertical="center" wrapText="1"/>
    </xf>
    <xf numFmtId="0" fontId="13" fillId="0" borderId="3" xfId="0" applyFont="1" applyFill="1" applyBorder="1" applyAlignment="1">
      <alignment horizontal="right" vertical="center" wrapText="1"/>
    </xf>
    <xf numFmtId="0" fontId="13" fillId="0" borderId="5"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 fillId="0" borderId="1" xfId="0" applyFont="1" applyFill="1" applyBorder="1" applyAlignment="1">
      <alignment horizontal="justify" vertical="center" wrapText="1"/>
    </xf>
    <xf numFmtId="3" fontId="1" fillId="0" borderId="3" xfId="0" applyNumberFormat="1" applyFont="1" applyBorder="1" applyAlignment="1">
      <alignment horizontal="right" vertical="center" wrapText="1"/>
    </xf>
    <xf numFmtId="3" fontId="1" fillId="0" borderId="4" xfId="0" applyNumberFormat="1" applyFont="1" applyBorder="1" applyAlignment="1">
      <alignment horizontal="right" vertical="center" wrapText="1"/>
    </xf>
    <xf numFmtId="0" fontId="1" fillId="0" borderId="1" xfId="0" applyFont="1" applyBorder="1" applyAlignment="1">
      <alignment horizontal="justify" vertical="center" wrapText="1"/>
    </xf>
    <xf numFmtId="0" fontId="13" fillId="0" borderId="3" xfId="0" applyFont="1" applyFill="1" applyBorder="1" applyAlignment="1">
      <alignment horizontal="justify" vertical="center" wrapText="1"/>
    </xf>
    <xf numFmtId="0" fontId="13" fillId="0" borderId="4" xfId="0" applyFont="1" applyFill="1" applyBorder="1" applyAlignment="1">
      <alignment horizontal="justify" vertical="center" wrapText="1"/>
    </xf>
    <xf numFmtId="3" fontId="1" fillId="0" borderId="3" xfId="0" applyNumberFormat="1" applyFont="1" applyBorder="1" applyAlignment="1">
      <alignment vertical="center" wrapText="1"/>
    </xf>
    <xf numFmtId="3" fontId="1" fillId="0" borderId="4" xfId="0" applyNumberFormat="1" applyFont="1" applyBorder="1" applyAlignment="1">
      <alignment vertical="center" wrapText="1"/>
    </xf>
    <xf numFmtId="10" fontId="13" fillId="0" borderId="3" xfId="0" applyNumberFormat="1" applyFont="1" applyFill="1" applyBorder="1" applyAlignment="1">
      <alignment horizontal="right" vertical="center" wrapText="1"/>
    </xf>
    <xf numFmtId="10" fontId="13" fillId="0" borderId="4" xfId="0" applyNumberFormat="1" applyFont="1" applyFill="1" applyBorder="1" applyAlignment="1">
      <alignment horizontal="right" vertical="center" wrapText="1"/>
    </xf>
    <xf numFmtId="9" fontId="13" fillId="0" borderId="3" xfId="0" applyNumberFormat="1" applyFont="1" applyFill="1" applyBorder="1" applyAlignment="1">
      <alignment horizontal="right" vertical="center" wrapText="1"/>
    </xf>
    <xf numFmtId="3" fontId="13" fillId="0" borderId="3" xfId="0" applyNumberFormat="1" applyFont="1" applyFill="1" applyBorder="1" applyAlignment="1">
      <alignment horizontal="right" vertical="center" wrapText="1"/>
    </xf>
    <xf numFmtId="3" fontId="13" fillId="0" borderId="4" xfId="0" applyNumberFormat="1" applyFont="1" applyFill="1" applyBorder="1" applyAlignment="1">
      <alignment horizontal="right" vertical="center" wrapText="1"/>
    </xf>
    <xf numFmtId="2" fontId="1" fillId="0" borderId="3"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11" borderId="19" xfId="0" applyFont="1" applyFill="1" applyBorder="1" applyAlignment="1">
      <alignment horizontal="right" vertical="center" wrapText="1"/>
    </xf>
    <xf numFmtId="0" fontId="5" fillId="11" borderId="6" xfId="0" applyFont="1" applyFill="1" applyBorder="1" applyAlignment="1">
      <alignment horizontal="right" vertical="center" wrapText="1"/>
    </xf>
    <xf numFmtId="0" fontId="5" fillId="11" borderId="7" xfId="0" applyFont="1" applyFill="1" applyBorder="1" applyAlignment="1">
      <alignment horizontal="right"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8" borderId="11"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13" xfId="0" applyFont="1" applyFill="1" applyBorder="1" applyAlignment="1">
      <alignment horizontal="center" vertical="center" wrapText="1"/>
    </xf>
  </cellXfs>
  <cellStyles count="2">
    <cellStyle name="Normal" xfId="0" builtinId="0"/>
    <cellStyle name="Porcentaje" xfId="1" builtinId="5"/>
  </cellStyles>
  <dxfs count="258">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PAORAMA GENERAL VIGENCIA 2020</a:t>
            </a:r>
          </a:p>
        </c:rich>
      </c:tx>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E80-4730-A6C4-250CFCA728A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18B-4A06-A88B-A5F42E74C471}"/>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E80-4730-A6C4-250CFCA728A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E80-4730-A6C4-250CFCA728A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2-AE80-4730-A6C4-250CFCA728A3}"/>
              </c:ext>
            </c:extLst>
          </c:dPt>
          <c:dLbls>
            <c:spPr>
              <a:noFill/>
              <a:ln>
                <a:noFill/>
              </a:ln>
              <a:effectLst/>
            </c:spPr>
            <c:txPr>
              <a:bodyPr rot="0" spcFirstLastPara="1" vertOverflow="ellipsis" vert="horz" wrap="square" lIns="38100" tIns="19050" rIns="38100" bIns="19050" anchor="ctr" anchorCtr="1">
                <a:spAutoFit/>
              </a:bodyPr>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32</c:v>
                </c:pt>
                <c:pt idx="1">
                  <c:v>0</c:v>
                </c:pt>
                <c:pt idx="2" formatCode="#,##0">
                  <c:v>6</c:v>
                </c:pt>
                <c:pt idx="3" formatCode="#,##0">
                  <c:v>1</c:v>
                </c:pt>
                <c:pt idx="4" formatCode="#,##0">
                  <c:v>77</c:v>
                </c:pt>
              </c:numCache>
            </c:numRef>
          </c:val>
          <c:extLst>
            <c:ext xmlns:c16="http://schemas.microsoft.com/office/drawing/2014/chart" uri="{C3380CC4-5D6E-409C-BE32-E72D297353CC}">
              <c16:uniqueId val="{00000000-AE80-4730-A6C4-250CFCA728A3}"/>
            </c:ext>
          </c:extLst>
        </c:ser>
        <c:dLbls>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lang="es-CO"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EXISTENCIA</a:t>
            </a:r>
          </a:p>
        </c:rich>
      </c:tx>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0DA1-4EF0-9694-FB7978E00D3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FB8-4642-9DFF-9952B1E0730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FB8-4642-9DFF-9952B1E0730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FB8-4642-9DFF-9952B1E0730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2-0DA1-4EF0-9694-FB7978E00D38}"/>
              </c:ext>
            </c:extLst>
          </c:dPt>
          <c:dLbls>
            <c:dLbl>
              <c:idx val="0"/>
              <c:layou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DA1-4EF0-9694-FB7978E00D38}"/>
                </c:ext>
              </c:extLst>
            </c:dLbl>
            <c:dLbl>
              <c:idx val="4"/>
              <c:layou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0DA1-4EF0-9694-FB7978E00D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14</c:v>
                </c:pt>
                <c:pt idx="4" formatCode="#,##0">
                  <c:v>9</c:v>
                </c:pt>
              </c:numCache>
            </c:numRef>
          </c:val>
          <c:extLst>
            <c:ext xmlns:c16="http://schemas.microsoft.com/office/drawing/2014/chart" uri="{C3380CC4-5D6E-409C-BE32-E72D297353CC}">
              <c16:uniqueId val="{00000000-0DA1-4EF0-9694-FB7978E00D38}"/>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DESARROLLO</a:t>
            </a:r>
          </a:p>
        </c:rich>
      </c:tx>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8EFE-4D60-B206-C1CD26A9478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D4E-40DD-8E3B-3F4BFEFD8552}"/>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8EFE-4D60-B206-C1CD26A94786}"/>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8EFE-4D60-B206-C1CD26A94786}"/>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8EFE-4D60-B206-C1CD26A94786}"/>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14</c:v>
                </c:pt>
                <c:pt idx="2" formatCode="#,##0">
                  <c:v>4</c:v>
                </c:pt>
                <c:pt idx="3">
                  <c:v>1</c:v>
                </c:pt>
                <c:pt idx="4" formatCode="#,##0">
                  <c:v>38</c:v>
                </c:pt>
              </c:numCache>
            </c:numRef>
          </c:val>
          <c:extLst>
            <c:ext xmlns:c16="http://schemas.microsoft.com/office/drawing/2014/chart" uri="{C3380CC4-5D6E-409C-BE32-E72D297353CC}">
              <c16:uniqueId val="{00000000-8EFE-4D60-B206-C1CD26A94786}"/>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pPr>
            <a:r>
              <a:rPr lang="en-US" sz="1400" b="0"/>
              <a:t>CIUDADANÍA</a:t>
            </a:r>
          </a:p>
        </c:rich>
      </c:tx>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B5CB-47BF-AE76-FB90839B5CD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B82-4864-871C-DF0BED7EB55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B5CB-47BF-AE76-FB90839B5CD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B82-4864-871C-DF0BED7EB55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B5CB-47BF-AE76-FB90839B5CDA}"/>
              </c:ext>
            </c:extLst>
          </c:dPt>
          <c:dLbls>
            <c:dLbl>
              <c:idx val="0"/>
              <c:layou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B5CB-47BF-AE76-FB90839B5CDA}"/>
                </c:ext>
              </c:extLst>
            </c:dLbl>
            <c:dLbl>
              <c:idx val="2"/>
              <c:layou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5CB-47BF-AE76-FB90839B5CDA}"/>
                </c:ext>
              </c:extLst>
            </c:dLbl>
            <c:dLbl>
              <c:idx val="4"/>
              <c:layou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5CB-47BF-AE76-FB90839B5CDA}"/>
                </c:ext>
              </c:extLst>
            </c:dLbl>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1</c:v>
                </c:pt>
                <c:pt idx="2" formatCode="#,##0">
                  <c:v>2</c:v>
                </c:pt>
                <c:pt idx="4" formatCode="#,##0">
                  <c:v>10</c:v>
                </c:pt>
              </c:numCache>
            </c:numRef>
          </c:val>
          <c:extLst>
            <c:ext xmlns:c16="http://schemas.microsoft.com/office/drawing/2014/chart" uri="{C3380CC4-5D6E-409C-BE32-E72D297353CC}">
              <c16:uniqueId val="{00000000-B5CB-47BF-AE76-FB90839B5CD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PROTECCIÓN</a:t>
            </a:r>
          </a:p>
        </c:rich>
      </c:tx>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2A1E-4D3C-BEED-EF118DFE6EA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949-4C6C-8E15-3B29A2140B6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949-4C6C-8E15-3B29A2140B6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949-4C6C-8E15-3B29A2140B60}"/>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A1E-4D3C-BEED-EF118DFE6EA5}"/>
              </c:ext>
            </c:extLst>
          </c:dPt>
          <c:dLbls>
            <c:dLbl>
              <c:idx val="0"/>
              <c:layou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2A1E-4D3C-BEED-EF118DFE6EA5}"/>
                </c:ext>
              </c:extLst>
            </c:dLbl>
            <c:dLbl>
              <c:idx val="4"/>
              <c:layou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A1E-4D3C-BEED-EF118DFE6EA5}"/>
                </c:ext>
              </c:extLst>
            </c:dLbl>
            <c:spPr>
              <a:noFill/>
              <a:ln>
                <a:noFill/>
              </a:ln>
              <a:effectLst/>
            </c:spPr>
            <c:txPr>
              <a:bodyPr rot="0" spcFirstLastPara="1" vertOverflow="ellipsis" vert="horz" wrap="square" lIns="38100" tIns="19050" rIns="38100" bIns="19050" anchor="ctr" anchorCtr="1">
                <a:spAutoFit/>
              </a:bodyPr>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3</c:v>
                </c:pt>
                <c:pt idx="4" formatCode="#,##0">
                  <c:v>20</c:v>
                </c:pt>
              </c:numCache>
            </c:numRef>
          </c:val>
          <c:extLst>
            <c:ext xmlns:c16="http://schemas.microsoft.com/office/drawing/2014/chart" uri="{C3380CC4-5D6E-409C-BE32-E72D297353CC}">
              <c16:uniqueId val="{00000000-2A1E-4D3C-BEED-EF118DFE6EA5}"/>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161927</xdr:colOff>
      <xdr:row>1</xdr:row>
      <xdr:rowOff>15971</xdr:rowOff>
    </xdr:from>
    <xdr:to>
      <xdr:col>1</xdr:col>
      <xdr:colOff>614363</xdr:colOff>
      <xdr:row>1</xdr:row>
      <xdr:rowOff>631031</xdr:rowOff>
    </xdr:to>
    <xdr:pic>
      <xdr:nvPicPr>
        <xdr:cNvPr id="2" name="Imagen 1" descr="C:\Users\AUXPLANEACION03\Desktop\Gobernacion_del_quindio.jpg">
          <a:extLst>
            <a:ext uri="{FF2B5EF4-FFF2-40B4-BE49-F238E27FC236}">
              <a16:creationId xmlns:a16="http://schemas.microsoft.com/office/drawing/2014/main" id="{CD1F02A9-CCED-4237-BC5E-DD2BADE366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4407" y="206471"/>
          <a:ext cx="452436" cy="615060"/>
        </a:xfrm>
        <a:prstGeom prst="rect">
          <a:avLst/>
        </a:prstGeom>
        <a:noFill/>
        <a:ln>
          <a:noFill/>
        </a:ln>
      </xdr:spPr>
    </xdr:pic>
    <xdr:clientData/>
  </xdr:twoCellAnchor>
  <xdr:twoCellAnchor editAs="oneCell">
    <xdr:from>
      <xdr:col>9</xdr:col>
      <xdr:colOff>0</xdr:colOff>
      <xdr:row>1</xdr:row>
      <xdr:rowOff>107156</xdr:rowOff>
    </xdr:from>
    <xdr:to>
      <xdr:col>9</xdr:col>
      <xdr:colOff>757237</xdr:colOff>
      <xdr:row>1</xdr:row>
      <xdr:rowOff>642938</xdr:rowOff>
    </xdr:to>
    <xdr:pic>
      <xdr:nvPicPr>
        <xdr:cNvPr id="3" name="Imagen 2" descr="C:\Users\AUXPLANEACION03\Desktop\Quindio.jpg">
          <a:extLst>
            <a:ext uri="{FF2B5EF4-FFF2-40B4-BE49-F238E27FC236}">
              <a16:creationId xmlns:a16="http://schemas.microsoft.com/office/drawing/2014/main" id="{0BD6E0CD-EB65-4CF7-B1FB-798BC1844A5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56020" y="297656"/>
          <a:ext cx="757237" cy="535782"/>
        </a:xfrm>
        <a:prstGeom prst="rect">
          <a:avLst/>
        </a:prstGeom>
        <a:noFill/>
        <a:ln>
          <a:noFill/>
        </a:ln>
      </xdr:spPr>
    </xdr:pic>
    <xdr:clientData/>
  </xdr:twoCellAnchor>
  <xdr:twoCellAnchor>
    <xdr:from>
      <xdr:col>10</xdr:col>
      <xdr:colOff>704850</xdr:colOff>
      <xdr:row>4</xdr:row>
      <xdr:rowOff>47624</xdr:rowOff>
    </xdr:from>
    <xdr:to>
      <xdr:col>16</xdr:col>
      <xdr:colOff>247650</xdr:colOff>
      <xdr:row>7</xdr:row>
      <xdr:rowOff>395287</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457200</xdr:colOff>
      <xdr:row>9</xdr:row>
      <xdr:rowOff>161925</xdr:rowOff>
    </xdr:from>
    <xdr:to>
      <xdr:col>4</xdr:col>
      <xdr:colOff>333375</xdr:colOff>
      <xdr:row>21</xdr:row>
      <xdr:rowOff>147638</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104775</xdr:colOff>
      <xdr:row>9</xdr:row>
      <xdr:rowOff>190500</xdr:rowOff>
    </xdr:from>
    <xdr:to>
      <xdr:col>12</xdr:col>
      <xdr:colOff>95250</xdr:colOff>
      <xdr:row>23</xdr:row>
      <xdr:rowOff>138113</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276224</xdr:colOff>
      <xdr:row>24</xdr:row>
      <xdr:rowOff>104774</xdr:rowOff>
    </xdr:from>
    <xdr:to>
      <xdr:col>4</xdr:col>
      <xdr:colOff>123824</xdr:colOff>
      <xdr:row>37</xdr:row>
      <xdr:rowOff>176212</xdr:rowOff>
    </xdr:to>
    <xdr:graphicFrame macro="">
      <xdr:nvGraphicFramePr>
        <xdr:cNvPr id="15" name="Gráfico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114300</xdr:colOff>
      <xdr:row>24</xdr:row>
      <xdr:rowOff>123824</xdr:rowOff>
    </xdr:from>
    <xdr:to>
      <xdr:col>11</xdr:col>
      <xdr:colOff>647700</xdr:colOff>
      <xdr:row>37</xdr:row>
      <xdr:rowOff>100012</xdr:rowOff>
    </xdr:to>
    <xdr:graphicFrame macro="">
      <xdr:nvGraphicFramePr>
        <xdr:cNvPr id="16" name="Gráfico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3"/>
  <sheetViews>
    <sheetView topLeftCell="A6" zoomScale="50" zoomScaleNormal="50" workbookViewId="0">
      <pane ySplit="1" topLeftCell="A8" activePane="bottomLeft" state="frozen"/>
      <selection activeCell="A6" sqref="A6"/>
      <selection pane="bottomLeft" activeCell="A8" sqref="A8:A35"/>
    </sheetView>
  </sheetViews>
  <sheetFormatPr baseColWidth="10" defaultColWidth="9.109375" defaultRowHeight="13.8"/>
  <cols>
    <col min="1" max="3" width="17.109375" style="1" customWidth="1"/>
    <col min="4" max="6" width="7.109375" style="3" customWidth="1"/>
    <col min="7" max="8" width="31.44140625" style="2" customWidth="1"/>
    <col min="9" max="12" width="21.44140625" style="1" customWidth="1"/>
    <col min="13" max="13" width="31.44140625" style="1" customWidth="1"/>
    <col min="14" max="14" width="21.44140625" style="1" customWidth="1"/>
    <col min="15" max="15" width="31.44140625" style="1" customWidth="1"/>
    <col min="16" max="16" width="17.109375" style="1" customWidth="1"/>
    <col min="17" max="18" width="17.88671875" style="1" customWidth="1"/>
    <col min="19" max="19" width="15.44140625" style="1" customWidth="1"/>
    <col min="20" max="21" width="19.88671875" style="29" customWidth="1"/>
    <col min="22" max="22" width="83.33203125" style="1" customWidth="1"/>
    <col min="23" max="16384" width="9.109375" style="1"/>
  </cols>
  <sheetData>
    <row r="1" spans="1:22" hidden="1">
      <c r="G1" s="3"/>
      <c r="H1" s="3"/>
    </row>
    <row r="2" spans="1:22" hidden="1"/>
    <row r="3" spans="1:22" ht="27.6" hidden="1" customHeight="1">
      <c r="A3" s="9" t="s">
        <v>37</v>
      </c>
      <c r="B3" s="133" t="s">
        <v>38</v>
      </c>
      <c r="C3" s="134"/>
      <c r="D3" s="134"/>
      <c r="E3" s="134"/>
      <c r="F3" s="134"/>
      <c r="G3" s="134"/>
      <c r="H3" s="135"/>
    </row>
    <row r="4" spans="1:22" s="8" customFormat="1" hidden="1">
      <c r="A4" s="6"/>
      <c r="B4" s="6"/>
      <c r="C4" s="6"/>
      <c r="D4" s="7"/>
      <c r="E4" s="7"/>
      <c r="F4" s="7"/>
      <c r="G4" s="7"/>
      <c r="H4" s="7"/>
      <c r="T4" s="30"/>
      <c r="U4" s="30"/>
    </row>
    <row r="5" spans="1:22" ht="14.4" hidden="1" customHeight="1">
      <c r="J5" s="110" t="s">
        <v>28</v>
      </c>
      <c r="K5" s="110"/>
      <c r="L5" s="110"/>
      <c r="M5" s="110"/>
      <c r="N5" s="110"/>
      <c r="O5" s="110"/>
      <c r="P5" s="110"/>
      <c r="Q5" s="105" t="s">
        <v>217</v>
      </c>
      <c r="R5" s="106"/>
      <c r="S5" s="107"/>
      <c r="T5" s="105" t="s">
        <v>218</v>
      </c>
      <c r="U5" s="106"/>
      <c r="V5" s="97" t="s">
        <v>29</v>
      </c>
    </row>
    <row r="6" spans="1:22" ht="42.75" customHeight="1">
      <c r="A6" s="103" t="s">
        <v>24</v>
      </c>
      <c r="B6" s="103" t="s">
        <v>216</v>
      </c>
      <c r="C6" s="103" t="s">
        <v>25</v>
      </c>
      <c r="D6" s="136" t="s">
        <v>201</v>
      </c>
      <c r="E6" s="137"/>
      <c r="F6" s="138"/>
      <c r="G6" s="103" t="s">
        <v>2</v>
      </c>
      <c r="H6" s="103" t="s">
        <v>3</v>
      </c>
      <c r="I6" s="103" t="s">
        <v>26</v>
      </c>
      <c r="J6" s="103" t="s">
        <v>30</v>
      </c>
      <c r="K6" s="103" t="s">
        <v>31</v>
      </c>
      <c r="L6" s="103" t="s">
        <v>32</v>
      </c>
      <c r="M6" s="103" t="s">
        <v>34</v>
      </c>
      <c r="N6" s="103" t="s">
        <v>35</v>
      </c>
      <c r="O6" s="103" t="s">
        <v>33</v>
      </c>
      <c r="P6" s="103" t="s">
        <v>36</v>
      </c>
      <c r="Q6" s="97" t="s">
        <v>219</v>
      </c>
      <c r="R6" s="97" t="s">
        <v>220</v>
      </c>
      <c r="S6" s="97" t="s">
        <v>221</v>
      </c>
      <c r="T6" s="108" t="s">
        <v>219</v>
      </c>
      <c r="U6" s="108" t="s">
        <v>220</v>
      </c>
      <c r="V6" s="98"/>
    </row>
    <row r="7" spans="1:22">
      <c r="A7" s="104"/>
      <c r="B7" s="104"/>
      <c r="C7" s="104"/>
      <c r="D7" s="15" t="s">
        <v>202</v>
      </c>
      <c r="E7" s="15" t="s">
        <v>203</v>
      </c>
      <c r="F7" s="15" t="s">
        <v>204</v>
      </c>
      <c r="G7" s="104"/>
      <c r="H7" s="104"/>
      <c r="I7" s="104"/>
      <c r="J7" s="104"/>
      <c r="K7" s="104"/>
      <c r="L7" s="104"/>
      <c r="M7" s="104"/>
      <c r="N7" s="104"/>
      <c r="O7" s="104"/>
      <c r="P7" s="104"/>
      <c r="Q7" s="99"/>
      <c r="R7" s="99"/>
      <c r="S7" s="99"/>
      <c r="T7" s="109"/>
      <c r="U7" s="109"/>
      <c r="V7" s="99"/>
    </row>
    <row r="8" spans="1:22" s="8" customFormat="1" ht="120" customHeight="1">
      <c r="A8" s="92" t="s">
        <v>27</v>
      </c>
      <c r="B8" s="100" t="s">
        <v>437</v>
      </c>
      <c r="C8" s="100" t="s">
        <v>222</v>
      </c>
      <c r="D8" s="11" t="s">
        <v>205</v>
      </c>
      <c r="E8" s="11" t="s">
        <v>205</v>
      </c>
      <c r="F8" s="11"/>
      <c r="G8" s="10" t="s">
        <v>1</v>
      </c>
      <c r="H8" s="10" t="s">
        <v>0</v>
      </c>
      <c r="I8" s="11" t="s">
        <v>251</v>
      </c>
      <c r="J8" s="10"/>
      <c r="K8" s="10"/>
      <c r="L8" s="75">
        <v>1905021</v>
      </c>
      <c r="M8" s="73" t="s">
        <v>47</v>
      </c>
      <c r="N8" s="75"/>
      <c r="O8" s="73"/>
      <c r="P8" s="75"/>
      <c r="Q8" s="75">
        <v>14</v>
      </c>
      <c r="R8" s="75">
        <v>0</v>
      </c>
      <c r="S8" s="17">
        <f t="shared" ref="S8:S16" si="0">(R8/Q8)*100</f>
        <v>0</v>
      </c>
      <c r="T8" s="31">
        <v>0</v>
      </c>
      <c r="U8" s="31">
        <v>0</v>
      </c>
      <c r="V8" s="73" t="s">
        <v>373</v>
      </c>
    </row>
    <row r="9" spans="1:22" s="8" customFormat="1" ht="96.6">
      <c r="A9" s="93"/>
      <c r="B9" s="101"/>
      <c r="C9" s="101"/>
      <c r="D9" s="11" t="s">
        <v>205</v>
      </c>
      <c r="E9" s="11"/>
      <c r="F9" s="11"/>
      <c r="G9" s="10" t="s">
        <v>4</v>
      </c>
      <c r="H9" s="10" t="s">
        <v>407</v>
      </c>
      <c r="I9" s="11" t="s">
        <v>251</v>
      </c>
      <c r="J9" s="10"/>
      <c r="K9" s="10"/>
      <c r="L9" s="75">
        <v>1905021</v>
      </c>
      <c r="M9" s="73" t="s">
        <v>47</v>
      </c>
      <c r="N9" s="75"/>
      <c r="O9" s="73"/>
      <c r="P9" s="75"/>
      <c r="Q9" s="75">
        <v>14</v>
      </c>
      <c r="R9" s="75">
        <v>0</v>
      </c>
      <c r="S9" s="17">
        <f t="shared" si="0"/>
        <v>0</v>
      </c>
      <c r="T9" s="31">
        <v>0</v>
      </c>
      <c r="U9" s="31">
        <v>0</v>
      </c>
      <c r="V9" s="73" t="s">
        <v>373</v>
      </c>
    </row>
    <row r="10" spans="1:22" s="8" customFormat="1" ht="148.94999999999999" customHeight="1">
      <c r="A10" s="93"/>
      <c r="B10" s="101"/>
      <c r="C10" s="101"/>
      <c r="D10" s="11"/>
      <c r="E10" s="11" t="s">
        <v>205</v>
      </c>
      <c r="F10" s="11" t="s">
        <v>205</v>
      </c>
      <c r="G10" s="10" t="s">
        <v>418</v>
      </c>
      <c r="H10" s="10" t="s">
        <v>48</v>
      </c>
      <c r="I10" s="11" t="s">
        <v>251</v>
      </c>
      <c r="J10" s="10"/>
      <c r="K10" s="10"/>
      <c r="L10" s="75">
        <v>1905021</v>
      </c>
      <c r="M10" s="73" t="s">
        <v>47</v>
      </c>
      <c r="N10" s="75"/>
      <c r="O10" s="73"/>
      <c r="P10" s="75"/>
      <c r="Q10" s="75">
        <v>12</v>
      </c>
      <c r="R10" s="75">
        <v>0</v>
      </c>
      <c r="S10" s="17">
        <f t="shared" si="0"/>
        <v>0</v>
      </c>
      <c r="T10" s="31">
        <v>0</v>
      </c>
      <c r="U10" s="31">
        <v>0</v>
      </c>
      <c r="V10" s="73" t="s">
        <v>373</v>
      </c>
    </row>
    <row r="11" spans="1:22" s="8" customFormat="1" ht="110.4">
      <c r="A11" s="93"/>
      <c r="B11" s="101"/>
      <c r="C11" s="101"/>
      <c r="D11" s="11" t="s">
        <v>205</v>
      </c>
      <c r="E11" s="11"/>
      <c r="F11" s="11"/>
      <c r="G11" s="115" t="s">
        <v>7</v>
      </c>
      <c r="H11" s="10" t="s">
        <v>5</v>
      </c>
      <c r="I11" s="11" t="s">
        <v>251</v>
      </c>
      <c r="J11" s="10"/>
      <c r="K11" s="10"/>
      <c r="L11" s="75"/>
      <c r="M11" s="73"/>
      <c r="N11" s="75"/>
      <c r="O11" s="73"/>
      <c r="P11" s="75"/>
      <c r="Q11" s="75">
        <v>12</v>
      </c>
      <c r="R11" s="75">
        <v>0</v>
      </c>
      <c r="S11" s="17">
        <f t="shared" si="0"/>
        <v>0</v>
      </c>
      <c r="T11" s="31">
        <v>0</v>
      </c>
      <c r="U11" s="31">
        <v>0</v>
      </c>
      <c r="V11" s="73" t="s">
        <v>373</v>
      </c>
    </row>
    <row r="12" spans="1:22" s="8" customFormat="1" ht="69">
      <c r="A12" s="93"/>
      <c r="B12" s="101"/>
      <c r="C12" s="101"/>
      <c r="D12" s="11" t="s">
        <v>205</v>
      </c>
      <c r="E12" s="11"/>
      <c r="F12" s="11"/>
      <c r="G12" s="115"/>
      <c r="H12" s="10" t="s">
        <v>6</v>
      </c>
      <c r="I12" s="11" t="s">
        <v>251</v>
      </c>
      <c r="J12" s="10"/>
      <c r="K12" s="10"/>
      <c r="L12" s="75">
        <v>1905031</v>
      </c>
      <c r="M12" s="73" t="s">
        <v>49</v>
      </c>
      <c r="N12" s="75"/>
      <c r="O12" s="73"/>
      <c r="P12" s="75"/>
      <c r="Q12" s="75">
        <v>12</v>
      </c>
      <c r="R12" s="75">
        <v>0</v>
      </c>
      <c r="S12" s="17">
        <f t="shared" si="0"/>
        <v>0</v>
      </c>
      <c r="T12" s="31">
        <v>0</v>
      </c>
      <c r="U12" s="31">
        <v>0</v>
      </c>
      <c r="V12" s="73" t="s">
        <v>373</v>
      </c>
    </row>
    <row r="13" spans="1:22" s="8" customFormat="1" ht="87" customHeight="1">
      <c r="A13" s="93"/>
      <c r="B13" s="101"/>
      <c r="C13" s="101"/>
      <c r="D13" s="11" t="s">
        <v>205</v>
      </c>
      <c r="E13" s="11"/>
      <c r="F13" s="11"/>
      <c r="G13" s="89" t="s">
        <v>419</v>
      </c>
      <c r="H13" s="10" t="s">
        <v>56</v>
      </c>
      <c r="I13" s="11" t="s">
        <v>57</v>
      </c>
      <c r="J13" s="27" t="s">
        <v>291</v>
      </c>
      <c r="K13" s="18">
        <v>4</v>
      </c>
      <c r="L13" s="75">
        <v>1702017</v>
      </c>
      <c r="M13" s="73" t="s">
        <v>300</v>
      </c>
      <c r="N13" s="75">
        <v>170201700</v>
      </c>
      <c r="O13" s="73" t="s">
        <v>301</v>
      </c>
      <c r="P13" s="75">
        <v>2500</v>
      </c>
      <c r="Q13" s="75">
        <v>12</v>
      </c>
      <c r="R13" s="75">
        <v>12</v>
      </c>
      <c r="S13" s="17">
        <f t="shared" si="0"/>
        <v>100</v>
      </c>
      <c r="T13" s="31">
        <v>8533334</v>
      </c>
      <c r="U13" s="31">
        <v>7166666</v>
      </c>
      <c r="V13" s="73" t="s">
        <v>303</v>
      </c>
    </row>
    <row r="14" spans="1:22" s="8" customFormat="1" ht="55.2">
      <c r="A14" s="93"/>
      <c r="B14" s="101"/>
      <c r="C14" s="101"/>
      <c r="D14" s="11" t="s">
        <v>205</v>
      </c>
      <c r="E14" s="11"/>
      <c r="F14" s="11"/>
      <c r="G14" s="90"/>
      <c r="H14" s="10" t="s">
        <v>58</v>
      </c>
      <c r="I14" s="11" t="s">
        <v>57</v>
      </c>
      <c r="J14" s="27" t="s">
        <v>291</v>
      </c>
      <c r="K14" s="18">
        <v>4</v>
      </c>
      <c r="L14" s="75">
        <v>1702017</v>
      </c>
      <c r="M14" s="73" t="s">
        <v>300</v>
      </c>
      <c r="N14" s="75">
        <v>170201700</v>
      </c>
      <c r="O14" s="73" t="s">
        <v>301</v>
      </c>
      <c r="P14" s="75">
        <v>2500</v>
      </c>
      <c r="Q14" s="75">
        <v>4</v>
      </c>
      <c r="R14" s="75">
        <v>4</v>
      </c>
      <c r="S14" s="17">
        <f t="shared" si="0"/>
        <v>100</v>
      </c>
      <c r="T14" s="31">
        <v>30000000</v>
      </c>
      <c r="U14" s="31">
        <v>0</v>
      </c>
      <c r="V14" s="73" t="s">
        <v>302</v>
      </c>
    </row>
    <row r="15" spans="1:22" s="8" customFormat="1" ht="92.4" customHeight="1">
      <c r="A15" s="93"/>
      <c r="B15" s="101"/>
      <c r="C15" s="101"/>
      <c r="D15" s="11" t="s">
        <v>205</v>
      </c>
      <c r="E15" s="11"/>
      <c r="F15" s="11"/>
      <c r="G15" s="90"/>
      <c r="H15" s="10" t="s">
        <v>408</v>
      </c>
      <c r="I15" s="11" t="s">
        <v>57</v>
      </c>
      <c r="J15" s="27" t="s">
        <v>291</v>
      </c>
      <c r="K15" s="18">
        <v>4</v>
      </c>
      <c r="L15" s="75">
        <v>1702017</v>
      </c>
      <c r="M15" s="73" t="s">
        <v>300</v>
      </c>
      <c r="N15" s="75">
        <v>170201700</v>
      </c>
      <c r="O15" s="73" t="s">
        <v>301</v>
      </c>
      <c r="P15" s="75">
        <v>2500</v>
      </c>
      <c r="Q15" s="75">
        <v>1</v>
      </c>
      <c r="R15" s="75">
        <v>0</v>
      </c>
      <c r="S15" s="17">
        <f t="shared" si="0"/>
        <v>0</v>
      </c>
      <c r="T15" s="31">
        <v>0</v>
      </c>
      <c r="U15" s="31">
        <v>0</v>
      </c>
      <c r="V15" s="73" t="s">
        <v>305</v>
      </c>
    </row>
    <row r="16" spans="1:22" s="8" customFormat="1" ht="82.8">
      <c r="A16" s="93"/>
      <c r="B16" s="101"/>
      <c r="C16" s="101"/>
      <c r="D16" s="11" t="s">
        <v>205</v>
      </c>
      <c r="E16" s="11"/>
      <c r="F16" s="11"/>
      <c r="G16" s="91"/>
      <c r="H16" s="10" t="s">
        <v>420</v>
      </c>
      <c r="I16" s="11" t="s">
        <v>57</v>
      </c>
      <c r="J16" s="27" t="s">
        <v>291</v>
      </c>
      <c r="K16" s="18">
        <v>4</v>
      </c>
      <c r="L16" s="75">
        <v>1702017</v>
      </c>
      <c r="M16" s="73" t="s">
        <v>300</v>
      </c>
      <c r="N16" s="75">
        <v>170201700</v>
      </c>
      <c r="O16" s="73" t="s">
        <v>301</v>
      </c>
      <c r="P16" s="75">
        <v>2500</v>
      </c>
      <c r="Q16" s="75">
        <v>12</v>
      </c>
      <c r="R16" s="75">
        <v>12</v>
      </c>
      <c r="S16" s="17">
        <f t="shared" si="0"/>
        <v>100</v>
      </c>
      <c r="T16" s="31">
        <v>51466666</v>
      </c>
      <c r="U16" s="31">
        <v>51466666</v>
      </c>
      <c r="V16" s="73" t="s">
        <v>304</v>
      </c>
    </row>
    <row r="17" spans="1:22" s="8" customFormat="1" ht="102" customHeight="1">
      <c r="A17" s="93"/>
      <c r="B17" s="101"/>
      <c r="C17" s="101"/>
      <c r="D17" s="11" t="s">
        <v>205</v>
      </c>
      <c r="E17" s="11"/>
      <c r="F17" s="11"/>
      <c r="G17" s="21" t="s">
        <v>8</v>
      </c>
      <c r="H17" s="21" t="s">
        <v>51</v>
      </c>
      <c r="I17" s="11" t="s">
        <v>251</v>
      </c>
      <c r="J17" s="10"/>
      <c r="K17" s="10"/>
      <c r="L17" s="75">
        <v>1905021</v>
      </c>
      <c r="M17" s="73" t="s">
        <v>47</v>
      </c>
      <c r="N17" s="75"/>
      <c r="O17" s="73"/>
      <c r="P17" s="75"/>
      <c r="Q17" s="76">
        <v>0</v>
      </c>
      <c r="R17" s="75">
        <v>0</v>
      </c>
      <c r="S17" s="17">
        <v>0</v>
      </c>
      <c r="T17" s="31">
        <v>0</v>
      </c>
      <c r="U17" s="31">
        <v>0</v>
      </c>
      <c r="V17" s="73" t="s">
        <v>306</v>
      </c>
    </row>
    <row r="18" spans="1:22" ht="132" customHeight="1">
      <c r="A18" s="93"/>
      <c r="B18" s="101"/>
      <c r="C18" s="101"/>
      <c r="D18" s="11" t="s">
        <v>205</v>
      </c>
      <c r="E18" s="11" t="s">
        <v>205</v>
      </c>
      <c r="F18" s="11"/>
      <c r="G18" s="83" t="s">
        <v>61</v>
      </c>
      <c r="H18" s="10" t="s">
        <v>59</v>
      </c>
      <c r="I18" s="11" t="s">
        <v>108</v>
      </c>
      <c r="J18" s="26" t="s">
        <v>64</v>
      </c>
      <c r="K18" s="26"/>
      <c r="L18" s="76"/>
      <c r="M18" s="73"/>
      <c r="N18" s="73"/>
      <c r="O18" s="73"/>
      <c r="P18" s="76"/>
      <c r="Q18" s="77">
        <v>13745</v>
      </c>
      <c r="R18" s="77">
        <v>28368</v>
      </c>
      <c r="S18" s="35">
        <f t="shared" ref="S18:S28" si="1">(R18/Q18)*100</f>
        <v>206.38777737359041</v>
      </c>
      <c r="T18" s="34">
        <v>7889481216</v>
      </c>
      <c r="U18" s="34">
        <v>7889481216</v>
      </c>
      <c r="V18" s="73" t="s">
        <v>262</v>
      </c>
    </row>
    <row r="19" spans="1:22" ht="241.95" customHeight="1">
      <c r="A19" s="93"/>
      <c r="B19" s="101"/>
      <c r="C19" s="101"/>
      <c r="D19" s="11" t="s">
        <v>205</v>
      </c>
      <c r="E19" s="11" t="s">
        <v>205</v>
      </c>
      <c r="F19" s="11"/>
      <c r="G19" s="85"/>
      <c r="H19" s="10" t="s">
        <v>60</v>
      </c>
      <c r="I19" s="11" t="s">
        <v>108</v>
      </c>
      <c r="J19" s="26" t="s">
        <v>64</v>
      </c>
      <c r="K19" s="26"/>
      <c r="L19" s="76"/>
      <c r="M19" s="73"/>
      <c r="N19" s="73"/>
      <c r="O19" s="73"/>
      <c r="P19" s="76"/>
      <c r="Q19" s="76">
        <v>11</v>
      </c>
      <c r="R19" s="76">
        <v>11</v>
      </c>
      <c r="S19" s="25">
        <f t="shared" si="1"/>
        <v>100</v>
      </c>
      <c r="T19" s="34">
        <v>3743597067.4899998</v>
      </c>
      <c r="U19" s="34">
        <v>3743597067.4899998</v>
      </c>
      <c r="V19" s="81" t="s">
        <v>263</v>
      </c>
    </row>
    <row r="20" spans="1:22" ht="161.4" customHeight="1">
      <c r="A20" s="93"/>
      <c r="B20" s="102"/>
      <c r="C20" s="102"/>
      <c r="D20" s="11" t="s">
        <v>205</v>
      </c>
      <c r="E20" s="11" t="s">
        <v>205</v>
      </c>
      <c r="F20" s="11" t="s">
        <v>205</v>
      </c>
      <c r="G20" s="12" t="s">
        <v>9</v>
      </c>
      <c r="H20" s="10" t="s">
        <v>50</v>
      </c>
      <c r="I20" s="5" t="s">
        <v>251</v>
      </c>
      <c r="J20" s="12"/>
      <c r="K20" s="12"/>
      <c r="L20" s="75"/>
      <c r="M20" s="73"/>
      <c r="N20" s="75"/>
      <c r="O20" s="73"/>
      <c r="P20" s="75"/>
      <c r="Q20" s="76">
        <v>12</v>
      </c>
      <c r="R20" s="75">
        <v>0</v>
      </c>
      <c r="S20" s="17">
        <f t="shared" si="1"/>
        <v>0</v>
      </c>
      <c r="T20" s="31">
        <v>0</v>
      </c>
      <c r="U20" s="31">
        <v>0</v>
      </c>
      <c r="V20" s="73" t="s">
        <v>373</v>
      </c>
    </row>
    <row r="21" spans="1:22" ht="69">
      <c r="A21" s="93"/>
      <c r="B21" s="89" t="s">
        <v>223</v>
      </c>
      <c r="C21" s="89" t="s">
        <v>224</v>
      </c>
      <c r="D21" s="11" t="s">
        <v>205</v>
      </c>
      <c r="E21" s="11"/>
      <c r="F21" s="11"/>
      <c r="G21" s="22" t="s">
        <v>11</v>
      </c>
      <c r="H21" s="22" t="s">
        <v>10</v>
      </c>
      <c r="I21" s="5" t="s">
        <v>251</v>
      </c>
      <c r="J21" s="12"/>
      <c r="K21" s="12"/>
      <c r="L21" s="75"/>
      <c r="M21" s="73"/>
      <c r="N21" s="75"/>
      <c r="O21" s="73"/>
      <c r="P21" s="75"/>
      <c r="Q21" s="76">
        <v>12</v>
      </c>
      <c r="R21" s="75">
        <v>0</v>
      </c>
      <c r="S21" s="17">
        <f t="shared" si="1"/>
        <v>0</v>
      </c>
      <c r="T21" s="31">
        <v>0</v>
      </c>
      <c r="U21" s="31">
        <v>0</v>
      </c>
      <c r="V21" s="73" t="s">
        <v>373</v>
      </c>
    </row>
    <row r="22" spans="1:22" ht="96.6">
      <c r="A22" s="93"/>
      <c r="B22" s="90"/>
      <c r="C22" s="90"/>
      <c r="D22" s="11" t="s">
        <v>205</v>
      </c>
      <c r="E22" s="11"/>
      <c r="F22" s="11"/>
      <c r="G22" s="12" t="s">
        <v>52</v>
      </c>
      <c r="H22" s="10" t="s">
        <v>53</v>
      </c>
      <c r="I22" s="24" t="s">
        <v>251</v>
      </c>
      <c r="J22" s="12"/>
      <c r="K22" s="12"/>
      <c r="L22" s="75"/>
      <c r="M22" s="73"/>
      <c r="N22" s="75"/>
      <c r="O22" s="73"/>
      <c r="P22" s="75"/>
      <c r="Q22" s="76">
        <v>12</v>
      </c>
      <c r="R22" s="75">
        <v>0</v>
      </c>
      <c r="S22" s="17">
        <f t="shared" si="1"/>
        <v>0</v>
      </c>
      <c r="T22" s="31">
        <v>0</v>
      </c>
      <c r="U22" s="31">
        <v>0</v>
      </c>
      <c r="V22" s="73" t="s">
        <v>373</v>
      </c>
    </row>
    <row r="23" spans="1:22" ht="116.4" customHeight="1">
      <c r="A23" s="93"/>
      <c r="B23" s="91"/>
      <c r="C23" s="91"/>
      <c r="D23" s="11" t="s">
        <v>205</v>
      </c>
      <c r="E23" s="11" t="s">
        <v>205</v>
      </c>
      <c r="F23" s="11"/>
      <c r="G23" s="12" t="s">
        <v>12</v>
      </c>
      <c r="H23" s="10" t="s">
        <v>54</v>
      </c>
      <c r="I23" s="24" t="s">
        <v>251</v>
      </c>
      <c r="J23" s="12"/>
      <c r="K23" s="12"/>
      <c r="L23" s="75"/>
      <c r="M23" s="73"/>
      <c r="N23" s="75"/>
      <c r="O23" s="73"/>
      <c r="P23" s="75"/>
      <c r="Q23" s="76">
        <v>12</v>
      </c>
      <c r="R23" s="75">
        <v>0</v>
      </c>
      <c r="S23" s="17">
        <f t="shared" si="1"/>
        <v>0</v>
      </c>
      <c r="T23" s="31">
        <v>0</v>
      </c>
      <c r="U23" s="31">
        <v>0</v>
      </c>
      <c r="V23" s="73" t="s">
        <v>373</v>
      </c>
    </row>
    <row r="24" spans="1:22" ht="148.94999999999999" customHeight="1">
      <c r="A24" s="93"/>
      <c r="B24" s="21"/>
      <c r="C24" s="21"/>
      <c r="D24" s="23" t="s">
        <v>205</v>
      </c>
      <c r="E24" s="23" t="s">
        <v>205</v>
      </c>
      <c r="F24" s="23" t="s">
        <v>205</v>
      </c>
      <c r="G24" s="20" t="s">
        <v>14</v>
      </c>
      <c r="H24" s="21" t="s">
        <v>13</v>
      </c>
      <c r="I24" s="24" t="s">
        <v>251</v>
      </c>
      <c r="J24" s="12"/>
      <c r="K24" s="12"/>
      <c r="L24" s="75"/>
      <c r="M24" s="73"/>
      <c r="N24" s="75"/>
      <c r="O24" s="73"/>
      <c r="P24" s="75"/>
      <c r="Q24" s="76">
        <v>12</v>
      </c>
      <c r="R24" s="75">
        <v>0</v>
      </c>
      <c r="S24" s="17">
        <f t="shared" si="1"/>
        <v>0</v>
      </c>
      <c r="T24" s="31">
        <v>0</v>
      </c>
      <c r="U24" s="31">
        <v>0</v>
      </c>
      <c r="V24" s="73" t="s">
        <v>373</v>
      </c>
    </row>
    <row r="25" spans="1:22" ht="147.6" customHeight="1">
      <c r="A25" s="93"/>
      <c r="B25" s="89" t="s">
        <v>225</v>
      </c>
      <c r="C25" s="89" t="s">
        <v>226</v>
      </c>
      <c r="D25" s="11" t="s">
        <v>205</v>
      </c>
      <c r="E25" s="11"/>
      <c r="F25" s="11"/>
      <c r="G25" s="12" t="s">
        <v>16</v>
      </c>
      <c r="H25" s="10" t="s">
        <v>15</v>
      </c>
      <c r="I25" s="24" t="s">
        <v>251</v>
      </c>
      <c r="J25" s="12"/>
      <c r="K25" s="12"/>
      <c r="L25" s="75"/>
      <c r="M25" s="73"/>
      <c r="N25" s="75"/>
      <c r="O25" s="73"/>
      <c r="P25" s="75"/>
      <c r="Q25" s="76">
        <v>12</v>
      </c>
      <c r="R25" s="75">
        <v>0</v>
      </c>
      <c r="S25" s="17">
        <f t="shared" si="1"/>
        <v>0</v>
      </c>
      <c r="T25" s="31">
        <v>0</v>
      </c>
      <c r="U25" s="31">
        <v>0</v>
      </c>
      <c r="V25" s="73" t="s">
        <v>373</v>
      </c>
    </row>
    <row r="26" spans="1:22" ht="69">
      <c r="A26" s="93"/>
      <c r="B26" s="90"/>
      <c r="C26" s="90"/>
      <c r="D26" s="11" t="s">
        <v>205</v>
      </c>
      <c r="E26" s="11"/>
      <c r="F26" s="11"/>
      <c r="G26" s="118" t="s">
        <v>19</v>
      </c>
      <c r="H26" s="10" t="s">
        <v>17</v>
      </c>
      <c r="I26" s="24" t="s">
        <v>251</v>
      </c>
      <c r="J26" s="12"/>
      <c r="K26" s="12"/>
      <c r="L26" s="75"/>
      <c r="M26" s="73"/>
      <c r="N26" s="75"/>
      <c r="O26" s="73"/>
      <c r="P26" s="75"/>
      <c r="Q26" s="76">
        <v>12</v>
      </c>
      <c r="R26" s="75">
        <v>0</v>
      </c>
      <c r="S26" s="17">
        <f t="shared" si="1"/>
        <v>0</v>
      </c>
      <c r="T26" s="31">
        <v>0</v>
      </c>
      <c r="U26" s="31">
        <v>0</v>
      </c>
      <c r="V26" s="73" t="s">
        <v>373</v>
      </c>
    </row>
    <row r="27" spans="1:22" ht="120" customHeight="1">
      <c r="A27" s="93"/>
      <c r="B27" s="91"/>
      <c r="C27" s="91"/>
      <c r="D27" s="11" t="s">
        <v>205</v>
      </c>
      <c r="E27" s="11"/>
      <c r="F27" s="11"/>
      <c r="G27" s="118"/>
      <c r="H27" s="10" t="s">
        <v>18</v>
      </c>
      <c r="I27" s="24" t="s">
        <v>189</v>
      </c>
      <c r="J27" s="12" t="s">
        <v>64</v>
      </c>
      <c r="K27" s="12"/>
      <c r="L27" s="76" t="s">
        <v>316</v>
      </c>
      <c r="M27" s="73" t="s">
        <v>320</v>
      </c>
      <c r="N27" s="76" t="s">
        <v>316</v>
      </c>
      <c r="O27" s="73" t="s">
        <v>315</v>
      </c>
      <c r="P27" s="75">
        <v>12</v>
      </c>
      <c r="Q27" s="76">
        <v>12</v>
      </c>
      <c r="R27" s="75">
        <v>12</v>
      </c>
      <c r="S27" s="4">
        <f t="shared" si="1"/>
        <v>100</v>
      </c>
      <c r="T27" s="33">
        <v>9333333</v>
      </c>
      <c r="U27" s="33">
        <v>9333333</v>
      </c>
      <c r="V27" s="73" t="s">
        <v>317</v>
      </c>
    </row>
    <row r="28" spans="1:22" ht="171.6" customHeight="1">
      <c r="A28" s="93"/>
      <c r="B28" s="89" t="s">
        <v>227</v>
      </c>
      <c r="C28" s="89" t="s">
        <v>228</v>
      </c>
      <c r="D28" s="92"/>
      <c r="E28" s="92" t="s">
        <v>205</v>
      </c>
      <c r="F28" s="92" t="s">
        <v>205</v>
      </c>
      <c r="G28" s="83" t="s">
        <v>20</v>
      </c>
      <c r="H28" s="89" t="s">
        <v>55</v>
      </c>
      <c r="I28" s="11" t="s">
        <v>276</v>
      </c>
      <c r="J28" s="12"/>
      <c r="K28" s="12"/>
      <c r="L28" s="75"/>
      <c r="M28" s="73"/>
      <c r="N28" s="75"/>
      <c r="O28" s="73"/>
      <c r="P28" s="75"/>
      <c r="Q28" s="112">
        <v>1</v>
      </c>
      <c r="R28" s="112">
        <v>1</v>
      </c>
      <c r="S28" s="95">
        <f t="shared" si="1"/>
        <v>100</v>
      </c>
      <c r="T28" s="33"/>
      <c r="U28" s="33"/>
      <c r="V28" s="73"/>
    </row>
    <row r="29" spans="1:22" ht="91.2" customHeight="1">
      <c r="A29" s="93"/>
      <c r="B29" s="90"/>
      <c r="C29" s="90"/>
      <c r="D29" s="93"/>
      <c r="E29" s="93"/>
      <c r="F29" s="93"/>
      <c r="G29" s="84"/>
      <c r="H29" s="90"/>
      <c r="I29" s="11" t="s">
        <v>274</v>
      </c>
      <c r="J29" s="26" t="s">
        <v>64</v>
      </c>
      <c r="K29" s="26"/>
      <c r="L29" s="75">
        <v>1905022</v>
      </c>
      <c r="M29" s="73" t="s">
        <v>319</v>
      </c>
      <c r="N29" s="75">
        <v>190502200</v>
      </c>
      <c r="O29" s="73" t="s">
        <v>318</v>
      </c>
      <c r="P29" s="75">
        <v>12</v>
      </c>
      <c r="Q29" s="113"/>
      <c r="R29" s="113"/>
      <c r="S29" s="111"/>
      <c r="T29" s="33">
        <v>19477635</v>
      </c>
      <c r="U29" s="33">
        <v>16853806</v>
      </c>
      <c r="V29" s="73" t="s">
        <v>321</v>
      </c>
    </row>
    <row r="30" spans="1:22" ht="75" customHeight="1">
      <c r="A30" s="93"/>
      <c r="B30" s="90"/>
      <c r="C30" s="90"/>
      <c r="D30" s="94"/>
      <c r="E30" s="94"/>
      <c r="F30" s="94"/>
      <c r="G30" s="85"/>
      <c r="H30" s="91"/>
      <c r="I30" s="11" t="s">
        <v>275</v>
      </c>
      <c r="J30" s="26" t="s">
        <v>277</v>
      </c>
      <c r="K30" s="26" t="s">
        <v>277</v>
      </c>
      <c r="L30" s="75" t="s">
        <v>277</v>
      </c>
      <c r="M30" s="73" t="s">
        <v>277</v>
      </c>
      <c r="N30" s="75" t="s">
        <v>277</v>
      </c>
      <c r="O30" s="73" t="s">
        <v>277</v>
      </c>
      <c r="P30" s="75" t="s">
        <v>277</v>
      </c>
      <c r="Q30" s="114"/>
      <c r="R30" s="114"/>
      <c r="S30" s="96"/>
      <c r="T30" s="33">
        <v>1673166370</v>
      </c>
      <c r="U30" s="33">
        <v>954103312</v>
      </c>
      <c r="V30" s="73" t="s">
        <v>409</v>
      </c>
    </row>
    <row r="31" spans="1:22" ht="138" customHeight="1">
      <c r="A31" s="93"/>
      <c r="B31" s="90"/>
      <c r="C31" s="90"/>
      <c r="D31" s="92"/>
      <c r="E31" s="92" t="s">
        <v>205</v>
      </c>
      <c r="F31" s="92" t="s">
        <v>205</v>
      </c>
      <c r="G31" s="83" t="s">
        <v>21</v>
      </c>
      <c r="H31" s="89" t="s">
        <v>22</v>
      </c>
      <c r="I31" s="11" t="s">
        <v>251</v>
      </c>
      <c r="J31" s="12"/>
      <c r="K31" s="12"/>
      <c r="L31" s="75"/>
      <c r="M31" s="73"/>
      <c r="N31" s="75"/>
      <c r="O31" s="73"/>
      <c r="P31" s="75"/>
      <c r="Q31" s="112">
        <v>1</v>
      </c>
      <c r="R31" s="112">
        <v>1</v>
      </c>
      <c r="S31" s="95">
        <f>(R31/Q31)*100</f>
        <v>100</v>
      </c>
      <c r="T31" s="33"/>
      <c r="U31" s="33"/>
      <c r="V31" s="73"/>
    </row>
    <row r="32" spans="1:22" ht="90" customHeight="1">
      <c r="A32" s="93"/>
      <c r="B32" s="90"/>
      <c r="C32" s="90"/>
      <c r="D32" s="93"/>
      <c r="E32" s="93"/>
      <c r="F32" s="93"/>
      <c r="G32" s="84"/>
      <c r="H32" s="90"/>
      <c r="I32" s="11" t="s">
        <v>213</v>
      </c>
      <c r="J32" s="26" t="s">
        <v>64</v>
      </c>
      <c r="K32" s="26"/>
      <c r="L32" s="75">
        <v>1905022</v>
      </c>
      <c r="M32" s="73" t="s">
        <v>319</v>
      </c>
      <c r="N32" s="75">
        <v>190502200</v>
      </c>
      <c r="O32" s="73" t="s">
        <v>318</v>
      </c>
      <c r="P32" s="75">
        <v>12</v>
      </c>
      <c r="Q32" s="113"/>
      <c r="R32" s="113"/>
      <c r="S32" s="111"/>
      <c r="T32" s="33">
        <v>19477635</v>
      </c>
      <c r="U32" s="33">
        <v>16853806</v>
      </c>
      <c r="V32" s="73" t="s">
        <v>321</v>
      </c>
    </row>
    <row r="33" spans="1:22" ht="73.95" customHeight="1">
      <c r="A33" s="93"/>
      <c r="B33" s="90"/>
      <c r="C33" s="90"/>
      <c r="D33" s="94"/>
      <c r="E33" s="94"/>
      <c r="F33" s="94"/>
      <c r="G33" s="84"/>
      <c r="H33" s="91"/>
      <c r="I33" s="11" t="s">
        <v>275</v>
      </c>
      <c r="J33" s="26" t="s">
        <v>277</v>
      </c>
      <c r="K33" s="26" t="s">
        <v>277</v>
      </c>
      <c r="L33" s="75" t="s">
        <v>277</v>
      </c>
      <c r="M33" s="73" t="s">
        <v>277</v>
      </c>
      <c r="N33" s="75" t="s">
        <v>277</v>
      </c>
      <c r="O33" s="73" t="s">
        <v>278</v>
      </c>
      <c r="P33" s="75" t="s">
        <v>277</v>
      </c>
      <c r="Q33" s="114"/>
      <c r="R33" s="114"/>
      <c r="S33" s="96"/>
      <c r="T33" s="33">
        <v>0</v>
      </c>
      <c r="U33" s="33">
        <v>0</v>
      </c>
      <c r="V33" s="73" t="s">
        <v>279</v>
      </c>
    </row>
    <row r="34" spans="1:22" ht="115.2" customHeight="1">
      <c r="A34" s="93"/>
      <c r="B34" s="90"/>
      <c r="C34" s="90"/>
      <c r="D34" s="92"/>
      <c r="E34" s="92" t="s">
        <v>205</v>
      </c>
      <c r="F34" s="92" t="s">
        <v>205</v>
      </c>
      <c r="G34" s="84"/>
      <c r="H34" s="89" t="s">
        <v>23</v>
      </c>
      <c r="I34" s="5" t="s">
        <v>251</v>
      </c>
      <c r="J34" s="12"/>
      <c r="K34" s="12"/>
      <c r="L34" s="75"/>
      <c r="M34" s="73"/>
      <c r="N34" s="75"/>
      <c r="O34" s="73"/>
      <c r="P34" s="75"/>
      <c r="Q34" s="112">
        <v>1</v>
      </c>
      <c r="R34" s="112">
        <v>1</v>
      </c>
      <c r="S34" s="95">
        <f>(R34/Q34)*100</f>
        <v>100</v>
      </c>
      <c r="T34" s="33"/>
      <c r="U34" s="33"/>
      <c r="V34" s="73"/>
    </row>
    <row r="35" spans="1:22" ht="75" customHeight="1">
      <c r="A35" s="94"/>
      <c r="B35" s="91"/>
      <c r="C35" s="91"/>
      <c r="D35" s="94"/>
      <c r="E35" s="94"/>
      <c r="F35" s="94"/>
      <c r="G35" s="85"/>
      <c r="H35" s="91"/>
      <c r="I35" s="24" t="s">
        <v>213</v>
      </c>
      <c r="J35" s="26" t="s">
        <v>64</v>
      </c>
      <c r="K35" s="26"/>
      <c r="L35" s="75">
        <v>1905022</v>
      </c>
      <c r="M35" s="73" t="s">
        <v>319</v>
      </c>
      <c r="N35" s="75">
        <v>190502200</v>
      </c>
      <c r="O35" s="73" t="s">
        <v>318</v>
      </c>
      <c r="P35" s="75">
        <v>12</v>
      </c>
      <c r="Q35" s="114"/>
      <c r="R35" s="114"/>
      <c r="S35" s="96"/>
      <c r="T35" s="33">
        <v>0</v>
      </c>
      <c r="U35" s="33">
        <v>0</v>
      </c>
      <c r="V35" s="73" t="s">
        <v>322</v>
      </c>
    </row>
    <row r="36" spans="1:22" ht="101.4" customHeight="1">
      <c r="A36" s="86" t="s">
        <v>40</v>
      </c>
      <c r="B36" s="86" t="s">
        <v>229</v>
      </c>
      <c r="C36" s="86" t="s">
        <v>230</v>
      </c>
      <c r="D36" s="92" t="s">
        <v>205</v>
      </c>
      <c r="E36" s="92"/>
      <c r="F36" s="92"/>
      <c r="G36" s="83" t="s">
        <v>62</v>
      </c>
      <c r="H36" s="89" t="s">
        <v>63</v>
      </c>
      <c r="I36" s="11" t="s">
        <v>108</v>
      </c>
      <c r="J36" s="12" t="s">
        <v>64</v>
      </c>
      <c r="K36" s="12" t="s">
        <v>65</v>
      </c>
      <c r="L36" s="75">
        <v>2201018</v>
      </c>
      <c r="M36" s="73" t="s">
        <v>66</v>
      </c>
      <c r="N36" s="75">
        <v>220101802</v>
      </c>
      <c r="O36" s="73" t="s">
        <v>67</v>
      </c>
      <c r="P36" s="75">
        <v>1</v>
      </c>
      <c r="Q36" s="112">
        <v>710</v>
      </c>
      <c r="R36" s="126">
        <v>2600</v>
      </c>
      <c r="S36" s="128">
        <f>(R36/Q36)*100</f>
        <v>366.19718309859155</v>
      </c>
      <c r="T36" s="34">
        <v>0</v>
      </c>
      <c r="U36" s="34">
        <v>0</v>
      </c>
      <c r="V36" s="73" t="s">
        <v>68</v>
      </c>
    </row>
    <row r="37" spans="1:22" ht="107.4" customHeight="1">
      <c r="A37" s="87"/>
      <c r="B37" s="87"/>
      <c r="C37" s="87"/>
      <c r="D37" s="94"/>
      <c r="E37" s="94"/>
      <c r="F37" s="94"/>
      <c r="G37" s="84"/>
      <c r="H37" s="91"/>
      <c r="I37" s="24" t="s">
        <v>275</v>
      </c>
      <c r="J37" s="26" t="s">
        <v>277</v>
      </c>
      <c r="K37" s="26" t="s">
        <v>277</v>
      </c>
      <c r="L37" s="76" t="s">
        <v>277</v>
      </c>
      <c r="M37" s="73" t="s">
        <v>277</v>
      </c>
      <c r="N37" s="76" t="s">
        <v>277</v>
      </c>
      <c r="O37" s="73" t="s">
        <v>277</v>
      </c>
      <c r="P37" s="76" t="s">
        <v>277</v>
      </c>
      <c r="Q37" s="114"/>
      <c r="R37" s="127"/>
      <c r="S37" s="129"/>
      <c r="T37" s="34">
        <v>33964251913</v>
      </c>
      <c r="U37" s="34">
        <v>31438578457</v>
      </c>
      <c r="V37" s="73" t="s">
        <v>421</v>
      </c>
    </row>
    <row r="38" spans="1:22" ht="179.4">
      <c r="A38" s="87"/>
      <c r="B38" s="87"/>
      <c r="C38" s="87"/>
      <c r="D38" s="11" t="s">
        <v>205</v>
      </c>
      <c r="E38" s="11"/>
      <c r="F38" s="11"/>
      <c r="G38" s="85"/>
      <c r="H38" s="10" t="s">
        <v>69</v>
      </c>
      <c r="I38" s="11" t="s">
        <v>108</v>
      </c>
      <c r="J38" s="71" t="s">
        <v>64</v>
      </c>
      <c r="K38" s="71" t="s">
        <v>65</v>
      </c>
      <c r="L38" s="75">
        <v>2201074</v>
      </c>
      <c r="M38" s="73" t="s">
        <v>70</v>
      </c>
      <c r="N38" s="75">
        <v>220107400</v>
      </c>
      <c r="O38" s="73" t="s">
        <v>422</v>
      </c>
      <c r="P38" s="75">
        <v>94</v>
      </c>
      <c r="Q38" s="76">
        <v>85</v>
      </c>
      <c r="R38" s="76">
        <v>97</v>
      </c>
      <c r="S38" s="35">
        <f>(R38/Q38)*100</f>
        <v>114.11764705882352</v>
      </c>
      <c r="T38" s="34">
        <v>39999332.869999997</v>
      </c>
      <c r="U38" s="34">
        <v>39999332.869999997</v>
      </c>
      <c r="V38" s="73" t="s">
        <v>423</v>
      </c>
    </row>
    <row r="39" spans="1:22" ht="178.2" customHeight="1">
      <c r="A39" s="87"/>
      <c r="B39" s="87"/>
      <c r="C39" s="87"/>
      <c r="D39" s="11" t="s">
        <v>205</v>
      </c>
      <c r="E39" s="11"/>
      <c r="F39" s="11"/>
      <c r="G39" s="83" t="s">
        <v>72</v>
      </c>
      <c r="H39" s="10" t="s">
        <v>73</v>
      </c>
      <c r="I39" s="11" t="s">
        <v>108</v>
      </c>
      <c r="J39" s="26" t="s">
        <v>64</v>
      </c>
      <c r="K39" s="26" t="s">
        <v>65</v>
      </c>
      <c r="L39" s="75">
        <v>2201030</v>
      </c>
      <c r="M39" s="73" t="s">
        <v>74</v>
      </c>
      <c r="N39" s="75">
        <v>220103300</v>
      </c>
      <c r="O39" s="73" t="s">
        <v>75</v>
      </c>
      <c r="P39" s="75">
        <v>36000</v>
      </c>
      <c r="Q39" s="77">
        <v>3468</v>
      </c>
      <c r="R39" s="77">
        <v>2428</v>
      </c>
      <c r="S39" s="35">
        <f t="shared" ref="S39:S44" si="2">(R39/Q39)*100</f>
        <v>70.011534025374857</v>
      </c>
      <c r="T39" s="34">
        <v>0</v>
      </c>
      <c r="U39" s="34">
        <v>0</v>
      </c>
      <c r="V39" s="132" t="s">
        <v>264</v>
      </c>
    </row>
    <row r="40" spans="1:22" ht="178.2" customHeight="1">
      <c r="A40" s="87"/>
      <c r="B40" s="87"/>
      <c r="C40" s="87"/>
      <c r="D40" s="11"/>
      <c r="E40" s="11" t="s">
        <v>205</v>
      </c>
      <c r="F40" s="11" t="s">
        <v>205</v>
      </c>
      <c r="G40" s="84"/>
      <c r="H40" s="10" t="s">
        <v>76</v>
      </c>
      <c r="I40" s="11" t="s">
        <v>108</v>
      </c>
      <c r="J40" s="26" t="s">
        <v>64</v>
      </c>
      <c r="K40" s="26" t="s">
        <v>65</v>
      </c>
      <c r="L40" s="75">
        <v>2201030</v>
      </c>
      <c r="M40" s="73" t="s">
        <v>74</v>
      </c>
      <c r="N40" s="75">
        <v>220103300</v>
      </c>
      <c r="O40" s="73" t="s">
        <v>75</v>
      </c>
      <c r="P40" s="75">
        <v>36000</v>
      </c>
      <c r="Q40" s="77">
        <v>17000</v>
      </c>
      <c r="R40" s="77">
        <v>15496</v>
      </c>
      <c r="S40" s="35">
        <f t="shared" si="2"/>
        <v>91.152941176470591</v>
      </c>
      <c r="T40" s="34">
        <v>0</v>
      </c>
      <c r="U40" s="34">
        <v>0</v>
      </c>
      <c r="V40" s="132"/>
    </row>
    <row r="41" spans="1:22" ht="223.8" customHeight="1">
      <c r="A41" s="87"/>
      <c r="B41" s="87"/>
      <c r="C41" s="87"/>
      <c r="D41" s="11"/>
      <c r="E41" s="11"/>
      <c r="F41" s="11" t="s">
        <v>205</v>
      </c>
      <c r="G41" s="84"/>
      <c r="H41" s="10" t="s">
        <v>77</v>
      </c>
      <c r="I41" s="11" t="s">
        <v>108</v>
      </c>
      <c r="J41" s="26" t="s">
        <v>64</v>
      </c>
      <c r="K41" s="26" t="s">
        <v>65</v>
      </c>
      <c r="L41" s="75">
        <v>2201030</v>
      </c>
      <c r="M41" s="73" t="s">
        <v>74</v>
      </c>
      <c r="N41" s="75">
        <v>220103300</v>
      </c>
      <c r="O41" s="73" t="s">
        <v>75</v>
      </c>
      <c r="P41" s="75">
        <v>36000</v>
      </c>
      <c r="Q41" s="77">
        <v>235</v>
      </c>
      <c r="R41" s="77">
        <v>52</v>
      </c>
      <c r="S41" s="35">
        <f t="shared" si="2"/>
        <v>22.127659574468083</v>
      </c>
      <c r="T41" s="34">
        <v>0</v>
      </c>
      <c r="U41" s="34">
        <v>0</v>
      </c>
      <c r="V41" s="75" t="s">
        <v>424</v>
      </c>
    </row>
    <row r="42" spans="1:22" ht="175.8" customHeight="1">
      <c r="A42" s="87"/>
      <c r="B42" s="87"/>
      <c r="C42" s="87"/>
      <c r="D42" s="11"/>
      <c r="E42" s="11" t="s">
        <v>205</v>
      </c>
      <c r="F42" s="11" t="s">
        <v>205</v>
      </c>
      <c r="G42" s="84"/>
      <c r="H42" s="10" t="s">
        <v>78</v>
      </c>
      <c r="I42" s="11" t="s">
        <v>108</v>
      </c>
      <c r="J42" s="26" t="s">
        <v>64</v>
      </c>
      <c r="K42" s="26" t="s">
        <v>65</v>
      </c>
      <c r="L42" s="75">
        <v>2201030</v>
      </c>
      <c r="M42" s="73" t="s">
        <v>74</v>
      </c>
      <c r="N42" s="75">
        <v>220103300</v>
      </c>
      <c r="O42" s="73" t="s">
        <v>75</v>
      </c>
      <c r="P42" s="75">
        <v>36000</v>
      </c>
      <c r="Q42" s="77">
        <v>15900</v>
      </c>
      <c r="R42" s="77">
        <v>14130</v>
      </c>
      <c r="S42" s="35">
        <f t="shared" si="2"/>
        <v>88.867924528301884</v>
      </c>
      <c r="T42" s="34">
        <v>0</v>
      </c>
      <c r="U42" s="34">
        <v>0</v>
      </c>
      <c r="V42" s="132" t="s">
        <v>264</v>
      </c>
    </row>
    <row r="43" spans="1:22" ht="175.8" customHeight="1">
      <c r="A43" s="87"/>
      <c r="B43" s="87"/>
      <c r="C43" s="87"/>
      <c r="D43" s="11"/>
      <c r="E43" s="11"/>
      <c r="F43" s="11" t="s">
        <v>205</v>
      </c>
      <c r="G43" s="84"/>
      <c r="H43" s="10" t="s">
        <v>79</v>
      </c>
      <c r="I43" s="11" t="s">
        <v>108</v>
      </c>
      <c r="J43" s="26" t="s">
        <v>64</v>
      </c>
      <c r="K43" s="26" t="s">
        <v>65</v>
      </c>
      <c r="L43" s="75">
        <v>2201030</v>
      </c>
      <c r="M43" s="73" t="s">
        <v>74</v>
      </c>
      <c r="N43" s="75">
        <v>220103300</v>
      </c>
      <c r="O43" s="73" t="s">
        <v>75</v>
      </c>
      <c r="P43" s="75">
        <v>36000</v>
      </c>
      <c r="Q43" s="77">
        <v>5100</v>
      </c>
      <c r="R43" s="77">
        <v>5771</v>
      </c>
      <c r="S43" s="35">
        <f t="shared" si="2"/>
        <v>113.15686274509804</v>
      </c>
      <c r="T43" s="34">
        <v>0</v>
      </c>
      <c r="U43" s="34">
        <v>0</v>
      </c>
      <c r="V43" s="132"/>
    </row>
    <row r="44" spans="1:22" ht="96.6">
      <c r="A44" s="87"/>
      <c r="B44" s="87"/>
      <c r="C44" s="87"/>
      <c r="D44" s="11"/>
      <c r="E44" s="11" t="s">
        <v>205</v>
      </c>
      <c r="F44" s="11" t="s">
        <v>205</v>
      </c>
      <c r="G44" s="84"/>
      <c r="H44" s="10" t="s">
        <v>80</v>
      </c>
      <c r="I44" s="11" t="s">
        <v>108</v>
      </c>
      <c r="J44" s="26" t="s">
        <v>64</v>
      </c>
      <c r="K44" s="26" t="s">
        <v>65</v>
      </c>
      <c r="L44" s="75">
        <v>2201030</v>
      </c>
      <c r="M44" s="73" t="s">
        <v>74</v>
      </c>
      <c r="N44" s="75">
        <v>220103300</v>
      </c>
      <c r="O44" s="73" t="s">
        <v>75</v>
      </c>
      <c r="P44" s="75">
        <v>36000</v>
      </c>
      <c r="Q44" s="77">
        <v>2697</v>
      </c>
      <c r="R44" s="77">
        <v>0</v>
      </c>
      <c r="S44" s="25">
        <f t="shared" si="2"/>
        <v>0</v>
      </c>
      <c r="T44" s="34">
        <v>0</v>
      </c>
      <c r="U44" s="34">
        <v>0</v>
      </c>
      <c r="V44" s="73" t="s">
        <v>425</v>
      </c>
    </row>
    <row r="45" spans="1:22" ht="177.6" customHeight="1">
      <c r="A45" s="87"/>
      <c r="B45" s="87"/>
      <c r="C45" s="87"/>
      <c r="D45" s="11" t="s">
        <v>205</v>
      </c>
      <c r="E45" s="11" t="s">
        <v>205</v>
      </c>
      <c r="F45" s="11" t="s">
        <v>205</v>
      </c>
      <c r="G45" s="84"/>
      <c r="H45" s="10" t="s">
        <v>81</v>
      </c>
      <c r="I45" s="11" t="s">
        <v>108</v>
      </c>
      <c r="J45" s="26" t="s">
        <v>64</v>
      </c>
      <c r="K45" s="26" t="s">
        <v>65</v>
      </c>
      <c r="L45" s="75">
        <v>2201030</v>
      </c>
      <c r="M45" s="73" t="s">
        <v>74</v>
      </c>
      <c r="N45" s="75">
        <v>220103300</v>
      </c>
      <c r="O45" s="73" t="s">
        <v>75</v>
      </c>
      <c r="P45" s="75">
        <v>36000</v>
      </c>
      <c r="Q45" s="77">
        <v>2856</v>
      </c>
      <c r="R45" s="77">
        <v>910</v>
      </c>
      <c r="S45" s="35">
        <f>(R45/Q45)*100</f>
        <v>31.862745098039213</v>
      </c>
      <c r="T45" s="34">
        <v>0</v>
      </c>
      <c r="U45" s="34">
        <v>0</v>
      </c>
      <c r="V45" s="73" t="s">
        <v>438</v>
      </c>
    </row>
    <row r="46" spans="1:22" ht="96.6">
      <c r="A46" s="87"/>
      <c r="B46" s="87"/>
      <c r="C46" s="87"/>
      <c r="D46" s="11" t="s">
        <v>205</v>
      </c>
      <c r="E46" s="11" t="s">
        <v>205</v>
      </c>
      <c r="F46" s="11" t="s">
        <v>205</v>
      </c>
      <c r="G46" s="84"/>
      <c r="H46" s="10" t="s">
        <v>82</v>
      </c>
      <c r="I46" s="11" t="s">
        <v>108</v>
      </c>
      <c r="J46" s="26" t="s">
        <v>64</v>
      </c>
      <c r="K46" s="26" t="s">
        <v>65</v>
      </c>
      <c r="L46" s="75">
        <v>2201030</v>
      </c>
      <c r="M46" s="73" t="s">
        <v>74</v>
      </c>
      <c r="N46" s="75">
        <v>220103300</v>
      </c>
      <c r="O46" s="73" t="s">
        <v>75</v>
      </c>
      <c r="P46" s="75">
        <v>36000</v>
      </c>
      <c r="Q46" s="77">
        <v>4328</v>
      </c>
      <c r="R46" s="77">
        <v>2863</v>
      </c>
      <c r="S46" s="35">
        <f>(R46/Q46)*100</f>
        <v>66.150646950092423</v>
      </c>
      <c r="T46" s="34">
        <v>0</v>
      </c>
      <c r="U46" s="34">
        <v>0</v>
      </c>
      <c r="V46" s="73" t="s">
        <v>426</v>
      </c>
    </row>
    <row r="47" spans="1:22" ht="305.39999999999998" customHeight="1">
      <c r="A47" s="87"/>
      <c r="B47" s="87"/>
      <c r="C47" s="87"/>
      <c r="D47" s="11" t="s">
        <v>205</v>
      </c>
      <c r="E47" s="11" t="s">
        <v>205</v>
      </c>
      <c r="F47" s="11" t="s">
        <v>205</v>
      </c>
      <c r="G47" s="85"/>
      <c r="H47" s="10" t="s">
        <v>83</v>
      </c>
      <c r="I47" s="11" t="s">
        <v>108</v>
      </c>
      <c r="J47" s="19"/>
      <c r="K47" s="19"/>
      <c r="L47" s="76"/>
      <c r="M47" s="75"/>
      <c r="N47" s="75"/>
      <c r="O47" s="75"/>
      <c r="P47" s="75"/>
      <c r="Q47" s="77">
        <v>1</v>
      </c>
      <c r="R47" s="77">
        <v>1</v>
      </c>
      <c r="S47" s="25">
        <f>(R47/Q47)*100</f>
        <v>100</v>
      </c>
      <c r="T47" s="34">
        <v>0</v>
      </c>
      <c r="U47" s="34">
        <v>0</v>
      </c>
      <c r="V47" s="73" t="s">
        <v>427</v>
      </c>
    </row>
    <row r="48" spans="1:22" ht="229.95" customHeight="1">
      <c r="A48" s="87"/>
      <c r="B48" s="87"/>
      <c r="C48" s="87"/>
      <c r="D48" s="11" t="s">
        <v>205</v>
      </c>
      <c r="E48" s="11" t="s">
        <v>205</v>
      </c>
      <c r="F48" s="11" t="s">
        <v>205</v>
      </c>
      <c r="G48" s="83" t="s">
        <v>215</v>
      </c>
      <c r="H48" s="10" t="s">
        <v>84</v>
      </c>
      <c r="I48" s="11" t="s">
        <v>108</v>
      </c>
      <c r="J48" s="12" t="s">
        <v>64</v>
      </c>
      <c r="K48" s="12" t="s">
        <v>65</v>
      </c>
      <c r="L48" s="75">
        <v>2201074</v>
      </c>
      <c r="M48" s="73" t="s">
        <v>70</v>
      </c>
      <c r="N48" s="75">
        <v>220107400</v>
      </c>
      <c r="O48" s="73" t="s">
        <v>71</v>
      </c>
      <c r="P48" s="75">
        <v>1814</v>
      </c>
      <c r="Q48" s="76">
        <v>2</v>
      </c>
      <c r="R48" s="76">
        <v>2</v>
      </c>
      <c r="S48" s="25">
        <f t="shared" ref="S48:S53" si="3">(R48/Q48)*100</f>
        <v>100</v>
      </c>
      <c r="T48" s="34">
        <v>0</v>
      </c>
      <c r="U48" s="34">
        <v>0</v>
      </c>
      <c r="V48" s="73" t="s">
        <v>265</v>
      </c>
    </row>
    <row r="49" spans="1:22" ht="116.4" customHeight="1">
      <c r="A49" s="87"/>
      <c r="B49" s="87"/>
      <c r="C49" s="87"/>
      <c r="D49" s="11" t="s">
        <v>205</v>
      </c>
      <c r="E49" s="11" t="s">
        <v>205</v>
      </c>
      <c r="F49" s="11" t="s">
        <v>205</v>
      </c>
      <c r="G49" s="85"/>
      <c r="H49" s="10" t="s">
        <v>85</v>
      </c>
      <c r="I49" s="11" t="s">
        <v>108</v>
      </c>
      <c r="J49" s="12" t="s">
        <v>64</v>
      </c>
      <c r="K49" s="12" t="s">
        <v>65</v>
      </c>
      <c r="L49" s="75">
        <v>2201006</v>
      </c>
      <c r="M49" s="73" t="s">
        <v>86</v>
      </c>
      <c r="N49" s="75">
        <v>220100600</v>
      </c>
      <c r="O49" s="73" t="s">
        <v>87</v>
      </c>
      <c r="P49" s="75">
        <v>54</v>
      </c>
      <c r="Q49" s="76">
        <v>54</v>
      </c>
      <c r="R49" s="76">
        <v>54</v>
      </c>
      <c r="S49" s="25">
        <f t="shared" si="3"/>
        <v>100</v>
      </c>
      <c r="T49" s="34">
        <v>0</v>
      </c>
      <c r="U49" s="34">
        <v>0</v>
      </c>
      <c r="V49" s="73" t="s">
        <v>266</v>
      </c>
    </row>
    <row r="50" spans="1:22" ht="289.8">
      <c r="A50" s="87"/>
      <c r="B50" s="87"/>
      <c r="C50" s="87"/>
      <c r="D50" s="11" t="s">
        <v>205</v>
      </c>
      <c r="E50" s="11" t="s">
        <v>205</v>
      </c>
      <c r="F50" s="11" t="s">
        <v>205</v>
      </c>
      <c r="G50" s="83" t="s">
        <v>88</v>
      </c>
      <c r="H50" s="10" t="s">
        <v>89</v>
      </c>
      <c r="I50" s="11" t="s">
        <v>108</v>
      </c>
      <c r="J50" s="26" t="s">
        <v>64</v>
      </c>
      <c r="K50" s="26" t="s">
        <v>267</v>
      </c>
      <c r="L50" s="75">
        <v>2201074</v>
      </c>
      <c r="M50" s="73" t="s">
        <v>268</v>
      </c>
      <c r="N50" s="75">
        <v>220107400</v>
      </c>
      <c r="O50" s="73" t="s">
        <v>269</v>
      </c>
      <c r="P50" s="75">
        <v>1814</v>
      </c>
      <c r="Q50" s="75">
        <v>1</v>
      </c>
      <c r="R50" s="75">
        <v>1</v>
      </c>
      <c r="S50" s="4">
        <f t="shared" si="3"/>
        <v>100</v>
      </c>
      <c r="T50" s="34">
        <v>0</v>
      </c>
      <c r="U50" s="34">
        <v>0</v>
      </c>
      <c r="V50" s="73" t="s">
        <v>270</v>
      </c>
    </row>
    <row r="51" spans="1:22" ht="217.2" customHeight="1">
      <c r="A51" s="87"/>
      <c r="B51" s="87"/>
      <c r="C51" s="87"/>
      <c r="D51" s="11" t="s">
        <v>205</v>
      </c>
      <c r="E51" s="11" t="s">
        <v>205</v>
      </c>
      <c r="F51" s="11" t="s">
        <v>205</v>
      </c>
      <c r="G51" s="84"/>
      <c r="H51" s="10" t="s">
        <v>90</v>
      </c>
      <c r="I51" s="11" t="s">
        <v>108</v>
      </c>
      <c r="J51" s="26" t="s">
        <v>64</v>
      </c>
      <c r="K51" s="26" t="s">
        <v>267</v>
      </c>
      <c r="L51" s="75">
        <v>2201074</v>
      </c>
      <c r="M51" s="73" t="s">
        <v>268</v>
      </c>
      <c r="N51" s="75">
        <v>220107400</v>
      </c>
      <c r="O51" s="73" t="s">
        <v>269</v>
      </c>
      <c r="P51" s="75">
        <v>1814</v>
      </c>
      <c r="Q51" s="76">
        <v>1</v>
      </c>
      <c r="R51" s="76">
        <v>1</v>
      </c>
      <c r="S51" s="25">
        <f t="shared" si="3"/>
        <v>100</v>
      </c>
      <c r="T51" s="34">
        <v>0</v>
      </c>
      <c r="U51" s="34">
        <v>0</v>
      </c>
      <c r="V51" s="73" t="s">
        <v>271</v>
      </c>
    </row>
    <row r="52" spans="1:22" ht="241.95" customHeight="1">
      <c r="A52" s="87"/>
      <c r="B52" s="87"/>
      <c r="C52" s="87"/>
      <c r="D52" s="11" t="s">
        <v>205</v>
      </c>
      <c r="E52" s="11" t="s">
        <v>205</v>
      </c>
      <c r="F52" s="11" t="s">
        <v>205</v>
      </c>
      <c r="G52" s="84"/>
      <c r="H52" s="10" t="s">
        <v>91</v>
      </c>
      <c r="I52" s="11" t="s">
        <v>108</v>
      </c>
      <c r="J52" s="26" t="s">
        <v>64</v>
      </c>
      <c r="K52" s="26" t="s">
        <v>267</v>
      </c>
      <c r="L52" s="75">
        <v>2201074</v>
      </c>
      <c r="M52" s="73" t="s">
        <v>268</v>
      </c>
      <c r="N52" s="75">
        <v>220107400</v>
      </c>
      <c r="O52" s="73" t="s">
        <v>269</v>
      </c>
      <c r="P52" s="75">
        <v>1814</v>
      </c>
      <c r="Q52" s="75">
        <v>1</v>
      </c>
      <c r="R52" s="75">
        <v>1</v>
      </c>
      <c r="S52" s="4">
        <f t="shared" si="3"/>
        <v>100</v>
      </c>
      <c r="T52" s="34">
        <v>297340573</v>
      </c>
      <c r="U52" s="34">
        <v>297340573</v>
      </c>
      <c r="V52" s="73" t="s">
        <v>272</v>
      </c>
    </row>
    <row r="53" spans="1:22" ht="252.6" customHeight="1">
      <c r="A53" s="87"/>
      <c r="B53" s="87"/>
      <c r="C53" s="87"/>
      <c r="D53" s="11" t="s">
        <v>205</v>
      </c>
      <c r="E53" s="11" t="s">
        <v>205</v>
      </c>
      <c r="F53" s="11" t="s">
        <v>205</v>
      </c>
      <c r="G53" s="85"/>
      <c r="H53" s="10" t="s">
        <v>92</v>
      </c>
      <c r="I53" s="11" t="s">
        <v>108</v>
      </c>
      <c r="J53" s="26" t="s">
        <v>64</v>
      </c>
      <c r="K53" s="26" t="s">
        <v>267</v>
      </c>
      <c r="L53" s="75">
        <v>2201074</v>
      </c>
      <c r="M53" s="73" t="s">
        <v>268</v>
      </c>
      <c r="N53" s="75">
        <v>220107400</v>
      </c>
      <c r="O53" s="73" t="s">
        <v>269</v>
      </c>
      <c r="P53" s="75">
        <v>1814</v>
      </c>
      <c r="Q53" s="75">
        <v>1</v>
      </c>
      <c r="R53" s="75">
        <v>1</v>
      </c>
      <c r="S53" s="4">
        <f t="shared" si="3"/>
        <v>100</v>
      </c>
      <c r="T53" s="34">
        <v>0</v>
      </c>
      <c r="U53" s="34">
        <v>0</v>
      </c>
      <c r="V53" s="73" t="s">
        <v>273</v>
      </c>
    </row>
    <row r="54" spans="1:22" ht="99.6" customHeight="1">
      <c r="A54" s="87"/>
      <c r="B54" s="87"/>
      <c r="C54" s="87"/>
      <c r="D54" s="11" t="s">
        <v>205</v>
      </c>
      <c r="E54" s="11" t="s">
        <v>205</v>
      </c>
      <c r="F54" s="11" t="s">
        <v>205</v>
      </c>
      <c r="G54" s="20" t="s">
        <v>93</v>
      </c>
      <c r="H54" s="21" t="s">
        <v>94</v>
      </c>
      <c r="I54" s="11" t="s">
        <v>108</v>
      </c>
      <c r="J54" s="12"/>
      <c r="K54" s="12"/>
      <c r="L54" s="75"/>
      <c r="M54" s="73"/>
      <c r="N54" s="75"/>
      <c r="O54" s="73"/>
      <c r="P54" s="75"/>
      <c r="Q54" s="76">
        <v>8</v>
      </c>
      <c r="R54" s="75">
        <v>1</v>
      </c>
      <c r="S54" s="17">
        <f t="shared" ref="S54:S59" si="4">(R54/Q54)*100</f>
        <v>12.5</v>
      </c>
      <c r="T54" s="31">
        <v>0</v>
      </c>
      <c r="U54" s="31">
        <v>0</v>
      </c>
      <c r="V54" s="73" t="s">
        <v>428</v>
      </c>
    </row>
    <row r="55" spans="1:22" ht="86.4" customHeight="1">
      <c r="A55" s="87"/>
      <c r="B55" s="87"/>
      <c r="C55" s="87"/>
      <c r="D55" s="11" t="s">
        <v>205</v>
      </c>
      <c r="E55" s="11"/>
      <c r="F55" s="11"/>
      <c r="G55" s="83" t="s">
        <v>95</v>
      </c>
      <c r="H55" s="10" t="s">
        <v>96</v>
      </c>
      <c r="I55" s="11" t="s">
        <v>108</v>
      </c>
      <c r="J55" s="12" t="s">
        <v>277</v>
      </c>
      <c r="K55" s="12" t="s">
        <v>277</v>
      </c>
      <c r="L55" s="76" t="s">
        <v>277</v>
      </c>
      <c r="M55" s="73" t="s">
        <v>277</v>
      </c>
      <c r="N55" s="76" t="s">
        <v>277</v>
      </c>
      <c r="O55" s="73" t="s">
        <v>277</v>
      </c>
      <c r="P55" s="76" t="s">
        <v>277</v>
      </c>
      <c r="Q55" s="75">
        <v>12</v>
      </c>
      <c r="R55" s="75">
        <v>12</v>
      </c>
      <c r="S55" s="4">
        <f t="shared" si="4"/>
        <v>100</v>
      </c>
      <c r="T55" s="33">
        <v>0</v>
      </c>
      <c r="U55" s="33">
        <v>0</v>
      </c>
      <c r="V55" s="73" t="s">
        <v>429</v>
      </c>
    </row>
    <row r="56" spans="1:22" ht="240" customHeight="1">
      <c r="A56" s="87"/>
      <c r="B56" s="87"/>
      <c r="C56" s="87"/>
      <c r="D56" s="11" t="s">
        <v>205</v>
      </c>
      <c r="E56" s="11"/>
      <c r="F56" s="11"/>
      <c r="G56" s="85"/>
      <c r="H56" s="10" t="s">
        <v>97</v>
      </c>
      <c r="I56" s="11" t="s">
        <v>108</v>
      </c>
      <c r="J56" s="26" t="s">
        <v>64</v>
      </c>
      <c r="K56" s="26" t="s">
        <v>267</v>
      </c>
      <c r="L56" s="75">
        <v>2201074</v>
      </c>
      <c r="M56" s="73" t="s">
        <v>268</v>
      </c>
      <c r="N56" s="75">
        <v>220107400</v>
      </c>
      <c r="O56" s="73" t="s">
        <v>269</v>
      </c>
      <c r="P56" s="75">
        <v>1814</v>
      </c>
      <c r="Q56" s="75">
        <v>120</v>
      </c>
      <c r="R56" s="75">
        <v>120</v>
      </c>
      <c r="S56" s="4">
        <f t="shared" si="4"/>
        <v>100</v>
      </c>
      <c r="T56" s="34">
        <v>297340573</v>
      </c>
      <c r="U56" s="34">
        <v>297340573</v>
      </c>
      <c r="V56" s="73" t="s">
        <v>430</v>
      </c>
    </row>
    <row r="57" spans="1:22" s="8" customFormat="1" ht="96" customHeight="1">
      <c r="A57" s="87"/>
      <c r="B57" s="87"/>
      <c r="C57" s="87"/>
      <c r="D57" s="11" t="s">
        <v>205</v>
      </c>
      <c r="E57" s="11" t="s">
        <v>205</v>
      </c>
      <c r="F57" s="11" t="s">
        <v>205</v>
      </c>
      <c r="G57" s="83" t="s">
        <v>98</v>
      </c>
      <c r="H57" s="10" t="s">
        <v>99</v>
      </c>
      <c r="I57" s="24" t="s">
        <v>252</v>
      </c>
      <c r="J57" s="26" t="s">
        <v>323</v>
      </c>
      <c r="K57" s="74" t="s">
        <v>431</v>
      </c>
      <c r="L57" s="75">
        <v>2201062</v>
      </c>
      <c r="M57" s="73" t="s">
        <v>393</v>
      </c>
      <c r="N57" s="75"/>
      <c r="O57" s="73" t="s">
        <v>394</v>
      </c>
      <c r="P57" s="75">
        <v>54</v>
      </c>
      <c r="Q57" s="75">
        <v>1</v>
      </c>
      <c r="R57" s="75">
        <v>1</v>
      </c>
      <c r="S57" s="4">
        <f t="shared" si="4"/>
        <v>100</v>
      </c>
      <c r="T57" s="33">
        <v>2705524</v>
      </c>
      <c r="U57" s="33">
        <v>2705524</v>
      </c>
      <c r="V57" s="73" t="s">
        <v>324</v>
      </c>
    </row>
    <row r="58" spans="1:22" ht="69">
      <c r="A58" s="87"/>
      <c r="B58" s="87"/>
      <c r="C58" s="87"/>
      <c r="D58" s="11"/>
      <c r="E58" s="11" t="s">
        <v>205</v>
      </c>
      <c r="F58" s="11" t="s">
        <v>205</v>
      </c>
      <c r="G58" s="85"/>
      <c r="H58" s="10" t="s">
        <v>100</v>
      </c>
      <c r="I58" s="24" t="s">
        <v>252</v>
      </c>
      <c r="J58" s="4"/>
      <c r="K58" s="4"/>
      <c r="L58" s="75"/>
      <c r="M58" s="75"/>
      <c r="N58" s="75"/>
      <c r="O58" s="75"/>
      <c r="P58" s="75"/>
      <c r="Q58" s="76">
        <v>1</v>
      </c>
      <c r="R58" s="73">
        <v>0</v>
      </c>
      <c r="S58" s="25">
        <f t="shared" si="4"/>
        <v>0</v>
      </c>
      <c r="T58" s="32">
        <v>0</v>
      </c>
      <c r="U58" s="32">
        <v>0</v>
      </c>
      <c r="V58" s="73" t="s">
        <v>373</v>
      </c>
    </row>
    <row r="59" spans="1:22" ht="55.2">
      <c r="A59" s="87"/>
      <c r="B59" s="87"/>
      <c r="C59" s="87"/>
      <c r="D59" s="11" t="s">
        <v>205</v>
      </c>
      <c r="E59" s="11" t="s">
        <v>205</v>
      </c>
      <c r="F59" s="11" t="s">
        <v>205</v>
      </c>
      <c r="G59" s="83" t="s">
        <v>101</v>
      </c>
      <c r="H59" s="10" t="s">
        <v>102</v>
      </c>
      <c r="I59" s="24" t="s">
        <v>252</v>
      </c>
      <c r="J59" s="12" t="s">
        <v>323</v>
      </c>
      <c r="K59" s="12" t="s">
        <v>395</v>
      </c>
      <c r="L59" s="75">
        <v>3301068</v>
      </c>
      <c r="M59" s="73" t="s">
        <v>396</v>
      </c>
      <c r="N59" s="75"/>
      <c r="O59" s="73" t="s">
        <v>397</v>
      </c>
      <c r="P59" s="75">
        <v>10</v>
      </c>
      <c r="Q59" s="75">
        <v>5</v>
      </c>
      <c r="R59" s="75">
        <v>5</v>
      </c>
      <c r="S59" s="4">
        <f t="shared" si="4"/>
        <v>100</v>
      </c>
      <c r="T59" s="33">
        <v>103958465</v>
      </c>
      <c r="U59" s="33">
        <v>103958465</v>
      </c>
      <c r="V59" s="73" t="s">
        <v>325</v>
      </c>
    </row>
    <row r="60" spans="1:22" ht="69">
      <c r="A60" s="87"/>
      <c r="B60" s="87"/>
      <c r="C60" s="87"/>
      <c r="D60" s="11" t="s">
        <v>205</v>
      </c>
      <c r="E60" s="11" t="s">
        <v>205</v>
      </c>
      <c r="F60" s="11" t="s">
        <v>205</v>
      </c>
      <c r="G60" s="84"/>
      <c r="H60" s="10" t="s">
        <v>103</v>
      </c>
      <c r="I60" s="24" t="s">
        <v>252</v>
      </c>
      <c r="J60" s="12"/>
      <c r="K60" s="12"/>
      <c r="L60" s="75"/>
      <c r="M60" s="73"/>
      <c r="N60" s="75"/>
      <c r="O60" s="73"/>
      <c r="P60" s="75"/>
      <c r="Q60" s="75">
        <v>0</v>
      </c>
      <c r="R60" s="75">
        <v>0</v>
      </c>
      <c r="S60" s="4">
        <v>0</v>
      </c>
      <c r="T60" s="33">
        <v>0</v>
      </c>
      <c r="U60" s="33">
        <v>0</v>
      </c>
      <c r="V60" s="73" t="s">
        <v>374</v>
      </c>
    </row>
    <row r="61" spans="1:22" ht="69" customHeight="1">
      <c r="A61" s="87"/>
      <c r="B61" s="87"/>
      <c r="C61" s="87"/>
      <c r="D61" s="11"/>
      <c r="E61" s="11" t="s">
        <v>205</v>
      </c>
      <c r="F61" s="11" t="s">
        <v>205</v>
      </c>
      <c r="G61" s="85"/>
      <c r="H61" s="10" t="s">
        <v>104</v>
      </c>
      <c r="I61" s="24" t="s">
        <v>252</v>
      </c>
      <c r="J61" s="12"/>
      <c r="K61" s="12"/>
      <c r="L61" s="75"/>
      <c r="M61" s="73"/>
      <c r="N61" s="75"/>
      <c r="O61" s="73"/>
      <c r="P61" s="75"/>
      <c r="Q61" s="76">
        <v>1</v>
      </c>
      <c r="R61" s="76">
        <v>0</v>
      </c>
      <c r="S61" s="25">
        <f>(R61/Q61)*100</f>
        <v>0</v>
      </c>
      <c r="T61" s="34">
        <v>0</v>
      </c>
      <c r="U61" s="34">
        <v>0</v>
      </c>
      <c r="V61" s="73" t="s">
        <v>373</v>
      </c>
    </row>
    <row r="62" spans="1:22" ht="72.599999999999994" customHeight="1">
      <c r="A62" s="87"/>
      <c r="B62" s="87"/>
      <c r="C62" s="87"/>
      <c r="D62" s="5" t="s">
        <v>205</v>
      </c>
      <c r="E62" s="5" t="s">
        <v>205</v>
      </c>
      <c r="F62" s="5" t="s">
        <v>205</v>
      </c>
      <c r="G62" s="83" t="s">
        <v>105</v>
      </c>
      <c r="H62" s="12" t="s">
        <v>106</v>
      </c>
      <c r="I62" s="5" t="s">
        <v>107</v>
      </c>
      <c r="J62" s="26" t="s">
        <v>64</v>
      </c>
      <c r="K62" s="26" t="s">
        <v>307</v>
      </c>
      <c r="L62" s="75">
        <v>3301085</v>
      </c>
      <c r="M62" s="73" t="s">
        <v>308</v>
      </c>
      <c r="N62" s="75">
        <v>330108500</v>
      </c>
      <c r="O62" s="73" t="s">
        <v>309</v>
      </c>
      <c r="P62" s="75">
        <v>270958</v>
      </c>
      <c r="Q62" s="75">
        <v>1</v>
      </c>
      <c r="R62" s="75">
        <v>1</v>
      </c>
      <c r="S62" s="4">
        <f t="shared" ref="S62:S71" si="5">(R62/Q62)*100</f>
        <v>100</v>
      </c>
      <c r="T62" s="34">
        <v>110000000</v>
      </c>
      <c r="U62" s="34">
        <v>46725000</v>
      </c>
      <c r="V62" s="73" t="s">
        <v>312</v>
      </c>
    </row>
    <row r="63" spans="1:22" ht="69">
      <c r="A63" s="87"/>
      <c r="B63" s="88"/>
      <c r="C63" s="88"/>
      <c r="D63" s="11" t="s">
        <v>205</v>
      </c>
      <c r="E63" s="11" t="s">
        <v>205</v>
      </c>
      <c r="F63" s="11" t="s">
        <v>205</v>
      </c>
      <c r="G63" s="85"/>
      <c r="H63" s="10" t="s">
        <v>109</v>
      </c>
      <c r="I63" s="5" t="s">
        <v>107</v>
      </c>
      <c r="J63" s="12" t="s">
        <v>64</v>
      </c>
      <c r="K63" s="12" t="s">
        <v>307</v>
      </c>
      <c r="L63" s="75">
        <v>3301073</v>
      </c>
      <c r="M63" s="73" t="s">
        <v>310</v>
      </c>
      <c r="N63" s="75">
        <v>330107301</v>
      </c>
      <c r="O63" s="73" t="s">
        <v>311</v>
      </c>
      <c r="P63" s="75">
        <v>1800</v>
      </c>
      <c r="Q63" s="75">
        <v>20</v>
      </c>
      <c r="R63" s="75">
        <v>12</v>
      </c>
      <c r="S63" s="4">
        <f>(R63/Q63)*100</f>
        <v>60</v>
      </c>
      <c r="T63" s="34">
        <v>0</v>
      </c>
      <c r="U63" s="34">
        <v>0</v>
      </c>
      <c r="V63" s="73" t="s">
        <v>398</v>
      </c>
    </row>
    <row r="64" spans="1:22" ht="124.2">
      <c r="A64" s="87"/>
      <c r="B64" s="83" t="s">
        <v>231</v>
      </c>
      <c r="C64" s="83" t="s">
        <v>232</v>
      </c>
      <c r="D64" s="5" t="s">
        <v>205</v>
      </c>
      <c r="E64" s="5" t="s">
        <v>205</v>
      </c>
      <c r="F64" s="5" t="s">
        <v>205</v>
      </c>
      <c r="G64" s="12" t="s">
        <v>110</v>
      </c>
      <c r="H64" s="12" t="s">
        <v>111</v>
      </c>
      <c r="I64" s="5" t="s">
        <v>213</v>
      </c>
      <c r="J64" s="12" t="s">
        <v>64</v>
      </c>
      <c r="K64" s="12"/>
      <c r="L64" s="76" t="s">
        <v>334</v>
      </c>
      <c r="M64" s="73" t="s">
        <v>333</v>
      </c>
      <c r="N64" s="76" t="s">
        <v>336</v>
      </c>
      <c r="O64" s="73" t="s">
        <v>335</v>
      </c>
      <c r="P64" s="75">
        <v>1</v>
      </c>
      <c r="Q64" s="75">
        <v>1</v>
      </c>
      <c r="R64" s="75">
        <v>1</v>
      </c>
      <c r="S64" s="4">
        <f t="shared" si="5"/>
        <v>100</v>
      </c>
      <c r="T64" s="33">
        <v>9333333</v>
      </c>
      <c r="U64" s="33">
        <v>9333333</v>
      </c>
      <c r="V64" s="73" t="s">
        <v>337</v>
      </c>
    </row>
    <row r="65" spans="1:22" ht="124.2">
      <c r="A65" s="87"/>
      <c r="B65" s="84"/>
      <c r="C65" s="84"/>
      <c r="D65" s="5" t="s">
        <v>205</v>
      </c>
      <c r="E65" s="5" t="s">
        <v>205</v>
      </c>
      <c r="F65" s="5" t="s">
        <v>205</v>
      </c>
      <c r="G65" s="12" t="s">
        <v>399</v>
      </c>
      <c r="H65" s="12" t="s">
        <v>113</v>
      </c>
      <c r="I65" s="5" t="s">
        <v>213</v>
      </c>
      <c r="J65" s="12" t="s">
        <v>64</v>
      </c>
      <c r="K65" s="12"/>
      <c r="L65" s="75">
        <v>4102022</v>
      </c>
      <c r="M65" s="73" t="s">
        <v>338</v>
      </c>
      <c r="N65" s="75" t="s">
        <v>339</v>
      </c>
      <c r="O65" s="73" t="s">
        <v>340</v>
      </c>
      <c r="P65" s="75">
        <v>64</v>
      </c>
      <c r="Q65" s="75">
        <v>1</v>
      </c>
      <c r="R65" s="75">
        <v>1</v>
      </c>
      <c r="S65" s="4">
        <f t="shared" si="5"/>
        <v>100</v>
      </c>
      <c r="T65" s="33">
        <v>9333333</v>
      </c>
      <c r="U65" s="33">
        <v>9333333</v>
      </c>
      <c r="V65" s="73" t="s">
        <v>341</v>
      </c>
    </row>
    <row r="66" spans="1:22" ht="96.6">
      <c r="A66" s="87"/>
      <c r="B66" s="84"/>
      <c r="C66" s="84"/>
      <c r="D66" s="5" t="s">
        <v>205</v>
      </c>
      <c r="E66" s="5" t="s">
        <v>205</v>
      </c>
      <c r="F66" s="5" t="s">
        <v>205</v>
      </c>
      <c r="G66" s="12" t="s">
        <v>112</v>
      </c>
      <c r="H66" s="12" t="s">
        <v>113</v>
      </c>
      <c r="I66" s="5" t="s">
        <v>213</v>
      </c>
      <c r="J66" s="12" t="s">
        <v>64</v>
      </c>
      <c r="K66" s="12"/>
      <c r="L66" s="76" t="s">
        <v>344</v>
      </c>
      <c r="M66" s="73" t="s">
        <v>342</v>
      </c>
      <c r="N66" s="76" t="s">
        <v>345</v>
      </c>
      <c r="O66" s="73" t="s">
        <v>343</v>
      </c>
      <c r="P66" s="75">
        <v>1</v>
      </c>
      <c r="Q66" s="75">
        <v>1</v>
      </c>
      <c r="R66" s="75">
        <v>1</v>
      </c>
      <c r="S66" s="4">
        <f t="shared" si="5"/>
        <v>100</v>
      </c>
      <c r="T66" s="33">
        <f>4480000*2</f>
        <v>8960000</v>
      </c>
      <c r="U66" s="33">
        <f>4480000*2</f>
        <v>8960000</v>
      </c>
      <c r="V66" s="73" t="s">
        <v>346</v>
      </c>
    </row>
    <row r="67" spans="1:22" ht="88.5" customHeight="1">
      <c r="A67" s="87"/>
      <c r="B67" s="84"/>
      <c r="C67" s="84"/>
      <c r="D67" s="5" t="s">
        <v>205</v>
      </c>
      <c r="E67" s="5" t="s">
        <v>205</v>
      </c>
      <c r="F67" s="5" t="s">
        <v>205</v>
      </c>
      <c r="G67" s="83" t="s">
        <v>114</v>
      </c>
      <c r="H67" s="12" t="s">
        <v>115</v>
      </c>
      <c r="I67" s="24" t="s">
        <v>213</v>
      </c>
      <c r="J67" s="26" t="s">
        <v>64</v>
      </c>
      <c r="K67" s="26"/>
      <c r="L67" s="75">
        <v>4102022</v>
      </c>
      <c r="M67" s="73" t="s">
        <v>338</v>
      </c>
      <c r="N67" s="75" t="s">
        <v>339</v>
      </c>
      <c r="O67" s="73" t="s">
        <v>340</v>
      </c>
      <c r="P67" s="75">
        <v>64</v>
      </c>
      <c r="Q67" s="75">
        <v>1</v>
      </c>
      <c r="R67" s="75">
        <v>1</v>
      </c>
      <c r="S67" s="4">
        <f t="shared" si="5"/>
        <v>100</v>
      </c>
      <c r="T67" s="32" t="s">
        <v>328</v>
      </c>
      <c r="U67" s="32" t="s">
        <v>328</v>
      </c>
      <c r="V67" s="73" t="s">
        <v>341</v>
      </c>
    </row>
    <row r="68" spans="1:22" ht="88.5" customHeight="1">
      <c r="A68" s="87"/>
      <c r="B68" s="85"/>
      <c r="C68" s="85"/>
      <c r="D68" s="5" t="s">
        <v>205</v>
      </c>
      <c r="E68" s="5" t="s">
        <v>205</v>
      </c>
      <c r="F68" s="5" t="s">
        <v>205</v>
      </c>
      <c r="G68" s="85"/>
      <c r="H68" s="12" t="s">
        <v>116</v>
      </c>
      <c r="I68" s="24" t="s">
        <v>213</v>
      </c>
      <c r="J68" s="26" t="s">
        <v>64</v>
      </c>
      <c r="K68" s="26"/>
      <c r="L68" s="75">
        <v>4102022</v>
      </c>
      <c r="M68" s="73" t="s">
        <v>338</v>
      </c>
      <c r="N68" s="75" t="s">
        <v>339</v>
      </c>
      <c r="O68" s="73" t="s">
        <v>340</v>
      </c>
      <c r="P68" s="75">
        <v>64</v>
      </c>
      <c r="Q68" s="75">
        <v>1</v>
      </c>
      <c r="R68" s="75">
        <v>1</v>
      </c>
      <c r="S68" s="4">
        <f t="shared" si="5"/>
        <v>100</v>
      </c>
      <c r="T68" s="32" t="s">
        <v>328</v>
      </c>
      <c r="U68" s="32" t="s">
        <v>328</v>
      </c>
      <c r="V68" s="73" t="s">
        <v>341</v>
      </c>
    </row>
    <row r="69" spans="1:22" ht="145.19999999999999" customHeight="1">
      <c r="A69" s="87"/>
      <c r="B69" s="83" t="s">
        <v>233</v>
      </c>
      <c r="C69" s="83" t="s">
        <v>234</v>
      </c>
      <c r="D69" s="11" t="s">
        <v>205</v>
      </c>
      <c r="E69" s="11" t="s">
        <v>205</v>
      </c>
      <c r="F69" s="11" t="s">
        <v>205</v>
      </c>
      <c r="G69" s="12" t="s">
        <v>117</v>
      </c>
      <c r="H69" s="10" t="s">
        <v>94</v>
      </c>
      <c r="I69" s="11" t="s">
        <v>108</v>
      </c>
      <c r="J69" s="12"/>
      <c r="K69" s="12"/>
      <c r="L69" s="75"/>
      <c r="M69" s="73"/>
      <c r="N69" s="75"/>
      <c r="O69" s="73"/>
      <c r="P69" s="75"/>
      <c r="Q69" s="76">
        <v>8</v>
      </c>
      <c r="R69" s="75">
        <v>1</v>
      </c>
      <c r="S69" s="17">
        <f t="shared" si="5"/>
        <v>12.5</v>
      </c>
      <c r="T69" s="31">
        <v>0</v>
      </c>
      <c r="U69" s="31">
        <v>0</v>
      </c>
      <c r="V69" s="73" t="s">
        <v>428</v>
      </c>
    </row>
    <row r="70" spans="1:22" ht="69">
      <c r="A70" s="87"/>
      <c r="B70" s="84"/>
      <c r="C70" s="84"/>
      <c r="D70" s="11" t="s">
        <v>205</v>
      </c>
      <c r="E70" s="11" t="s">
        <v>205</v>
      </c>
      <c r="F70" s="11" t="s">
        <v>205</v>
      </c>
      <c r="G70" s="83" t="s">
        <v>118</v>
      </c>
      <c r="H70" s="10" t="s">
        <v>119</v>
      </c>
      <c r="I70" s="11" t="s">
        <v>108</v>
      </c>
      <c r="J70" s="12"/>
      <c r="K70" s="12"/>
      <c r="L70" s="75"/>
      <c r="M70" s="73"/>
      <c r="N70" s="75"/>
      <c r="O70" s="73"/>
      <c r="P70" s="75"/>
      <c r="Q70" s="76">
        <v>54</v>
      </c>
      <c r="R70" s="76">
        <v>54</v>
      </c>
      <c r="S70" s="25">
        <f t="shared" si="5"/>
        <v>100</v>
      </c>
      <c r="T70" s="34">
        <v>0</v>
      </c>
      <c r="U70" s="34">
        <v>0</v>
      </c>
      <c r="V70" s="73" t="s">
        <v>436</v>
      </c>
    </row>
    <row r="71" spans="1:22" ht="169.95" customHeight="1">
      <c r="A71" s="87"/>
      <c r="B71" s="84"/>
      <c r="C71" s="84"/>
      <c r="D71" s="11" t="s">
        <v>205</v>
      </c>
      <c r="E71" s="11" t="s">
        <v>205</v>
      </c>
      <c r="F71" s="11" t="s">
        <v>205</v>
      </c>
      <c r="G71" s="85"/>
      <c r="H71" s="10" t="s">
        <v>439</v>
      </c>
      <c r="I71" s="24" t="s">
        <v>213</v>
      </c>
      <c r="J71" s="72" t="s">
        <v>64</v>
      </c>
      <c r="K71" s="72"/>
      <c r="L71" s="75">
        <v>1905021</v>
      </c>
      <c r="M71" s="73" t="s">
        <v>329</v>
      </c>
      <c r="N71" s="75">
        <v>190502100</v>
      </c>
      <c r="O71" s="73" t="s">
        <v>330</v>
      </c>
      <c r="P71" s="75">
        <v>12</v>
      </c>
      <c r="Q71" s="76">
        <v>1</v>
      </c>
      <c r="R71" s="75">
        <v>1</v>
      </c>
      <c r="S71" s="4">
        <f t="shared" si="5"/>
        <v>100</v>
      </c>
      <c r="T71" s="32" t="s">
        <v>328</v>
      </c>
      <c r="U71" s="32" t="s">
        <v>328</v>
      </c>
      <c r="V71" s="73" t="s">
        <v>331</v>
      </c>
    </row>
    <row r="72" spans="1:22" ht="112.5" customHeight="1">
      <c r="A72" s="87"/>
      <c r="B72" s="84"/>
      <c r="C72" s="84"/>
      <c r="D72" s="11"/>
      <c r="E72" s="11"/>
      <c r="F72" s="11" t="s">
        <v>205</v>
      </c>
      <c r="G72" s="83" t="s">
        <v>120</v>
      </c>
      <c r="H72" s="10" t="s">
        <v>121</v>
      </c>
      <c r="I72" s="5" t="s">
        <v>214</v>
      </c>
      <c r="J72" s="26" t="s">
        <v>296</v>
      </c>
      <c r="K72" s="26" t="s">
        <v>400</v>
      </c>
      <c r="L72" s="75">
        <v>1202004</v>
      </c>
      <c r="M72" s="73" t="s">
        <v>401</v>
      </c>
      <c r="N72" s="75">
        <v>120200400</v>
      </c>
      <c r="O72" s="73" t="s">
        <v>402</v>
      </c>
      <c r="P72" s="75">
        <v>12</v>
      </c>
      <c r="Q72" s="76">
        <v>12</v>
      </c>
      <c r="R72" s="75">
        <v>8</v>
      </c>
      <c r="S72" s="36">
        <f t="shared" ref="S72:S77" si="6">(R72/Q72)*100</f>
        <v>66.666666666666657</v>
      </c>
      <c r="T72" s="33">
        <v>97928400</v>
      </c>
      <c r="U72" s="33">
        <v>27393333</v>
      </c>
      <c r="V72" s="73" t="s">
        <v>297</v>
      </c>
    </row>
    <row r="73" spans="1:22" ht="193.95" customHeight="1">
      <c r="A73" s="87"/>
      <c r="B73" s="85"/>
      <c r="C73" s="85"/>
      <c r="D73" s="11"/>
      <c r="E73" s="11" t="s">
        <v>205</v>
      </c>
      <c r="F73" s="11" t="s">
        <v>205</v>
      </c>
      <c r="G73" s="85"/>
      <c r="H73" s="10" t="s">
        <v>122</v>
      </c>
      <c r="I73" s="24" t="s">
        <v>214</v>
      </c>
      <c r="J73" s="26" t="s">
        <v>403</v>
      </c>
      <c r="K73" s="26" t="s">
        <v>298</v>
      </c>
      <c r="L73" s="75">
        <v>452001</v>
      </c>
      <c r="M73" s="73" t="s">
        <v>257</v>
      </c>
      <c r="N73" s="75">
        <v>45200109</v>
      </c>
      <c r="O73" s="73" t="s">
        <v>404</v>
      </c>
      <c r="P73" s="75">
        <v>12</v>
      </c>
      <c r="Q73" s="75">
        <v>12</v>
      </c>
      <c r="R73" s="75">
        <v>8</v>
      </c>
      <c r="S73" s="36">
        <f t="shared" si="6"/>
        <v>66.666666666666657</v>
      </c>
      <c r="T73" s="34">
        <v>14000000</v>
      </c>
      <c r="U73" s="34">
        <v>14000000</v>
      </c>
      <c r="V73" s="73" t="s">
        <v>299</v>
      </c>
    </row>
    <row r="74" spans="1:22" ht="105" customHeight="1">
      <c r="A74" s="87"/>
      <c r="B74" s="83" t="s">
        <v>235</v>
      </c>
      <c r="C74" s="83" t="s">
        <v>236</v>
      </c>
      <c r="D74" s="11"/>
      <c r="E74" s="11" t="s">
        <v>205</v>
      </c>
      <c r="F74" s="11" t="s">
        <v>205</v>
      </c>
      <c r="G74" s="83" t="s">
        <v>123</v>
      </c>
      <c r="H74" s="10" t="s">
        <v>124</v>
      </c>
      <c r="I74" s="5" t="s">
        <v>252</v>
      </c>
      <c r="J74" s="12" t="s">
        <v>323</v>
      </c>
      <c r="K74" s="12" t="s">
        <v>405</v>
      </c>
      <c r="L74" s="75">
        <v>4301004</v>
      </c>
      <c r="M74" s="73" t="s">
        <v>441</v>
      </c>
      <c r="N74" s="75"/>
      <c r="O74" s="73" t="s">
        <v>440</v>
      </c>
      <c r="P74" s="75">
        <v>12</v>
      </c>
      <c r="Q74" s="75">
        <v>3</v>
      </c>
      <c r="R74" s="75">
        <v>3</v>
      </c>
      <c r="S74" s="4">
        <f t="shared" si="6"/>
        <v>100</v>
      </c>
      <c r="T74" s="34" t="s">
        <v>327</v>
      </c>
      <c r="U74" s="34" t="s">
        <v>327</v>
      </c>
      <c r="V74" s="73" t="s">
        <v>326</v>
      </c>
    </row>
    <row r="75" spans="1:22" ht="75.599999999999994" customHeight="1">
      <c r="A75" s="87"/>
      <c r="B75" s="84"/>
      <c r="C75" s="84"/>
      <c r="D75" s="11"/>
      <c r="E75" s="11" t="s">
        <v>205</v>
      </c>
      <c r="F75" s="11" t="s">
        <v>205</v>
      </c>
      <c r="G75" s="85"/>
      <c r="H75" s="10" t="s">
        <v>125</v>
      </c>
      <c r="I75" s="5" t="s">
        <v>252</v>
      </c>
      <c r="J75" s="12" t="s">
        <v>323</v>
      </c>
      <c r="K75" s="12" t="s">
        <v>395</v>
      </c>
      <c r="L75" s="75">
        <v>3301068</v>
      </c>
      <c r="M75" s="73" t="s">
        <v>396</v>
      </c>
      <c r="N75" s="75"/>
      <c r="O75" s="73" t="s">
        <v>397</v>
      </c>
      <c r="P75" s="75">
        <v>10</v>
      </c>
      <c r="Q75" s="75">
        <v>5</v>
      </c>
      <c r="R75" s="75">
        <v>5</v>
      </c>
      <c r="S75" s="4">
        <f t="shared" si="6"/>
        <v>100</v>
      </c>
      <c r="T75" s="26" t="s">
        <v>328</v>
      </c>
      <c r="U75" s="26" t="s">
        <v>328</v>
      </c>
      <c r="V75" s="73" t="s">
        <v>325</v>
      </c>
    </row>
    <row r="76" spans="1:22" ht="82.95" customHeight="1">
      <c r="A76" s="87"/>
      <c r="B76" s="84"/>
      <c r="C76" s="84"/>
      <c r="D76" s="11"/>
      <c r="E76" s="11" t="s">
        <v>205</v>
      </c>
      <c r="F76" s="11" t="s">
        <v>205</v>
      </c>
      <c r="G76" s="83" t="s">
        <v>126</v>
      </c>
      <c r="H76" s="10" t="s">
        <v>127</v>
      </c>
      <c r="I76" s="5" t="s">
        <v>128</v>
      </c>
      <c r="J76" s="12" t="s">
        <v>64</v>
      </c>
      <c r="K76" s="12" t="s">
        <v>365</v>
      </c>
      <c r="L76" s="75">
        <v>4301037</v>
      </c>
      <c r="M76" s="73" t="s">
        <v>366</v>
      </c>
      <c r="N76" s="75"/>
      <c r="O76" s="73" t="s">
        <v>367</v>
      </c>
      <c r="P76" s="75">
        <v>12</v>
      </c>
      <c r="Q76" s="75">
        <v>1</v>
      </c>
      <c r="R76" s="75">
        <v>1</v>
      </c>
      <c r="S76" s="4">
        <f t="shared" si="6"/>
        <v>100</v>
      </c>
      <c r="T76" s="34">
        <v>1481569.25094009</v>
      </c>
      <c r="U76" s="34">
        <v>1481569.25094009</v>
      </c>
      <c r="V76" s="73" t="s">
        <v>375</v>
      </c>
    </row>
    <row r="77" spans="1:22" ht="82.8">
      <c r="A77" s="87"/>
      <c r="B77" s="84"/>
      <c r="C77" s="84"/>
      <c r="D77" s="11"/>
      <c r="E77" s="11" t="s">
        <v>205</v>
      </c>
      <c r="F77" s="11" t="s">
        <v>205</v>
      </c>
      <c r="G77" s="84"/>
      <c r="H77" s="10" t="s">
        <v>129</v>
      </c>
      <c r="I77" s="5" t="s">
        <v>128</v>
      </c>
      <c r="J77" s="12" t="s">
        <v>64</v>
      </c>
      <c r="K77" s="12" t="s">
        <v>365</v>
      </c>
      <c r="L77" s="75">
        <v>4301037</v>
      </c>
      <c r="M77" s="73" t="s">
        <v>366</v>
      </c>
      <c r="N77" s="75"/>
      <c r="O77" s="73" t="s">
        <v>368</v>
      </c>
      <c r="P77" s="75">
        <v>12</v>
      </c>
      <c r="Q77" s="76">
        <v>1</v>
      </c>
      <c r="R77" s="76">
        <v>0</v>
      </c>
      <c r="S77" s="25">
        <f t="shared" si="6"/>
        <v>0</v>
      </c>
      <c r="T77" s="32">
        <v>0</v>
      </c>
      <c r="U77" s="32">
        <v>0</v>
      </c>
      <c r="V77" s="73" t="s">
        <v>373</v>
      </c>
    </row>
    <row r="78" spans="1:22" ht="55.2">
      <c r="A78" s="87"/>
      <c r="B78" s="84"/>
      <c r="C78" s="84"/>
      <c r="D78" s="11"/>
      <c r="E78" s="11"/>
      <c r="F78" s="11" t="s">
        <v>205</v>
      </c>
      <c r="G78" s="84"/>
      <c r="H78" s="10" t="s">
        <v>130</v>
      </c>
      <c r="I78" s="5" t="s">
        <v>128</v>
      </c>
      <c r="J78" s="12" t="s">
        <v>64</v>
      </c>
      <c r="K78" s="12" t="s">
        <v>369</v>
      </c>
      <c r="L78" s="75">
        <v>4302075</v>
      </c>
      <c r="M78" s="73" t="s">
        <v>370</v>
      </c>
      <c r="N78" s="75"/>
      <c r="O78" s="73" t="s">
        <v>371</v>
      </c>
      <c r="P78" s="75">
        <v>25</v>
      </c>
      <c r="Q78" s="76">
        <v>1</v>
      </c>
      <c r="R78" s="76">
        <v>0</v>
      </c>
      <c r="S78" s="25">
        <f t="shared" ref="S78:S79" si="7">(R78/Q78)*100</f>
        <v>0</v>
      </c>
      <c r="T78" s="32"/>
      <c r="U78" s="32"/>
      <c r="V78" s="73" t="s">
        <v>373</v>
      </c>
    </row>
    <row r="79" spans="1:22" ht="69">
      <c r="A79" s="87"/>
      <c r="B79" s="84"/>
      <c r="C79" s="84"/>
      <c r="D79" s="11"/>
      <c r="E79" s="11"/>
      <c r="F79" s="11" t="s">
        <v>205</v>
      </c>
      <c r="G79" s="84"/>
      <c r="H79" s="10" t="s">
        <v>131</v>
      </c>
      <c r="I79" s="5" t="s">
        <v>128</v>
      </c>
      <c r="J79" s="12" t="s">
        <v>64</v>
      </c>
      <c r="K79" s="12" t="s">
        <v>369</v>
      </c>
      <c r="L79" s="75">
        <v>4302075</v>
      </c>
      <c r="M79" s="73" t="s">
        <v>370</v>
      </c>
      <c r="N79" s="75"/>
      <c r="O79" s="73" t="s">
        <v>371</v>
      </c>
      <c r="P79" s="75">
        <v>25</v>
      </c>
      <c r="Q79" s="76">
        <v>1</v>
      </c>
      <c r="R79" s="76">
        <v>0</v>
      </c>
      <c r="S79" s="25">
        <f t="shared" si="7"/>
        <v>0</v>
      </c>
      <c r="T79" s="32"/>
      <c r="U79" s="32"/>
      <c r="V79" s="73" t="s">
        <v>373</v>
      </c>
    </row>
    <row r="80" spans="1:22" ht="110.4" customHeight="1">
      <c r="A80" s="87"/>
      <c r="B80" s="84"/>
      <c r="C80" s="84"/>
      <c r="D80" s="11"/>
      <c r="E80" s="11" t="s">
        <v>205</v>
      </c>
      <c r="F80" s="11" t="s">
        <v>205</v>
      </c>
      <c r="G80" s="84"/>
      <c r="H80" s="10" t="s">
        <v>132</v>
      </c>
      <c r="I80" s="5" t="s">
        <v>128</v>
      </c>
      <c r="J80" s="12" t="s">
        <v>64</v>
      </c>
      <c r="K80" s="12" t="s">
        <v>365</v>
      </c>
      <c r="L80" s="75">
        <v>4301037</v>
      </c>
      <c r="M80" s="73" t="s">
        <v>366</v>
      </c>
      <c r="N80" s="75"/>
      <c r="O80" s="73" t="s">
        <v>372</v>
      </c>
      <c r="P80" s="75">
        <v>12</v>
      </c>
      <c r="Q80" s="75">
        <v>4</v>
      </c>
      <c r="R80" s="75">
        <v>4</v>
      </c>
      <c r="S80" s="4">
        <f>(R80/Q80)*100</f>
        <v>100</v>
      </c>
      <c r="T80" s="34">
        <v>136304371.08648801</v>
      </c>
      <c r="U80" s="34">
        <v>136304371.08648801</v>
      </c>
      <c r="V80" s="73" t="s">
        <v>376</v>
      </c>
    </row>
    <row r="81" spans="1:22" ht="69">
      <c r="A81" s="87"/>
      <c r="B81" s="84"/>
      <c r="C81" s="84"/>
      <c r="D81" s="11" t="s">
        <v>205</v>
      </c>
      <c r="E81" s="11" t="s">
        <v>205</v>
      </c>
      <c r="F81" s="11" t="s">
        <v>205</v>
      </c>
      <c r="G81" s="84"/>
      <c r="H81" s="22" t="s">
        <v>133</v>
      </c>
      <c r="I81" s="5" t="s">
        <v>107</v>
      </c>
      <c r="J81" s="26" t="s">
        <v>64</v>
      </c>
      <c r="K81" s="12" t="s">
        <v>307</v>
      </c>
      <c r="L81" s="75">
        <v>3301087</v>
      </c>
      <c r="M81" s="73" t="s">
        <v>313</v>
      </c>
      <c r="N81" s="75">
        <v>330108701</v>
      </c>
      <c r="O81" s="73" t="s">
        <v>314</v>
      </c>
      <c r="P81" s="75">
        <v>18785</v>
      </c>
      <c r="Q81" s="75">
        <v>8</v>
      </c>
      <c r="R81" s="75">
        <v>8</v>
      </c>
      <c r="S81" s="4">
        <f>(R81/Q81)*100</f>
        <v>100</v>
      </c>
      <c r="T81" s="33">
        <v>82700000</v>
      </c>
      <c r="U81" s="33">
        <v>82700000</v>
      </c>
      <c r="V81" s="73" t="s">
        <v>406</v>
      </c>
    </row>
    <row r="82" spans="1:22" ht="76.2" customHeight="1">
      <c r="A82" s="87"/>
      <c r="B82" s="84"/>
      <c r="C82" s="84"/>
      <c r="D82" s="11"/>
      <c r="E82" s="11" t="s">
        <v>205</v>
      </c>
      <c r="F82" s="11" t="s">
        <v>205</v>
      </c>
      <c r="G82" s="85"/>
      <c r="H82" s="22" t="s">
        <v>134</v>
      </c>
      <c r="I82" s="5" t="s">
        <v>107</v>
      </c>
      <c r="J82" s="12" t="s">
        <v>64</v>
      </c>
      <c r="K82" s="12" t="s">
        <v>307</v>
      </c>
      <c r="L82" s="75">
        <v>3301073</v>
      </c>
      <c r="M82" s="73" t="s">
        <v>310</v>
      </c>
      <c r="N82" s="75">
        <v>330107301</v>
      </c>
      <c r="O82" s="73" t="s">
        <v>311</v>
      </c>
      <c r="P82" s="75">
        <v>1800</v>
      </c>
      <c r="Q82" s="75">
        <v>1</v>
      </c>
      <c r="R82" s="75">
        <v>1</v>
      </c>
      <c r="S82" s="4">
        <f>(R82/Q82)*100</f>
        <v>100</v>
      </c>
      <c r="T82" s="33">
        <v>12000000</v>
      </c>
      <c r="U82" s="33">
        <v>12000000</v>
      </c>
      <c r="V82" s="73" t="s">
        <v>442</v>
      </c>
    </row>
    <row r="83" spans="1:22" ht="104.4" customHeight="1">
      <c r="A83" s="87"/>
      <c r="B83" s="84"/>
      <c r="C83" s="84"/>
      <c r="D83" s="92"/>
      <c r="E83" s="92" t="s">
        <v>205</v>
      </c>
      <c r="F83" s="92" t="s">
        <v>205</v>
      </c>
      <c r="G83" s="83" t="s">
        <v>135</v>
      </c>
      <c r="H83" s="89" t="s">
        <v>136</v>
      </c>
      <c r="I83" s="24" t="s">
        <v>358</v>
      </c>
      <c r="J83" s="26" t="s">
        <v>323</v>
      </c>
      <c r="K83" s="26" t="s">
        <v>405</v>
      </c>
      <c r="L83" s="75">
        <v>4301004</v>
      </c>
      <c r="M83" s="73" t="s">
        <v>440</v>
      </c>
      <c r="N83" s="75"/>
      <c r="O83" s="73" t="s">
        <v>440</v>
      </c>
      <c r="P83" s="75">
        <v>12</v>
      </c>
      <c r="Q83" s="130">
        <v>8</v>
      </c>
      <c r="R83" s="130">
        <v>8</v>
      </c>
      <c r="S83" s="95">
        <f>(R83/Q83)*100</f>
        <v>100</v>
      </c>
      <c r="T83" s="32" t="s">
        <v>328</v>
      </c>
      <c r="U83" s="32" t="s">
        <v>328</v>
      </c>
      <c r="V83" s="73" t="s">
        <v>326</v>
      </c>
    </row>
    <row r="84" spans="1:22" ht="124.2">
      <c r="A84" s="87"/>
      <c r="B84" s="84"/>
      <c r="C84" s="84"/>
      <c r="D84" s="94"/>
      <c r="E84" s="94"/>
      <c r="F84" s="94"/>
      <c r="G84" s="84"/>
      <c r="H84" s="91"/>
      <c r="I84" s="24" t="s">
        <v>359</v>
      </c>
      <c r="J84" s="26" t="s">
        <v>64</v>
      </c>
      <c r="K84" s="26" t="s">
        <v>360</v>
      </c>
      <c r="L84" s="75">
        <v>4301004</v>
      </c>
      <c r="M84" s="73" t="s">
        <v>361</v>
      </c>
      <c r="N84" s="75">
        <v>430100401</v>
      </c>
      <c r="O84" s="73" t="s">
        <v>362</v>
      </c>
      <c r="P84" s="75">
        <v>4</v>
      </c>
      <c r="Q84" s="131"/>
      <c r="R84" s="131"/>
      <c r="S84" s="96"/>
      <c r="T84" s="34">
        <v>511270330</v>
      </c>
      <c r="U84" s="34">
        <v>211897558.91</v>
      </c>
      <c r="V84" s="73" t="s">
        <v>363</v>
      </c>
    </row>
    <row r="85" spans="1:22" ht="78" customHeight="1">
      <c r="A85" s="87"/>
      <c r="B85" s="84"/>
      <c r="C85" s="84"/>
      <c r="D85" s="92"/>
      <c r="E85" s="92" t="s">
        <v>205</v>
      </c>
      <c r="F85" s="92" t="s">
        <v>205</v>
      </c>
      <c r="G85" s="84"/>
      <c r="H85" s="89" t="s">
        <v>102</v>
      </c>
      <c r="I85" s="24" t="s">
        <v>358</v>
      </c>
      <c r="J85" s="26" t="s">
        <v>323</v>
      </c>
      <c r="K85" s="26" t="s">
        <v>395</v>
      </c>
      <c r="L85" s="75">
        <v>3301068</v>
      </c>
      <c r="M85" s="73" t="s">
        <v>396</v>
      </c>
      <c r="N85" s="75"/>
      <c r="O85" s="73" t="s">
        <v>397</v>
      </c>
      <c r="P85" s="75">
        <v>10</v>
      </c>
      <c r="Q85" s="112">
        <v>20</v>
      </c>
      <c r="R85" s="112">
        <v>20</v>
      </c>
      <c r="S85" s="95">
        <f>(R85/Q85)*100</f>
        <v>100</v>
      </c>
      <c r="T85" s="32" t="s">
        <v>328</v>
      </c>
      <c r="U85" s="32" t="s">
        <v>328</v>
      </c>
      <c r="V85" s="73" t="s">
        <v>325</v>
      </c>
    </row>
    <row r="86" spans="1:22" ht="164.4" customHeight="1">
      <c r="A86" s="87"/>
      <c r="B86" s="85"/>
      <c r="C86" s="85"/>
      <c r="D86" s="94"/>
      <c r="E86" s="94"/>
      <c r="F86" s="94"/>
      <c r="G86" s="85"/>
      <c r="H86" s="91"/>
      <c r="I86" s="24" t="s">
        <v>359</v>
      </c>
      <c r="J86" s="26" t="s">
        <v>64</v>
      </c>
      <c r="K86" s="26" t="s">
        <v>360</v>
      </c>
      <c r="L86" s="75">
        <v>4301004</v>
      </c>
      <c r="M86" s="73" t="s">
        <v>361</v>
      </c>
      <c r="N86" s="75">
        <v>430100401</v>
      </c>
      <c r="O86" s="73" t="s">
        <v>362</v>
      </c>
      <c r="P86" s="75">
        <v>4</v>
      </c>
      <c r="Q86" s="114"/>
      <c r="R86" s="114"/>
      <c r="S86" s="96"/>
      <c r="T86" s="34">
        <v>1208590763.3299999</v>
      </c>
      <c r="U86" s="34">
        <v>449959883.5</v>
      </c>
      <c r="V86" s="73" t="s">
        <v>364</v>
      </c>
    </row>
    <row r="87" spans="1:22" ht="96.6">
      <c r="A87" s="87"/>
      <c r="B87" s="83" t="s">
        <v>237</v>
      </c>
      <c r="C87" s="83" t="s">
        <v>238</v>
      </c>
      <c r="D87" s="11"/>
      <c r="E87" s="11" t="s">
        <v>205</v>
      </c>
      <c r="F87" s="11" t="s">
        <v>205</v>
      </c>
      <c r="G87" s="13" t="s">
        <v>206</v>
      </c>
      <c r="H87" s="10" t="s">
        <v>207</v>
      </c>
      <c r="I87" s="11" t="s">
        <v>253</v>
      </c>
      <c r="J87" s="14"/>
      <c r="K87" s="14"/>
      <c r="L87" s="75"/>
      <c r="M87" s="73"/>
      <c r="N87" s="75"/>
      <c r="O87" s="73"/>
      <c r="P87" s="75"/>
      <c r="Q87" s="76">
        <v>8</v>
      </c>
      <c r="R87" s="75">
        <v>1</v>
      </c>
      <c r="S87" s="17">
        <f t="shared" ref="S87:S88" si="8">(R87/Q87)*100</f>
        <v>12.5</v>
      </c>
      <c r="T87" s="31">
        <v>0</v>
      </c>
      <c r="U87" s="31">
        <v>0</v>
      </c>
      <c r="V87" s="73" t="s">
        <v>428</v>
      </c>
    </row>
    <row r="88" spans="1:22" ht="128.25" customHeight="1">
      <c r="A88" s="87"/>
      <c r="B88" s="84"/>
      <c r="C88" s="84"/>
      <c r="D88" s="11"/>
      <c r="E88" s="11" t="s">
        <v>205</v>
      </c>
      <c r="F88" s="11" t="s">
        <v>205</v>
      </c>
      <c r="G88" s="14" t="s">
        <v>208</v>
      </c>
      <c r="H88" s="10" t="s">
        <v>209</v>
      </c>
      <c r="I88" s="11" t="s">
        <v>253</v>
      </c>
      <c r="J88" s="71" t="s">
        <v>64</v>
      </c>
      <c r="K88" s="71" t="s">
        <v>65</v>
      </c>
      <c r="L88" s="75">
        <v>2201030</v>
      </c>
      <c r="M88" s="73" t="s">
        <v>74</v>
      </c>
      <c r="N88" s="75">
        <v>220103300</v>
      </c>
      <c r="O88" s="73" t="s">
        <v>75</v>
      </c>
      <c r="P88" s="75">
        <v>36000</v>
      </c>
      <c r="Q88" s="77">
        <v>2697</v>
      </c>
      <c r="R88" s="77">
        <v>0</v>
      </c>
      <c r="S88" s="25">
        <f t="shared" si="8"/>
        <v>0</v>
      </c>
      <c r="T88" s="34">
        <v>0</v>
      </c>
      <c r="U88" s="34">
        <v>0</v>
      </c>
      <c r="V88" s="73" t="s">
        <v>425</v>
      </c>
    </row>
    <row r="89" spans="1:22" ht="317.39999999999998">
      <c r="A89" s="87"/>
      <c r="B89" s="84"/>
      <c r="C89" s="84"/>
      <c r="D89" s="11"/>
      <c r="E89" s="11" t="s">
        <v>205</v>
      </c>
      <c r="F89" s="11" t="s">
        <v>205</v>
      </c>
      <c r="G89" s="83" t="s">
        <v>210</v>
      </c>
      <c r="H89" s="10" t="s">
        <v>211</v>
      </c>
      <c r="I89" s="11" t="s">
        <v>253</v>
      </c>
      <c r="J89" s="14"/>
      <c r="K89" s="14"/>
      <c r="L89" s="75"/>
      <c r="M89" s="73"/>
      <c r="N89" s="75"/>
      <c r="O89" s="73"/>
      <c r="P89" s="75"/>
      <c r="Q89" s="77">
        <v>1</v>
      </c>
      <c r="R89" s="77">
        <v>1</v>
      </c>
      <c r="S89" s="25">
        <f>(R89/Q89)*100</f>
        <v>100</v>
      </c>
      <c r="T89" s="34">
        <v>0</v>
      </c>
      <c r="U89" s="34">
        <v>0</v>
      </c>
      <c r="V89" s="73" t="s">
        <v>427</v>
      </c>
    </row>
    <row r="90" spans="1:22" ht="289.8">
      <c r="A90" s="87"/>
      <c r="B90" s="85"/>
      <c r="C90" s="85"/>
      <c r="D90" s="11" t="s">
        <v>205</v>
      </c>
      <c r="E90" s="11" t="s">
        <v>205</v>
      </c>
      <c r="F90" s="11" t="s">
        <v>205</v>
      </c>
      <c r="G90" s="85"/>
      <c r="H90" s="10" t="s">
        <v>212</v>
      </c>
      <c r="I90" s="11" t="s">
        <v>253</v>
      </c>
      <c r="J90" s="14" t="s">
        <v>64</v>
      </c>
      <c r="K90" s="14" t="s">
        <v>267</v>
      </c>
      <c r="L90" s="75">
        <v>2201074</v>
      </c>
      <c r="M90" s="73" t="s">
        <v>268</v>
      </c>
      <c r="N90" s="75">
        <v>220107400</v>
      </c>
      <c r="O90" s="73" t="s">
        <v>269</v>
      </c>
      <c r="P90" s="75">
        <v>1814</v>
      </c>
      <c r="Q90" s="75">
        <v>1</v>
      </c>
      <c r="R90" s="75">
        <v>1</v>
      </c>
      <c r="S90" s="4">
        <f t="shared" ref="S90:S97" si="9">(R90/Q90)*100</f>
        <v>100</v>
      </c>
      <c r="T90" s="34">
        <v>0</v>
      </c>
      <c r="U90" s="34">
        <v>0</v>
      </c>
      <c r="V90" s="73" t="s">
        <v>270</v>
      </c>
    </row>
    <row r="91" spans="1:22" ht="110.4">
      <c r="A91" s="87"/>
      <c r="B91" s="89" t="s">
        <v>239</v>
      </c>
      <c r="C91" s="89" t="s">
        <v>240</v>
      </c>
      <c r="D91" s="11" t="s">
        <v>205</v>
      </c>
      <c r="E91" s="11" t="s">
        <v>205</v>
      </c>
      <c r="F91" s="11" t="s">
        <v>205</v>
      </c>
      <c r="G91" s="83" t="s">
        <v>45</v>
      </c>
      <c r="H91" s="10" t="s">
        <v>44</v>
      </c>
      <c r="I91" s="5" t="s">
        <v>289</v>
      </c>
      <c r="J91" s="12"/>
      <c r="K91" s="12"/>
      <c r="L91" s="75">
        <v>1905021</v>
      </c>
      <c r="M91" s="73" t="s">
        <v>47</v>
      </c>
      <c r="N91" s="75"/>
      <c r="O91" s="73"/>
      <c r="P91" s="75"/>
      <c r="Q91" s="76">
        <v>1</v>
      </c>
      <c r="R91" s="75">
        <v>1</v>
      </c>
      <c r="S91" s="4">
        <f t="shared" si="9"/>
        <v>100</v>
      </c>
      <c r="T91" s="33">
        <v>0</v>
      </c>
      <c r="U91" s="33">
        <v>0</v>
      </c>
      <c r="V91" s="73" t="s">
        <v>290</v>
      </c>
    </row>
    <row r="92" spans="1:22" ht="138">
      <c r="A92" s="87"/>
      <c r="B92" s="90"/>
      <c r="C92" s="90"/>
      <c r="D92" s="11" t="s">
        <v>205</v>
      </c>
      <c r="E92" s="11" t="s">
        <v>205</v>
      </c>
      <c r="F92" s="11" t="s">
        <v>205</v>
      </c>
      <c r="G92" s="85"/>
      <c r="H92" s="10" t="s">
        <v>254</v>
      </c>
      <c r="I92" s="24" t="s">
        <v>213</v>
      </c>
      <c r="J92" s="12" t="s">
        <v>64</v>
      </c>
      <c r="K92" s="12"/>
      <c r="L92" s="75">
        <v>1905021</v>
      </c>
      <c r="M92" s="73" t="s">
        <v>329</v>
      </c>
      <c r="N92" s="75">
        <v>190502100</v>
      </c>
      <c r="O92" s="73" t="s">
        <v>330</v>
      </c>
      <c r="P92" s="75">
        <v>12</v>
      </c>
      <c r="Q92" s="76">
        <v>1</v>
      </c>
      <c r="R92" s="75">
        <v>1</v>
      </c>
      <c r="S92" s="4">
        <f t="shared" si="9"/>
        <v>100</v>
      </c>
      <c r="T92" s="33">
        <v>35000000</v>
      </c>
      <c r="U92" s="33">
        <v>20266667</v>
      </c>
      <c r="V92" s="73" t="s">
        <v>331</v>
      </c>
    </row>
    <row r="93" spans="1:22" ht="138">
      <c r="A93" s="87"/>
      <c r="B93" s="90"/>
      <c r="C93" s="90"/>
      <c r="D93" s="11" t="s">
        <v>205</v>
      </c>
      <c r="E93" s="11" t="s">
        <v>205</v>
      </c>
      <c r="F93" s="11" t="s">
        <v>205</v>
      </c>
      <c r="G93" s="12" t="s">
        <v>43</v>
      </c>
      <c r="H93" s="10" t="s">
        <v>332</v>
      </c>
      <c r="I93" s="24" t="s">
        <v>213</v>
      </c>
      <c r="J93" s="26" t="s">
        <v>64</v>
      </c>
      <c r="K93" s="26"/>
      <c r="L93" s="75">
        <v>1905021</v>
      </c>
      <c r="M93" s="73" t="s">
        <v>329</v>
      </c>
      <c r="N93" s="75">
        <v>190502100</v>
      </c>
      <c r="O93" s="73" t="s">
        <v>330</v>
      </c>
      <c r="P93" s="75">
        <v>12</v>
      </c>
      <c r="Q93" s="76">
        <v>1</v>
      </c>
      <c r="R93" s="75">
        <v>1</v>
      </c>
      <c r="S93" s="4">
        <f t="shared" si="9"/>
        <v>100</v>
      </c>
      <c r="T93" s="32" t="s">
        <v>328</v>
      </c>
      <c r="U93" s="32" t="s">
        <v>328</v>
      </c>
      <c r="V93" s="73" t="s">
        <v>331</v>
      </c>
    </row>
    <row r="94" spans="1:22" ht="82.8">
      <c r="A94" s="87"/>
      <c r="B94" s="90"/>
      <c r="C94" s="90"/>
      <c r="D94" s="11" t="s">
        <v>205</v>
      </c>
      <c r="E94" s="11" t="s">
        <v>205</v>
      </c>
      <c r="F94" s="11" t="s">
        <v>205</v>
      </c>
      <c r="G94" s="83" t="s">
        <v>42</v>
      </c>
      <c r="H94" s="10" t="s">
        <v>41</v>
      </c>
      <c r="I94" s="5" t="s">
        <v>46</v>
      </c>
      <c r="J94" s="12"/>
      <c r="K94" s="12"/>
      <c r="L94" s="75"/>
      <c r="M94" s="73"/>
      <c r="N94" s="75"/>
      <c r="O94" s="73"/>
      <c r="P94" s="75"/>
      <c r="Q94" s="76">
        <v>1</v>
      </c>
      <c r="R94" s="76">
        <v>0</v>
      </c>
      <c r="S94" s="25">
        <f t="shared" si="9"/>
        <v>0</v>
      </c>
      <c r="T94" s="34">
        <v>0</v>
      </c>
      <c r="U94" s="34">
        <v>0</v>
      </c>
      <c r="V94" s="73" t="s">
        <v>373</v>
      </c>
    </row>
    <row r="95" spans="1:22" ht="138">
      <c r="A95" s="88"/>
      <c r="B95" s="91"/>
      <c r="C95" s="91"/>
      <c r="D95" s="11" t="s">
        <v>205</v>
      </c>
      <c r="E95" s="11" t="s">
        <v>205</v>
      </c>
      <c r="F95" s="11" t="s">
        <v>205</v>
      </c>
      <c r="G95" s="85"/>
      <c r="H95" s="10" t="s">
        <v>39</v>
      </c>
      <c r="I95" s="5" t="s">
        <v>189</v>
      </c>
      <c r="J95" s="26" t="s">
        <v>64</v>
      </c>
      <c r="K95" s="26"/>
      <c r="L95" s="75">
        <v>1905021</v>
      </c>
      <c r="M95" s="73" t="s">
        <v>329</v>
      </c>
      <c r="N95" s="75">
        <v>190502100</v>
      </c>
      <c r="O95" s="73" t="s">
        <v>330</v>
      </c>
      <c r="P95" s="75">
        <v>12</v>
      </c>
      <c r="Q95" s="76">
        <v>1</v>
      </c>
      <c r="R95" s="75">
        <v>1</v>
      </c>
      <c r="S95" s="4">
        <f t="shared" si="9"/>
        <v>100</v>
      </c>
      <c r="T95" s="32" t="s">
        <v>328</v>
      </c>
      <c r="U95" s="32" t="s">
        <v>328</v>
      </c>
      <c r="V95" s="73" t="s">
        <v>331</v>
      </c>
    </row>
    <row r="96" spans="1:22" ht="130.19999999999999" customHeight="1">
      <c r="A96" s="92" t="s">
        <v>139</v>
      </c>
      <c r="B96" s="89" t="s">
        <v>241</v>
      </c>
      <c r="C96" s="89" t="s">
        <v>242</v>
      </c>
      <c r="D96" s="11" t="s">
        <v>205</v>
      </c>
      <c r="E96" s="11" t="s">
        <v>205</v>
      </c>
      <c r="F96" s="11" t="s">
        <v>205</v>
      </c>
      <c r="G96" s="12" t="s">
        <v>137</v>
      </c>
      <c r="H96" s="10" t="s">
        <v>138</v>
      </c>
      <c r="I96" s="5" t="s">
        <v>140</v>
      </c>
      <c r="J96" s="12" t="s">
        <v>277</v>
      </c>
      <c r="K96" s="12" t="s">
        <v>277</v>
      </c>
      <c r="L96" s="76" t="s">
        <v>277</v>
      </c>
      <c r="M96" s="73" t="s">
        <v>277</v>
      </c>
      <c r="N96" s="76" t="s">
        <v>277</v>
      </c>
      <c r="O96" s="73" t="s">
        <v>278</v>
      </c>
      <c r="P96" s="76" t="s">
        <v>277</v>
      </c>
      <c r="Q96" s="76">
        <v>1</v>
      </c>
      <c r="R96" s="75">
        <v>1</v>
      </c>
      <c r="S96" s="4">
        <f t="shared" si="9"/>
        <v>100</v>
      </c>
      <c r="T96" s="33">
        <v>0</v>
      </c>
      <c r="U96" s="33">
        <v>0</v>
      </c>
      <c r="V96" s="73" t="s">
        <v>410</v>
      </c>
    </row>
    <row r="97" spans="1:22" ht="96.6">
      <c r="A97" s="93"/>
      <c r="B97" s="90"/>
      <c r="C97" s="90"/>
      <c r="D97" s="92" t="s">
        <v>205</v>
      </c>
      <c r="E97" s="92"/>
      <c r="F97" s="92"/>
      <c r="G97" s="83" t="s">
        <v>141</v>
      </c>
      <c r="H97" s="89" t="s">
        <v>63</v>
      </c>
      <c r="I97" s="11" t="s">
        <v>108</v>
      </c>
      <c r="J97" s="26" t="s">
        <v>64</v>
      </c>
      <c r="K97" s="26" t="s">
        <v>65</v>
      </c>
      <c r="L97" s="75">
        <v>2201018</v>
      </c>
      <c r="M97" s="73" t="s">
        <v>66</v>
      </c>
      <c r="N97" s="75">
        <v>220101802</v>
      </c>
      <c r="O97" s="73" t="s">
        <v>67</v>
      </c>
      <c r="P97" s="75">
        <v>1</v>
      </c>
      <c r="Q97" s="112">
        <v>710</v>
      </c>
      <c r="R97" s="126">
        <v>2600</v>
      </c>
      <c r="S97" s="128">
        <f t="shared" si="9"/>
        <v>366.19718309859155</v>
      </c>
      <c r="T97" s="34">
        <v>0</v>
      </c>
      <c r="U97" s="34">
        <v>0</v>
      </c>
      <c r="V97" s="73" t="s">
        <v>68</v>
      </c>
    </row>
    <row r="98" spans="1:22" ht="107.4" customHeight="1">
      <c r="A98" s="93"/>
      <c r="B98" s="90"/>
      <c r="C98" s="90"/>
      <c r="D98" s="94"/>
      <c r="E98" s="94"/>
      <c r="F98" s="94"/>
      <c r="G98" s="84"/>
      <c r="H98" s="91"/>
      <c r="I98" s="24" t="s">
        <v>275</v>
      </c>
      <c r="J98" s="26" t="s">
        <v>277</v>
      </c>
      <c r="K98" s="26" t="s">
        <v>277</v>
      </c>
      <c r="L98" s="76" t="s">
        <v>277</v>
      </c>
      <c r="M98" s="73" t="s">
        <v>277</v>
      </c>
      <c r="N98" s="76" t="s">
        <v>277</v>
      </c>
      <c r="O98" s="73" t="s">
        <v>278</v>
      </c>
      <c r="P98" s="76" t="s">
        <v>277</v>
      </c>
      <c r="Q98" s="114"/>
      <c r="R98" s="127"/>
      <c r="S98" s="129"/>
      <c r="T98" s="34">
        <v>33964251913</v>
      </c>
      <c r="U98" s="34">
        <v>31438578457</v>
      </c>
      <c r="V98" s="73" t="s">
        <v>421</v>
      </c>
    </row>
    <row r="99" spans="1:22" ht="55.2" customHeight="1">
      <c r="A99" s="93"/>
      <c r="B99" s="90"/>
      <c r="C99" s="90"/>
      <c r="D99" s="11" t="s">
        <v>205</v>
      </c>
      <c r="E99" s="11"/>
      <c r="F99" s="11"/>
      <c r="G99" s="84"/>
      <c r="H99" s="10" t="s">
        <v>142</v>
      </c>
      <c r="I99" s="11" t="s">
        <v>255</v>
      </c>
      <c r="J99" s="26" t="s">
        <v>277</v>
      </c>
      <c r="K99" s="26" t="s">
        <v>277</v>
      </c>
      <c r="L99" s="76" t="s">
        <v>277</v>
      </c>
      <c r="M99" s="73" t="s">
        <v>277</v>
      </c>
      <c r="N99" s="76" t="s">
        <v>277</v>
      </c>
      <c r="O99" s="73" t="s">
        <v>277</v>
      </c>
      <c r="P99" s="76" t="s">
        <v>277</v>
      </c>
      <c r="Q99" s="75">
        <v>12</v>
      </c>
      <c r="R99" s="75">
        <v>12</v>
      </c>
      <c r="S99" s="4">
        <f>(R99/Q99)*100</f>
        <v>100</v>
      </c>
      <c r="T99" s="33">
        <v>0</v>
      </c>
      <c r="U99" s="33">
        <v>0</v>
      </c>
      <c r="V99" s="73" t="s">
        <v>429</v>
      </c>
    </row>
    <row r="100" spans="1:22" ht="179.4">
      <c r="A100" s="93"/>
      <c r="B100" s="90"/>
      <c r="C100" s="90"/>
      <c r="D100" s="11" t="s">
        <v>205</v>
      </c>
      <c r="E100" s="11" t="s">
        <v>205</v>
      </c>
      <c r="F100" s="11"/>
      <c r="G100" s="84"/>
      <c r="H100" s="10" t="s">
        <v>143</v>
      </c>
      <c r="I100" s="11" t="s">
        <v>255</v>
      </c>
      <c r="J100" s="12" t="s">
        <v>64</v>
      </c>
      <c r="K100" s="12" t="s">
        <v>65</v>
      </c>
      <c r="L100" s="75">
        <v>2201074</v>
      </c>
      <c r="M100" s="73" t="s">
        <v>70</v>
      </c>
      <c r="N100" s="75">
        <v>220107400</v>
      </c>
      <c r="O100" s="73" t="s">
        <v>422</v>
      </c>
      <c r="P100" s="75">
        <v>94</v>
      </c>
      <c r="Q100" s="76">
        <v>85</v>
      </c>
      <c r="R100" s="76">
        <v>97</v>
      </c>
      <c r="S100" s="35">
        <f>(R100/Q100)*100</f>
        <v>114.11764705882352</v>
      </c>
      <c r="T100" s="34">
        <v>39999332.869999997</v>
      </c>
      <c r="U100" s="34">
        <v>39999332.869999997</v>
      </c>
      <c r="V100" s="73" t="s">
        <v>423</v>
      </c>
    </row>
    <row r="101" spans="1:22" ht="96.6">
      <c r="A101" s="93"/>
      <c r="B101" s="90"/>
      <c r="C101" s="90"/>
      <c r="D101" s="11" t="s">
        <v>205</v>
      </c>
      <c r="E101" s="11" t="s">
        <v>205</v>
      </c>
      <c r="F101" s="11" t="s">
        <v>205</v>
      </c>
      <c r="G101" s="85"/>
      <c r="H101" s="10" t="s">
        <v>144</v>
      </c>
      <c r="I101" s="24" t="s">
        <v>213</v>
      </c>
      <c r="J101" s="26" t="s">
        <v>64</v>
      </c>
      <c r="K101" s="26"/>
      <c r="L101" s="76" t="s">
        <v>334</v>
      </c>
      <c r="M101" s="73" t="s">
        <v>333</v>
      </c>
      <c r="N101" s="76" t="s">
        <v>336</v>
      </c>
      <c r="O101" s="73" t="s">
        <v>335</v>
      </c>
      <c r="P101" s="75">
        <v>1</v>
      </c>
      <c r="Q101" s="75">
        <v>1</v>
      </c>
      <c r="R101" s="75">
        <v>1</v>
      </c>
      <c r="S101" s="4">
        <f>(R101/Q101)*100</f>
        <v>100</v>
      </c>
      <c r="T101" s="32" t="s">
        <v>328</v>
      </c>
      <c r="U101" s="32" t="s">
        <v>328</v>
      </c>
      <c r="V101" s="73" t="s">
        <v>337</v>
      </c>
    </row>
    <row r="102" spans="1:22" ht="200.4" customHeight="1">
      <c r="A102" s="93"/>
      <c r="B102" s="90"/>
      <c r="C102" s="90"/>
      <c r="D102" s="11"/>
      <c r="E102" s="11" t="s">
        <v>205</v>
      </c>
      <c r="F102" s="11" t="s">
        <v>205</v>
      </c>
      <c r="G102" s="83" t="s">
        <v>147</v>
      </c>
      <c r="H102" s="10" t="s">
        <v>148</v>
      </c>
      <c r="I102" s="11" t="s">
        <v>255</v>
      </c>
      <c r="J102" s="12" t="s">
        <v>64</v>
      </c>
      <c r="K102" s="12" t="s">
        <v>149</v>
      </c>
      <c r="L102" s="75">
        <v>2201006</v>
      </c>
      <c r="M102" s="73" t="s">
        <v>86</v>
      </c>
      <c r="N102" s="75">
        <v>220100600</v>
      </c>
      <c r="O102" s="73" t="s">
        <v>87</v>
      </c>
      <c r="P102" s="75">
        <v>54</v>
      </c>
      <c r="Q102" s="76">
        <v>2</v>
      </c>
      <c r="R102" s="76">
        <v>2</v>
      </c>
      <c r="S102" s="25">
        <f>(R102/Q102)*100</f>
        <v>100</v>
      </c>
      <c r="T102" s="34">
        <v>0</v>
      </c>
      <c r="U102" s="34">
        <v>0</v>
      </c>
      <c r="V102" s="73" t="s">
        <v>432</v>
      </c>
    </row>
    <row r="103" spans="1:22" ht="96.6">
      <c r="A103" s="93"/>
      <c r="B103" s="90"/>
      <c r="C103" s="90"/>
      <c r="D103" s="92"/>
      <c r="E103" s="92" t="s">
        <v>205</v>
      </c>
      <c r="F103" s="92" t="s">
        <v>205</v>
      </c>
      <c r="G103" s="84"/>
      <c r="H103" s="89" t="s">
        <v>145</v>
      </c>
      <c r="I103" s="11" t="s">
        <v>108</v>
      </c>
      <c r="J103" s="12" t="s">
        <v>64</v>
      </c>
      <c r="K103" s="12" t="s">
        <v>149</v>
      </c>
      <c r="L103" s="75">
        <v>2201006</v>
      </c>
      <c r="M103" s="73" t="s">
        <v>86</v>
      </c>
      <c r="N103" s="75">
        <v>220100600</v>
      </c>
      <c r="O103" s="73" t="s">
        <v>87</v>
      </c>
      <c r="P103" s="76">
        <v>1</v>
      </c>
      <c r="Q103" s="112">
        <v>1</v>
      </c>
      <c r="R103" s="112">
        <v>1</v>
      </c>
      <c r="S103" s="95">
        <f>(R103/Q103)*100</f>
        <v>100</v>
      </c>
      <c r="T103" s="34">
        <v>0</v>
      </c>
      <c r="U103" s="34">
        <v>0</v>
      </c>
      <c r="V103" s="73" t="s">
        <v>433</v>
      </c>
    </row>
    <row r="104" spans="1:22" ht="69">
      <c r="A104" s="93"/>
      <c r="B104" s="90"/>
      <c r="C104" s="90"/>
      <c r="D104" s="94"/>
      <c r="E104" s="94"/>
      <c r="F104" s="94"/>
      <c r="G104" s="84"/>
      <c r="H104" s="91"/>
      <c r="I104" s="24" t="s">
        <v>107</v>
      </c>
      <c r="J104" s="26" t="s">
        <v>64</v>
      </c>
      <c r="K104" s="26" t="s">
        <v>307</v>
      </c>
      <c r="L104" s="75">
        <v>3301085</v>
      </c>
      <c r="M104" s="73" t="s">
        <v>308</v>
      </c>
      <c r="N104" s="75">
        <v>330108500</v>
      </c>
      <c r="O104" s="73" t="s">
        <v>309</v>
      </c>
      <c r="P104" s="75">
        <v>270958</v>
      </c>
      <c r="Q104" s="114"/>
      <c r="R104" s="114"/>
      <c r="S104" s="96"/>
      <c r="T104" s="32" t="s">
        <v>328</v>
      </c>
      <c r="U104" s="32" t="s">
        <v>328</v>
      </c>
      <c r="V104" s="73" t="s">
        <v>312</v>
      </c>
    </row>
    <row r="105" spans="1:22" ht="75" customHeight="1">
      <c r="A105" s="93"/>
      <c r="B105" s="90"/>
      <c r="C105" s="90"/>
      <c r="D105" s="11" t="s">
        <v>205</v>
      </c>
      <c r="E105" s="11" t="s">
        <v>205</v>
      </c>
      <c r="F105" s="11" t="s">
        <v>205</v>
      </c>
      <c r="G105" s="85"/>
      <c r="H105" s="10" t="s">
        <v>146</v>
      </c>
      <c r="I105" s="11" t="s">
        <v>255</v>
      </c>
      <c r="J105" s="12"/>
      <c r="K105" s="12"/>
      <c r="L105" s="75"/>
      <c r="M105" s="73"/>
      <c r="N105" s="75"/>
      <c r="O105" s="73"/>
      <c r="P105" s="75"/>
      <c r="Q105" s="75">
        <v>1820</v>
      </c>
      <c r="R105" s="76">
        <v>0</v>
      </c>
      <c r="S105" s="25">
        <f t="shared" ref="S105:S111" si="10">(R105/Q105)*100</f>
        <v>0</v>
      </c>
      <c r="T105" s="34">
        <v>0</v>
      </c>
      <c r="U105" s="34">
        <v>0</v>
      </c>
      <c r="V105" s="73" t="s">
        <v>435</v>
      </c>
    </row>
    <row r="106" spans="1:22" ht="55.2">
      <c r="A106" s="93"/>
      <c r="B106" s="90"/>
      <c r="C106" s="90"/>
      <c r="D106" s="11"/>
      <c r="E106" s="11" t="s">
        <v>205</v>
      </c>
      <c r="F106" s="11" t="s">
        <v>205</v>
      </c>
      <c r="G106" s="83" t="s">
        <v>150</v>
      </c>
      <c r="H106" s="10" t="s">
        <v>151</v>
      </c>
      <c r="I106" s="11" t="s">
        <v>255</v>
      </c>
      <c r="J106" s="4"/>
      <c r="K106" s="4"/>
      <c r="L106" s="75"/>
      <c r="M106" s="75"/>
      <c r="N106" s="75"/>
      <c r="O106" s="75"/>
      <c r="P106" s="75"/>
      <c r="Q106" s="76">
        <v>1</v>
      </c>
      <c r="R106" s="76">
        <v>1</v>
      </c>
      <c r="S106" s="25">
        <f t="shared" si="10"/>
        <v>100</v>
      </c>
      <c r="T106" s="34">
        <v>0</v>
      </c>
      <c r="U106" s="34">
        <v>0</v>
      </c>
      <c r="V106" s="73" t="s">
        <v>434</v>
      </c>
    </row>
    <row r="107" spans="1:22" ht="69">
      <c r="A107" s="93"/>
      <c r="B107" s="90"/>
      <c r="C107" s="90"/>
      <c r="D107" s="11"/>
      <c r="E107" s="11" t="s">
        <v>205</v>
      </c>
      <c r="F107" s="11" t="s">
        <v>205</v>
      </c>
      <c r="G107" s="84"/>
      <c r="H107" s="10" t="s">
        <v>152</v>
      </c>
      <c r="I107" s="11" t="s">
        <v>255</v>
      </c>
      <c r="J107" s="4"/>
      <c r="K107" s="4"/>
      <c r="L107" s="75"/>
      <c r="M107" s="75"/>
      <c r="N107" s="75"/>
      <c r="O107" s="75"/>
      <c r="P107" s="75"/>
      <c r="Q107" s="76">
        <v>54</v>
      </c>
      <c r="R107" s="76">
        <v>54</v>
      </c>
      <c r="S107" s="25">
        <f t="shared" si="10"/>
        <v>100</v>
      </c>
      <c r="T107" s="34">
        <v>0</v>
      </c>
      <c r="U107" s="34">
        <v>0</v>
      </c>
      <c r="V107" s="73" t="s">
        <v>266</v>
      </c>
    </row>
    <row r="108" spans="1:22" ht="69">
      <c r="A108" s="93"/>
      <c r="B108" s="90"/>
      <c r="C108" s="90"/>
      <c r="D108" s="11" t="s">
        <v>205</v>
      </c>
      <c r="E108" s="11" t="s">
        <v>205</v>
      </c>
      <c r="F108" s="11" t="s">
        <v>205</v>
      </c>
      <c r="G108" s="85"/>
      <c r="H108" s="10" t="s">
        <v>153</v>
      </c>
      <c r="I108" s="11" t="s">
        <v>255</v>
      </c>
      <c r="J108" s="4"/>
      <c r="K108" s="4"/>
      <c r="L108" s="75"/>
      <c r="M108" s="75"/>
      <c r="N108" s="75"/>
      <c r="O108" s="75"/>
      <c r="P108" s="75"/>
      <c r="Q108" s="76">
        <v>54</v>
      </c>
      <c r="R108" s="76">
        <v>54</v>
      </c>
      <c r="S108" s="25">
        <f t="shared" si="10"/>
        <v>100</v>
      </c>
      <c r="T108" s="34">
        <v>0</v>
      </c>
      <c r="U108" s="34">
        <v>0</v>
      </c>
      <c r="V108" s="73" t="s">
        <v>436</v>
      </c>
    </row>
    <row r="109" spans="1:22" ht="138.6" customHeight="1">
      <c r="A109" s="93"/>
      <c r="B109" s="90"/>
      <c r="C109" s="90"/>
      <c r="D109" s="11" t="s">
        <v>205</v>
      </c>
      <c r="E109" s="11" t="s">
        <v>205</v>
      </c>
      <c r="F109" s="11" t="s">
        <v>205</v>
      </c>
      <c r="G109" s="83" t="s">
        <v>154</v>
      </c>
      <c r="H109" s="27" t="s">
        <v>155</v>
      </c>
      <c r="I109" s="5" t="s">
        <v>214</v>
      </c>
      <c r="J109" s="12" t="s">
        <v>403</v>
      </c>
      <c r="K109" s="12" t="s">
        <v>256</v>
      </c>
      <c r="L109" s="75">
        <v>452001</v>
      </c>
      <c r="M109" s="73" t="s">
        <v>257</v>
      </c>
      <c r="N109" s="75">
        <v>45200109</v>
      </c>
      <c r="O109" s="73" t="s">
        <v>404</v>
      </c>
      <c r="P109" s="75">
        <v>12</v>
      </c>
      <c r="Q109" s="76">
        <v>12</v>
      </c>
      <c r="R109" s="76">
        <v>8</v>
      </c>
      <c r="S109" s="35">
        <f t="shared" si="10"/>
        <v>66.666666666666657</v>
      </c>
      <c r="T109" s="121">
        <v>14000000</v>
      </c>
      <c r="U109" s="121">
        <v>14000000</v>
      </c>
      <c r="V109" s="119" t="s">
        <v>411</v>
      </c>
    </row>
    <row r="110" spans="1:22" ht="105" customHeight="1">
      <c r="A110" s="94"/>
      <c r="B110" s="91"/>
      <c r="C110" s="91"/>
      <c r="D110" s="11"/>
      <c r="E110" s="11" t="s">
        <v>205</v>
      </c>
      <c r="F110" s="11" t="s">
        <v>205</v>
      </c>
      <c r="G110" s="85"/>
      <c r="H110" s="27" t="s">
        <v>157</v>
      </c>
      <c r="I110" s="5" t="s">
        <v>214</v>
      </c>
      <c r="J110" s="12" t="s">
        <v>403</v>
      </c>
      <c r="K110" s="12" t="s">
        <v>256</v>
      </c>
      <c r="L110" s="75">
        <v>452001</v>
      </c>
      <c r="M110" s="73" t="s">
        <v>257</v>
      </c>
      <c r="N110" s="75">
        <v>45200109</v>
      </c>
      <c r="O110" s="73" t="s">
        <v>404</v>
      </c>
      <c r="P110" s="75">
        <v>12</v>
      </c>
      <c r="Q110" s="76">
        <v>12</v>
      </c>
      <c r="R110" s="76">
        <v>8</v>
      </c>
      <c r="S110" s="35">
        <f t="shared" si="10"/>
        <v>66.666666666666657</v>
      </c>
      <c r="T110" s="122"/>
      <c r="U110" s="122"/>
      <c r="V110" s="120"/>
    </row>
    <row r="111" spans="1:22" ht="82.95" customHeight="1">
      <c r="A111" s="86" t="s">
        <v>158</v>
      </c>
      <c r="B111" s="83" t="s">
        <v>243</v>
      </c>
      <c r="C111" s="83" t="s">
        <v>244</v>
      </c>
      <c r="D111" s="86"/>
      <c r="E111" s="86"/>
      <c r="F111" s="86" t="s">
        <v>205</v>
      </c>
      <c r="G111" s="83" t="s">
        <v>159</v>
      </c>
      <c r="H111" s="83" t="s">
        <v>160</v>
      </c>
      <c r="I111" s="5" t="s">
        <v>189</v>
      </c>
      <c r="J111" s="12" t="s">
        <v>64</v>
      </c>
      <c r="K111" s="12"/>
      <c r="L111" s="75">
        <v>4102038</v>
      </c>
      <c r="M111" s="73" t="s">
        <v>347</v>
      </c>
      <c r="N111" s="75">
        <v>410203800</v>
      </c>
      <c r="O111" s="73" t="s">
        <v>348</v>
      </c>
      <c r="P111" s="75">
        <v>40</v>
      </c>
      <c r="Q111" s="112">
        <v>1</v>
      </c>
      <c r="R111" s="112">
        <v>1</v>
      </c>
      <c r="S111" s="95">
        <f t="shared" si="10"/>
        <v>100</v>
      </c>
      <c r="T111" s="34">
        <v>8600000</v>
      </c>
      <c r="U111" s="34">
        <v>8600000</v>
      </c>
      <c r="V111" s="73" t="s">
        <v>349</v>
      </c>
    </row>
    <row r="112" spans="1:22" ht="163.95" customHeight="1">
      <c r="A112" s="87"/>
      <c r="B112" s="84"/>
      <c r="C112" s="84"/>
      <c r="D112" s="88"/>
      <c r="E112" s="88"/>
      <c r="F112" s="88"/>
      <c r="G112" s="85"/>
      <c r="H112" s="85"/>
      <c r="I112" s="24" t="s">
        <v>275</v>
      </c>
      <c r="J112" s="26" t="s">
        <v>277</v>
      </c>
      <c r="K112" s="26" t="s">
        <v>277</v>
      </c>
      <c r="L112" s="76" t="s">
        <v>277</v>
      </c>
      <c r="M112" s="73" t="s">
        <v>277</v>
      </c>
      <c r="N112" s="76" t="s">
        <v>277</v>
      </c>
      <c r="O112" s="73" t="s">
        <v>277</v>
      </c>
      <c r="P112" s="76" t="s">
        <v>277</v>
      </c>
      <c r="Q112" s="114"/>
      <c r="R112" s="114"/>
      <c r="S112" s="96"/>
      <c r="T112" s="34">
        <v>3336801741</v>
      </c>
      <c r="U112" s="34">
        <v>2492795140</v>
      </c>
      <c r="V112" s="73" t="s">
        <v>280</v>
      </c>
    </row>
    <row r="113" spans="1:22" ht="110.4" customHeight="1">
      <c r="A113" s="87"/>
      <c r="B113" s="84"/>
      <c r="C113" s="84"/>
      <c r="D113" s="86"/>
      <c r="E113" s="86"/>
      <c r="F113" s="86" t="s">
        <v>205</v>
      </c>
      <c r="G113" s="83" t="s">
        <v>161</v>
      </c>
      <c r="H113" s="83" t="s">
        <v>162</v>
      </c>
      <c r="I113" s="5" t="s">
        <v>213</v>
      </c>
      <c r="J113" s="26" t="s">
        <v>64</v>
      </c>
      <c r="K113" s="26"/>
      <c r="L113" s="75">
        <v>4102038</v>
      </c>
      <c r="M113" s="73" t="s">
        <v>347</v>
      </c>
      <c r="N113" s="75">
        <v>410203800</v>
      </c>
      <c r="O113" s="73" t="s">
        <v>348</v>
      </c>
      <c r="P113" s="75">
        <v>40</v>
      </c>
      <c r="Q113" s="112">
        <v>1</v>
      </c>
      <c r="R113" s="112">
        <v>1</v>
      </c>
      <c r="S113" s="95">
        <f>(R113/Q113)*100</f>
        <v>100</v>
      </c>
      <c r="T113" s="34">
        <v>0</v>
      </c>
      <c r="U113" s="34">
        <v>0</v>
      </c>
      <c r="V113" s="119" t="s">
        <v>281</v>
      </c>
    </row>
    <row r="114" spans="1:22" ht="117.6" customHeight="1">
      <c r="A114" s="87"/>
      <c r="B114" s="84"/>
      <c r="C114" s="84"/>
      <c r="D114" s="88"/>
      <c r="E114" s="88"/>
      <c r="F114" s="88"/>
      <c r="G114" s="85"/>
      <c r="H114" s="85"/>
      <c r="I114" s="24" t="s">
        <v>275</v>
      </c>
      <c r="J114" s="26" t="s">
        <v>277</v>
      </c>
      <c r="K114" s="26" t="s">
        <v>277</v>
      </c>
      <c r="L114" s="76" t="s">
        <v>277</v>
      </c>
      <c r="M114" s="73" t="s">
        <v>277</v>
      </c>
      <c r="N114" s="76" t="s">
        <v>277</v>
      </c>
      <c r="O114" s="73" t="s">
        <v>277</v>
      </c>
      <c r="P114" s="76" t="s">
        <v>277</v>
      </c>
      <c r="Q114" s="114"/>
      <c r="R114" s="114"/>
      <c r="S114" s="96"/>
      <c r="T114" s="34">
        <v>0</v>
      </c>
      <c r="U114" s="34">
        <v>0</v>
      </c>
      <c r="V114" s="120"/>
    </row>
    <row r="115" spans="1:22" ht="103.95" customHeight="1">
      <c r="A115" s="87"/>
      <c r="B115" s="84"/>
      <c r="C115" s="84"/>
      <c r="D115" s="5" t="s">
        <v>205</v>
      </c>
      <c r="E115" s="5" t="s">
        <v>205</v>
      </c>
      <c r="F115" s="5" t="s">
        <v>205</v>
      </c>
      <c r="G115" s="12" t="s">
        <v>163</v>
      </c>
      <c r="H115" s="12" t="s">
        <v>164</v>
      </c>
      <c r="I115" s="5" t="s">
        <v>213</v>
      </c>
      <c r="J115" s="12" t="s">
        <v>258</v>
      </c>
      <c r="K115" s="12" t="s">
        <v>260</v>
      </c>
      <c r="L115" s="75">
        <v>4501024</v>
      </c>
      <c r="M115" s="73" t="s">
        <v>170</v>
      </c>
      <c r="N115" s="76" t="s">
        <v>171</v>
      </c>
      <c r="O115" s="73" t="s">
        <v>172</v>
      </c>
      <c r="P115" s="75">
        <v>10</v>
      </c>
      <c r="Q115" s="76">
        <v>1</v>
      </c>
      <c r="R115" s="73">
        <v>1</v>
      </c>
      <c r="S115" s="25">
        <f t="shared" ref="S115:S129" si="11">(R115/Q115)*100</f>
        <v>100</v>
      </c>
      <c r="T115" s="34">
        <v>2000000</v>
      </c>
      <c r="U115" s="34">
        <v>2000000</v>
      </c>
      <c r="V115" s="73" t="s">
        <v>261</v>
      </c>
    </row>
    <row r="116" spans="1:22" ht="97.95" customHeight="1">
      <c r="A116" s="87"/>
      <c r="B116" s="84"/>
      <c r="C116" s="84"/>
      <c r="D116" s="11" t="s">
        <v>205</v>
      </c>
      <c r="E116" s="11" t="s">
        <v>205</v>
      </c>
      <c r="F116" s="11" t="s">
        <v>205</v>
      </c>
      <c r="G116" s="83" t="s">
        <v>165</v>
      </c>
      <c r="H116" s="10" t="s">
        <v>166</v>
      </c>
      <c r="I116" s="5" t="s">
        <v>140</v>
      </c>
      <c r="J116" s="12" t="s">
        <v>277</v>
      </c>
      <c r="K116" s="12" t="s">
        <v>277</v>
      </c>
      <c r="L116" s="76" t="s">
        <v>277</v>
      </c>
      <c r="M116" s="73" t="s">
        <v>277</v>
      </c>
      <c r="N116" s="76" t="s">
        <v>277</v>
      </c>
      <c r="O116" s="73" t="s">
        <v>277</v>
      </c>
      <c r="P116" s="76" t="s">
        <v>277</v>
      </c>
      <c r="Q116" s="78">
        <v>1</v>
      </c>
      <c r="R116" s="78">
        <v>1</v>
      </c>
      <c r="S116" s="25">
        <f t="shared" si="11"/>
        <v>100</v>
      </c>
      <c r="T116" s="116">
        <v>17065084397</v>
      </c>
      <c r="U116" s="116">
        <v>12687323082</v>
      </c>
      <c r="V116" s="73" t="s">
        <v>412</v>
      </c>
    </row>
    <row r="117" spans="1:22" ht="193.95" customHeight="1">
      <c r="A117" s="87"/>
      <c r="B117" s="84"/>
      <c r="C117" s="84"/>
      <c r="D117" s="11" t="s">
        <v>205</v>
      </c>
      <c r="E117" s="11" t="s">
        <v>205</v>
      </c>
      <c r="F117" s="11" t="s">
        <v>205</v>
      </c>
      <c r="G117" s="85"/>
      <c r="H117" s="10" t="s">
        <v>167</v>
      </c>
      <c r="I117" s="5" t="s">
        <v>140</v>
      </c>
      <c r="J117" s="26" t="s">
        <v>277</v>
      </c>
      <c r="K117" s="26" t="s">
        <v>277</v>
      </c>
      <c r="L117" s="76" t="s">
        <v>277</v>
      </c>
      <c r="M117" s="73" t="s">
        <v>277</v>
      </c>
      <c r="N117" s="76" t="s">
        <v>277</v>
      </c>
      <c r="O117" s="73" t="s">
        <v>277</v>
      </c>
      <c r="P117" s="76" t="s">
        <v>277</v>
      </c>
      <c r="Q117" s="78">
        <v>1</v>
      </c>
      <c r="R117" s="78">
        <v>1</v>
      </c>
      <c r="S117" s="25">
        <f t="shared" si="11"/>
        <v>100</v>
      </c>
      <c r="T117" s="117"/>
      <c r="U117" s="117"/>
      <c r="V117" s="73" t="s">
        <v>282</v>
      </c>
    </row>
    <row r="118" spans="1:22" ht="82.95" customHeight="1">
      <c r="A118" s="87"/>
      <c r="B118" s="85"/>
      <c r="C118" s="85"/>
      <c r="D118" s="11" t="s">
        <v>205</v>
      </c>
      <c r="E118" s="11" t="s">
        <v>205</v>
      </c>
      <c r="F118" s="11" t="s">
        <v>205</v>
      </c>
      <c r="G118" s="12" t="s">
        <v>168</v>
      </c>
      <c r="H118" s="10" t="s">
        <v>169</v>
      </c>
      <c r="I118" s="5" t="s">
        <v>156</v>
      </c>
      <c r="J118" s="12" t="s">
        <v>258</v>
      </c>
      <c r="K118" s="12" t="s">
        <v>260</v>
      </c>
      <c r="L118" s="75">
        <v>4501024</v>
      </c>
      <c r="M118" s="73" t="s">
        <v>170</v>
      </c>
      <c r="N118" s="76" t="s">
        <v>171</v>
      </c>
      <c r="O118" s="73" t="s">
        <v>172</v>
      </c>
      <c r="P118" s="75">
        <v>10</v>
      </c>
      <c r="Q118" s="75">
        <v>12</v>
      </c>
      <c r="R118" s="75">
        <v>12</v>
      </c>
      <c r="S118" s="25">
        <f t="shared" si="11"/>
        <v>100</v>
      </c>
      <c r="T118" s="34">
        <v>3500000</v>
      </c>
      <c r="U118" s="34">
        <v>3500000</v>
      </c>
      <c r="V118" s="73" t="s">
        <v>259</v>
      </c>
    </row>
    <row r="119" spans="1:22" ht="82.8">
      <c r="A119" s="87"/>
      <c r="B119" s="83" t="s">
        <v>245</v>
      </c>
      <c r="C119" s="83" t="s">
        <v>246</v>
      </c>
      <c r="D119" s="5"/>
      <c r="E119" s="5" t="s">
        <v>205</v>
      </c>
      <c r="F119" s="5" t="s">
        <v>205</v>
      </c>
      <c r="G119" s="12" t="s">
        <v>173</v>
      </c>
      <c r="H119" s="12" t="s">
        <v>413</v>
      </c>
      <c r="I119" s="5" t="s">
        <v>213</v>
      </c>
      <c r="J119" s="12" t="s">
        <v>64</v>
      </c>
      <c r="K119" s="12"/>
      <c r="L119" s="75">
        <v>3604006</v>
      </c>
      <c r="M119" s="73" t="s">
        <v>350</v>
      </c>
      <c r="N119" s="75" t="s">
        <v>351</v>
      </c>
      <c r="O119" s="73" t="s">
        <v>314</v>
      </c>
      <c r="P119" s="75">
        <v>800</v>
      </c>
      <c r="Q119" s="75">
        <v>13</v>
      </c>
      <c r="R119" s="75">
        <v>13</v>
      </c>
      <c r="S119" s="4">
        <f t="shared" si="11"/>
        <v>100</v>
      </c>
      <c r="T119" s="34">
        <v>8600000</v>
      </c>
      <c r="U119" s="34">
        <v>8600000</v>
      </c>
      <c r="V119" s="73" t="s">
        <v>352</v>
      </c>
    </row>
    <row r="120" spans="1:22" ht="82.8">
      <c r="A120" s="87"/>
      <c r="B120" s="84"/>
      <c r="C120" s="84"/>
      <c r="D120" s="5"/>
      <c r="E120" s="5" t="s">
        <v>205</v>
      </c>
      <c r="F120" s="5" t="s">
        <v>205</v>
      </c>
      <c r="G120" s="12" t="s">
        <v>174</v>
      </c>
      <c r="H120" s="12" t="s">
        <v>414</v>
      </c>
      <c r="I120" s="5" t="s">
        <v>213</v>
      </c>
      <c r="J120" s="26" t="s">
        <v>64</v>
      </c>
      <c r="K120" s="26"/>
      <c r="L120" s="75">
        <v>3604006</v>
      </c>
      <c r="M120" s="73" t="s">
        <v>350</v>
      </c>
      <c r="N120" s="75" t="s">
        <v>351</v>
      </c>
      <c r="O120" s="73" t="s">
        <v>314</v>
      </c>
      <c r="P120" s="75">
        <v>800</v>
      </c>
      <c r="Q120" s="75">
        <v>1</v>
      </c>
      <c r="R120" s="75">
        <v>0</v>
      </c>
      <c r="S120" s="4">
        <f t="shared" si="11"/>
        <v>0</v>
      </c>
      <c r="T120" s="33">
        <v>0</v>
      </c>
      <c r="U120" s="33">
        <v>0</v>
      </c>
      <c r="V120" s="73" t="s">
        <v>353</v>
      </c>
    </row>
    <row r="121" spans="1:22" ht="124.2">
      <c r="A121" s="87"/>
      <c r="B121" s="84"/>
      <c r="C121" s="84"/>
      <c r="D121" s="5"/>
      <c r="E121" s="5" t="s">
        <v>205</v>
      </c>
      <c r="F121" s="5" t="s">
        <v>205</v>
      </c>
      <c r="G121" s="83" t="s">
        <v>175</v>
      </c>
      <c r="H121" s="12" t="s">
        <v>176</v>
      </c>
      <c r="I121" s="5" t="s">
        <v>213</v>
      </c>
      <c r="J121" s="26" t="s">
        <v>64</v>
      </c>
      <c r="K121" s="26"/>
      <c r="L121" s="75">
        <v>3604006</v>
      </c>
      <c r="M121" s="73" t="s">
        <v>350</v>
      </c>
      <c r="N121" s="75" t="s">
        <v>351</v>
      </c>
      <c r="O121" s="73" t="s">
        <v>314</v>
      </c>
      <c r="P121" s="75">
        <v>800</v>
      </c>
      <c r="Q121" s="75">
        <v>1</v>
      </c>
      <c r="R121" s="75">
        <v>1</v>
      </c>
      <c r="S121" s="4">
        <f t="shared" si="11"/>
        <v>100</v>
      </c>
      <c r="T121" s="32" t="s">
        <v>328</v>
      </c>
      <c r="U121" s="32" t="s">
        <v>328</v>
      </c>
      <c r="V121" s="73" t="s">
        <v>354</v>
      </c>
    </row>
    <row r="122" spans="1:22" ht="96.6">
      <c r="A122" s="87"/>
      <c r="B122" s="84"/>
      <c r="C122" s="84"/>
      <c r="D122" s="5"/>
      <c r="E122" s="5" t="s">
        <v>205</v>
      </c>
      <c r="F122" s="5" t="s">
        <v>205</v>
      </c>
      <c r="G122" s="85"/>
      <c r="H122" s="12" t="s">
        <v>177</v>
      </c>
      <c r="I122" s="5" t="s">
        <v>213</v>
      </c>
      <c r="J122" s="26" t="s">
        <v>64</v>
      </c>
      <c r="K122" s="26"/>
      <c r="L122" s="75">
        <v>3604006</v>
      </c>
      <c r="M122" s="73" t="s">
        <v>350</v>
      </c>
      <c r="N122" s="75" t="s">
        <v>351</v>
      </c>
      <c r="O122" s="73" t="s">
        <v>314</v>
      </c>
      <c r="P122" s="75">
        <v>800</v>
      </c>
      <c r="Q122" s="75">
        <v>13</v>
      </c>
      <c r="R122" s="75">
        <v>13</v>
      </c>
      <c r="S122" s="4">
        <f t="shared" si="11"/>
        <v>100</v>
      </c>
      <c r="T122" s="32" t="s">
        <v>328</v>
      </c>
      <c r="U122" s="32" t="s">
        <v>328</v>
      </c>
      <c r="V122" s="73" t="s">
        <v>352</v>
      </c>
    </row>
    <row r="123" spans="1:22" ht="124.2">
      <c r="A123" s="87"/>
      <c r="B123" s="84"/>
      <c r="C123" s="84"/>
      <c r="D123" s="5"/>
      <c r="E123" s="5" t="s">
        <v>205</v>
      </c>
      <c r="F123" s="5" t="s">
        <v>205</v>
      </c>
      <c r="G123" s="83" t="s">
        <v>178</v>
      </c>
      <c r="H123" s="12" t="s">
        <v>176</v>
      </c>
      <c r="I123" s="5" t="s">
        <v>213</v>
      </c>
      <c r="J123" s="26" t="s">
        <v>64</v>
      </c>
      <c r="K123" s="26"/>
      <c r="L123" s="75">
        <v>3604006</v>
      </c>
      <c r="M123" s="73" t="s">
        <v>350</v>
      </c>
      <c r="N123" s="75" t="s">
        <v>351</v>
      </c>
      <c r="O123" s="73" t="s">
        <v>314</v>
      </c>
      <c r="P123" s="75">
        <v>800</v>
      </c>
      <c r="Q123" s="75">
        <v>1</v>
      </c>
      <c r="R123" s="75">
        <v>1</v>
      </c>
      <c r="S123" s="4">
        <f t="shared" si="11"/>
        <v>100</v>
      </c>
      <c r="T123" s="32" t="s">
        <v>328</v>
      </c>
      <c r="U123" s="32" t="s">
        <v>328</v>
      </c>
      <c r="V123" s="73" t="s">
        <v>354</v>
      </c>
    </row>
    <row r="124" spans="1:22" ht="96.6">
      <c r="A124" s="87"/>
      <c r="B124" s="84"/>
      <c r="C124" s="84"/>
      <c r="D124" s="5"/>
      <c r="E124" s="5" t="s">
        <v>205</v>
      </c>
      <c r="F124" s="5" t="s">
        <v>205</v>
      </c>
      <c r="G124" s="85"/>
      <c r="H124" s="12" t="s">
        <v>179</v>
      </c>
      <c r="I124" s="5" t="s">
        <v>213</v>
      </c>
      <c r="J124" s="26" t="s">
        <v>64</v>
      </c>
      <c r="K124" s="26"/>
      <c r="L124" s="75">
        <v>3604006</v>
      </c>
      <c r="M124" s="73" t="s">
        <v>350</v>
      </c>
      <c r="N124" s="75" t="s">
        <v>351</v>
      </c>
      <c r="O124" s="73" t="s">
        <v>314</v>
      </c>
      <c r="P124" s="75">
        <v>800</v>
      </c>
      <c r="Q124" s="75">
        <v>13</v>
      </c>
      <c r="R124" s="75">
        <v>13</v>
      </c>
      <c r="S124" s="4">
        <f t="shared" si="11"/>
        <v>100</v>
      </c>
      <c r="T124" s="32" t="s">
        <v>328</v>
      </c>
      <c r="U124" s="32" t="s">
        <v>328</v>
      </c>
      <c r="V124" s="73" t="s">
        <v>352</v>
      </c>
    </row>
    <row r="125" spans="1:22" ht="110.4">
      <c r="A125" s="87"/>
      <c r="B125" s="84"/>
      <c r="C125" s="84"/>
      <c r="D125" s="5"/>
      <c r="E125" s="5" t="s">
        <v>205</v>
      </c>
      <c r="F125" s="5" t="s">
        <v>205</v>
      </c>
      <c r="G125" s="12" t="s">
        <v>180</v>
      </c>
      <c r="H125" s="12" t="s">
        <v>181</v>
      </c>
      <c r="I125" s="5" t="s">
        <v>213</v>
      </c>
      <c r="J125" s="26" t="s">
        <v>64</v>
      </c>
      <c r="K125" s="26"/>
      <c r="L125" s="75">
        <v>3604006</v>
      </c>
      <c r="M125" s="73" t="s">
        <v>350</v>
      </c>
      <c r="N125" s="75" t="s">
        <v>351</v>
      </c>
      <c r="O125" s="73" t="s">
        <v>314</v>
      </c>
      <c r="P125" s="75">
        <v>800</v>
      </c>
      <c r="Q125" s="75">
        <v>1</v>
      </c>
      <c r="R125" s="75">
        <v>0</v>
      </c>
      <c r="S125" s="4">
        <f t="shared" si="11"/>
        <v>0</v>
      </c>
      <c r="T125" s="33">
        <v>0</v>
      </c>
      <c r="U125" s="33">
        <v>0</v>
      </c>
      <c r="V125" s="73" t="s">
        <v>353</v>
      </c>
    </row>
    <row r="126" spans="1:22" ht="87.6" customHeight="1">
      <c r="A126" s="87"/>
      <c r="B126" s="84"/>
      <c r="C126" s="84"/>
      <c r="D126" s="5" t="s">
        <v>205</v>
      </c>
      <c r="E126" s="5" t="s">
        <v>205</v>
      </c>
      <c r="F126" s="5" t="s">
        <v>205</v>
      </c>
      <c r="G126" s="12" t="s">
        <v>182</v>
      </c>
      <c r="H126" s="12" t="s">
        <v>183</v>
      </c>
      <c r="I126" s="5" t="s">
        <v>187</v>
      </c>
      <c r="J126" s="12" t="s">
        <v>277</v>
      </c>
      <c r="K126" s="12" t="s">
        <v>277</v>
      </c>
      <c r="L126" s="76" t="s">
        <v>277</v>
      </c>
      <c r="M126" s="73" t="s">
        <v>277</v>
      </c>
      <c r="N126" s="76" t="s">
        <v>277</v>
      </c>
      <c r="O126" s="73" t="s">
        <v>277</v>
      </c>
      <c r="P126" s="76" t="s">
        <v>277</v>
      </c>
      <c r="Q126" s="76">
        <v>1</v>
      </c>
      <c r="R126" s="73">
        <v>1</v>
      </c>
      <c r="S126" s="25">
        <f t="shared" si="11"/>
        <v>100</v>
      </c>
      <c r="T126" s="34">
        <v>0</v>
      </c>
      <c r="U126" s="34">
        <v>0</v>
      </c>
      <c r="V126" s="73" t="s">
        <v>283</v>
      </c>
    </row>
    <row r="127" spans="1:22" ht="133.19999999999999" customHeight="1">
      <c r="A127" s="87"/>
      <c r="B127" s="84"/>
      <c r="C127" s="84"/>
      <c r="D127" s="5"/>
      <c r="E127" s="5" t="s">
        <v>205</v>
      </c>
      <c r="F127" s="5" t="s">
        <v>205</v>
      </c>
      <c r="G127" s="83" t="s">
        <v>184</v>
      </c>
      <c r="H127" s="12" t="s">
        <v>185</v>
      </c>
      <c r="I127" s="5" t="s">
        <v>187</v>
      </c>
      <c r="J127" s="26" t="s">
        <v>277</v>
      </c>
      <c r="K127" s="26" t="s">
        <v>277</v>
      </c>
      <c r="L127" s="76" t="s">
        <v>277</v>
      </c>
      <c r="M127" s="73" t="s">
        <v>277</v>
      </c>
      <c r="N127" s="76" t="s">
        <v>277</v>
      </c>
      <c r="O127" s="73" t="s">
        <v>277</v>
      </c>
      <c r="P127" s="76" t="s">
        <v>277</v>
      </c>
      <c r="Q127" s="76">
        <v>1</v>
      </c>
      <c r="R127" s="76">
        <v>1</v>
      </c>
      <c r="S127" s="25">
        <f t="shared" si="11"/>
        <v>100</v>
      </c>
      <c r="T127" s="34">
        <v>0</v>
      </c>
      <c r="U127" s="34">
        <v>0</v>
      </c>
      <c r="V127" s="73" t="s">
        <v>284</v>
      </c>
    </row>
    <row r="128" spans="1:22" ht="91.2" customHeight="1">
      <c r="A128" s="87"/>
      <c r="B128" s="84"/>
      <c r="C128" s="84"/>
      <c r="D128" s="5"/>
      <c r="E128" s="5" t="s">
        <v>205</v>
      </c>
      <c r="F128" s="5" t="s">
        <v>205</v>
      </c>
      <c r="G128" s="84"/>
      <c r="H128" s="20" t="s">
        <v>186</v>
      </c>
      <c r="I128" s="5" t="s">
        <v>188</v>
      </c>
      <c r="J128" s="26" t="s">
        <v>291</v>
      </c>
      <c r="K128" s="26" t="s">
        <v>292</v>
      </c>
      <c r="L128" s="75">
        <v>27.5</v>
      </c>
      <c r="M128" s="73" t="s">
        <v>293</v>
      </c>
      <c r="N128" s="75"/>
      <c r="O128" s="73" t="s">
        <v>294</v>
      </c>
      <c r="P128" s="75">
        <v>12</v>
      </c>
      <c r="Q128" s="76">
        <v>1</v>
      </c>
      <c r="R128" s="75">
        <v>1</v>
      </c>
      <c r="S128" s="4">
        <f t="shared" si="11"/>
        <v>100</v>
      </c>
      <c r="T128" s="33">
        <v>6879999</v>
      </c>
      <c r="U128" s="33">
        <v>6879999</v>
      </c>
      <c r="V128" s="73" t="s">
        <v>295</v>
      </c>
    </row>
    <row r="129" spans="1:22" ht="308.39999999999998" customHeight="1">
      <c r="A129" s="87"/>
      <c r="B129" s="83" t="s">
        <v>247</v>
      </c>
      <c r="C129" s="83" t="s">
        <v>248</v>
      </c>
      <c r="D129" s="92"/>
      <c r="E129" s="92" t="s">
        <v>205</v>
      </c>
      <c r="F129" s="92" t="s">
        <v>205</v>
      </c>
      <c r="G129" s="83" t="s">
        <v>190</v>
      </c>
      <c r="H129" s="89" t="s">
        <v>164</v>
      </c>
      <c r="I129" s="16" t="s">
        <v>355</v>
      </c>
      <c r="J129" s="26" t="s">
        <v>64</v>
      </c>
      <c r="K129" s="26"/>
      <c r="L129" s="76" t="s">
        <v>344</v>
      </c>
      <c r="M129" s="73" t="s">
        <v>342</v>
      </c>
      <c r="N129" s="76" t="s">
        <v>345</v>
      </c>
      <c r="O129" s="73" t="s">
        <v>343</v>
      </c>
      <c r="P129" s="75">
        <v>1</v>
      </c>
      <c r="Q129" s="112">
        <v>1</v>
      </c>
      <c r="R129" s="112">
        <v>1</v>
      </c>
      <c r="S129" s="95">
        <f t="shared" si="11"/>
        <v>100</v>
      </c>
      <c r="T129" s="33">
        <f>4480000*2</f>
        <v>8960000</v>
      </c>
      <c r="U129" s="33">
        <f>4480000*2</f>
        <v>8960000</v>
      </c>
      <c r="V129" s="82" t="s">
        <v>356</v>
      </c>
    </row>
    <row r="130" spans="1:22" ht="102.6" customHeight="1">
      <c r="A130" s="87"/>
      <c r="B130" s="84"/>
      <c r="C130" s="84"/>
      <c r="D130" s="94"/>
      <c r="E130" s="94"/>
      <c r="F130" s="94"/>
      <c r="G130" s="84"/>
      <c r="H130" s="91"/>
      <c r="I130" s="28" t="s">
        <v>275</v>
      </c>
      <c r="J130" s="26" t="s">
        <v>277</v>
      </c>
      <c r="K130" s="26" t="s">
        <v>277</v>
      </c>
      <c r="L130" s="76" t="s">
        <v>277</v>
      </c>
      <c r="M130" s="73" t="s">
        <v>277</v>
      </c>
      <c r="N130" s="76" t="s">
        <v>277</v>
      </c>
      <c r="O130" s="73" t="s">
        <v>277</v>
      </c>
      <c r="P130" s="76" t="s">
        <v>277</v>
      </c>
      <c r="Q130" s="114"/>
      <c r="R130" s="114"/>
      <c r="S130" s="96"/>
      <c r="T130" s="33">
        <v>0</v>
      </c>
      <c r="U130" s="33">
        <v>0</v>
      </c>
      <c r="V130" s="82" t="s">
        <v>285</v>
      </c>
    </row>
    <row r="131" spans="1:22" ht="146.4" customHeight="1">
      <c r="A131" s="87"/>
      <c r="B131" s="84"/>
      <c r="C131" s="84"/>
      <c r="D131" s="86" t="s">
        <v>205</v>
      </c>
      <c r="E131" s="86" t="s">
        <v>205</v>
      </c>
      <c r="F131" s="86"/>
      <c r="G131" s="84"/>
      <c r="H131" s="83" t="s">
        <v>191</v>
      </c>
      <c r="I131" s="5" t="s">
        <v>189</v>
      </c>
      <c r="J131" s="26" t="s">
        <v>64</v>
      </c>
      <c r="K131" s="26"/>
      <c r="L131" s="76" t="s">
        <v>344</v>
      </c>
      <c r="M131" s="73" t="s">
        <v>342</v>
      </c>
      <c r="N131" s="76" t="s">
        <v>345</v>
      </c>
      <c r="O131" s="73" t="s">
        <v>343</v>
      </c>
      <c r="P131" s="75">
        <v>1</v>
      </c>
      <c r="Q131" s="125">
        <v>1</v>
      </c>
      <c r="R131" s="123">
        <v>8.3299999999999999E-2</v>
      </c>
      <c r="S131" s="95">
        <f>(R131/Q131)*100</f>
        <v>8.33</v>
      </c>
      <c r="T131" s="33">
        <v>0</v>
      </c>
      <c r="U131" s="33">
        <v>0</v>
      </c>
      <c r="V131" s="73" t="s">
        <v>357</v>
      </c>
    </row>
    <row r="132" spans="1:22" ht="90" customHeight="1">
      <c r="A132" s="87"/>
      <c r="B132" s="84"/>
      <c r="C132" s="84"/>
      <c r="D132" s="88"/>
      <c r="E132" s="88"/>
      <c r="F132" s="88"/>
      <c r="G132" s="85"/>
      <c r="H132" s="85"/>
      <c r="I132" s="24" t="s">
        <v>275</v>
      </c>
      <c r="J132" s="26" t="s">
        <v>277</v>
      </c>
      <c r="K132" s="26" t="s">
        <v>277</v>
      </c>
      <c r="L132" s="76" t="s">
        <v>277</v>
      </c>
      <c r="M132" s="73" t="s">
        <v>277</v>
      </c>
      <c r="N132" s="76" t="s">
        <v>277</v>
      </c>
      <c r="O132" s="73" t="s">
        <v>277</v>
      </c>
      <c r="P132" s="76" t="s">
        <v>277</v>
      </c>
      <c r="Q132" s="114"/>
      <c r="R132" s="124"/>
      <c r="S132" s="96"/>
      <c r="T132" s="33">
        <v>0</v>
      </c>
      <c r="U132" s="33">
        <v>0</v>
      </c>
      <c r="V132" s="73" t="s">
        <v>286</v>
      </c>
    </row>
    <row r="133" spans="1:22" ht="276">
      <c r="A133" s="87"/>
      <c r="B133" s="84"/>
      <c r="C133" s="84"/>
      <c r="D133" s="86"/>
      <c r="E133" s="86" t="s">
        <v>205</v>
      </c>
      <c r="F133" s="86" t="s">
        <v>205</v>
      </c>
      <c r="G133" s="83" t="s">
        <v>192</v>
      </c>
      <c r="H133" s="83" t="s">
        <v>415</v>
      </c>
      <c r="I133" s="5" t="s">
        <v>189</v>
      </c>
      <c r="J133" s="26" t="s">
        <v>64</v>
      </c>
      <c r="K133" s="26"/>
      <c r="L133" s="76" t="s">
        <v>344</v>
      </c>
      <c r="M133" s="73" t="s">
        <v>342</v>
      </c>
      <c r="N133" s="76" t="s">
        <v>345</v>
      </c>
      <c r="O133" s="73" t="s">
        <v>343</v>
      </c>
      <c r="P133" s="75">
        <v>1</v>
      </c>
      <c r="Q133" s="112">
        <v>1</v>
      </c>
      <c r="R133" s="112">
        <v>1</v>
      </c>
      <c r="S133" s="95">
        <f>(R133/Q133)*100</f>
        <v>100</v>
      </c>
      <c r="T133" s="32" t="s">
        <v>328</v>
      </c>
      <c r="U133" s="32" t="s">
        <v>328</v>
      </c>
      <c r="V133" s="82" t="s">
        <v>356</v>
      </c>
    </row>
    <row r="134" spans="1:22" ht="130.19999999999999" customHeight="1">
      <c r="A134" s="87"/>
      <c r="B134" s="84"/>
      <c r="C134" s="84"/>
      <c r="D134" s="88"/>
      <c r="E134" s="88"/>
      <c r="F134" s="88"/>
      <c r="G134" s="85"/>
      <c r="H134" s="85"/>
      <c r="I134" s="24" t="s">
        <v>275</v>
      </c>
      <c r="J134" s="26" t="s">
        <v>277</v>
      </c>
      <c r="K134" s="26" t="s">
        <v>277</v>
      </c>
      <c r="L134" s="76" t="s">
        <v>277</v>
      </c>
      <c r="M134" s="73" t="s">
        <v>277</v>
      </c>
      <c r="N134" s="76" t="s">
        <v>277</v>
      </c>
      <c r="O134" s="73" t="s">
        <v>277</v>
      </c>
      <c r="P134" s="76" t="s">
        <v>277</v>
      </c>
      <c r="Q134" s="114"/>
      <c r="R134" s="114"/>
      <c r="S134" s="96"/>
      <c r="T134" s="34">
        <v>0</v>
      </c>
      <c r="U134" s="34">
        <v>0</v>
      </c>
      <c r="V134" s="73" t="s">
        <v>416</v>
      </c>
    </row>
    <row r="135" spans="1:22" ht="307.2" customHeight="1">
      <c r="A135" s="87"/>
      <c r="B135" s="85"/>
      <c r="C135" s="85"/>
      <c r="D135" s="5"/>
      <c r="E135" s="5" t="s">
        <v>205</v>
      </c>
      <c r="F135" s="5" t="s">
        <v>205</v>
      </c>
      <c r="G135" s="14" t="s">
        <v>193</v>
      </c>
      <c r="H135" s="14" t="s">
        <v>194</v>
      </c>
      <c r="I135" s="5" t="s">
        <v>189</v>
      </c>
      <c r="J135" s="26" t="s">
        <v>64</v>
      </c>
      <c r="K135" s="26"/>
      <c r="L135" s="76" t="s">
        <v>344</v>
      </c>
      <c r="M135" s="73" t="s">
        <v>342</v>
      </c>
      <c r="N135" s="76" t="s">
        <v>345</v>
      </c>
      <c r="O135" s="73" t="s">
        <v>343</v>
      </c>
      <c r="P135" s="75">
        <v>1</v>
      </c>
      <c r="Q135" s="75">
        <v>1</v>
      </c>
      <c r="R135" s="75">
        <v>1</v>
      </c>
      <c r="S135" s="4">
        <f>(R135/Q135)*100</f>
        <v>100</v>
      </c>
      <c r="T135" s="32" t="s">
        <v>328</v>
      </c>
      <c r="U135" s="32" t="s">
        <v>328</v>
      </c>
      <c r="V135" s="82" t="s">
        <v>356</v>
      </c>
    </row>
    <row r="136" spans="1:22" ht="106.2" customHeight="1">
      <c r="A136" s="87"/>
      <c r="B136" s="83" t="s">
        <v>249</v>
      </c>
      <c r="C136" s="83" t="s">
        <v>250</v>
      </c>
      <c r="D136" s="5" t="s">
        <v>205</v>
      </c>
      <c r="E136" s="5" t="s">
        <v>205</v>
      </c>
      <c r="F136" s="5" t="s">
        <v>205</v>
      </c>
      <c r="G136" s="14" t="s">
        <v>196</v>
      </c>
      <c r="H136" s="14" t="s">
        <v>195</v>
      </c>
      <c r="I136" s="5" t="s">
        <v>187</v>
      </c>
      <c r="J136" s="26" t="s">
        <v>277</v>
      </c>
      <c r="K136" s="26" t="s">
        <v>277</v>
      </c>
      <c r="L136" s="76" t="s">
        <v>277</v>
      </c>
      <c r="M136" s="73" t="s">
        <v>277</v>
      </c>
      <c r="N136" s="76" t="s">
        <v>277</v>
      </c>
      <c r="O136" s="73" t="s">
        <v>277</v>
      </c>
      <c r="P136" s="76" t="s">
        <v>277</v>
      </c>
      <c r="Q136" s="76">
        <v>4</v>
      </c>
      <c r="R136" s="75">
        <v>4</v>
      </c>
      <c r="S136" s="4">
        <f>(R136/Q136)*100</f>
        <v>100</v>
      </c>
      <c r="T136" s="33">
        <v>0</v>
      </c>
      <c r="U136" s="33">
        <v>0</v>
      </c>
      <c r="V136" s="73" t="s">
        <v>287</v>
      </c>
    </row>
    <row r="137" spans="1:22" ht="226.2" customHeight="1">
      <c r="A137" s="87"/>
      <c r="B137" s="84"/>
      <c r="C137" s="84"/>
      <c r="D137" s="5"/>
      <c r="E137" s="5" t="s">
        <v>205</v>
      </c>
      <c r="F137" s="5" t="s">
        <v>205</v>
      </c>
      <c r="G137" s="14" t="s">
        <v>197</v>
      </c>
      <c r="H137" s="14" t="s">
        <v>198</v>
      </c>
      <c r="I137" s="5" t="s">
        <v>189</v>
      </c>
      <c r="J137" s="26" t="s">
        <v>64</v>
      </c>
      <c r="K137" s="26"/>
      <c r="L137" s="76" t="s">
        <v>344</v>
      </c>
      <c r="M137" s="73" t="s">
        <v>342</v>
      </c>
      <c r="N137" s="76" t="s">
        <v>345</v>
      </c>
      <c r="O137" s="73" t="s">
        <v>343</v>
      </c>
      <c r="P137" s="75">
        <v>1</v>
      </c>
      <c r="Q137" s="79">
        <v>1</v>
      </c>
      <c r="R137" s="79">
        <v>1</v>
      </c>
      <c r="S137" s="4">
        <f>(R137/Q137)*100</f>
        <v>100</v>
      </c>
      <c r="T137" s="33">
        <v>25333334</v>
      </c>
      <c r="U137" s="33">
        <v>25333334</v>
      </c>
      <c r="V137" s="73" t="s">
        <v>417</v>
      </c>
    </row>
    <row r="138" spans="1:22" ht="163.95" customHeight="1">
      <c r="A138" s="88"/>
      <c r="B138" s="85"/>
      <c r="C138" s="85"/>
      <c r="D138" s="5" t="s">
        <v>205</v>
      </c>
      <c r="E138" s="5" t="s">
        <v>205</v>
      </c>
      <c r="F138" s="5" t="s">
        <v>205</v>
      </c>
      <c r="G138" s="14" t="s">
        <v>199</v>
      </c>
      <c r="H138" s="14" t="s">
        <v>200</v>
      </c>
      <c r="I138" s="5" t="s">
        <v>187</v>
      </c>
      <c r="J138" s="26" t="s">
        <v>277</v>
      </c>
      <c r="K138" s="26" t="s">
        <v>277</v>
      </c>
      <c r="L138" s="76" t="s">
        <v>277</v>
      </c>
      <c r="M138" s="73" t="s">
        <v>277</v>
      </c>
      <c r="N138" s="76" t="s">
        <v>277</v>
      </c>
      <c r="O138" s="73" t="s">
        <v>277</v>
      </c>
      <c r="P138" s="76" t="s">
        <v>277</v>
      </c>
      <c r="Q138" s="76">
        <v>1</v>
      </c>
      <c r="R138" s="75">
        <v>1</v>
      </c>
      <c r="S138" s="4">
        <f>(R138/Q138)*100</f>
        <v>100</v>
      </c>
      <c r="T138" s="33">
        <v>0</v>
      </c>
      <c r="U138" s="33">
        <v>0</v>
      </c>
      <c r="V138" s="73" t="s">
        <v>288</v>
      </c>
    </row>
    <row r="139" spans="1:22">
      <c r="L139" s="80"/>
      <c r="M139" s="80"/>
      <c r="N139" s="80"/>
      <c r="O139" s="80"/>
      <c r="P139" s="80"/>
      <c r="Q139" s="80"/>
      <c r="R139" s="80"/>
    </row>
    <row r="140" spans="1:22">
      <c r="L140" s="80"/>
      <c r="M140" s="80"/>
      <c r="N140" s="80"/>
      <c r="O140" s="80"/>
      <c r="P140" s="80"/>
      <c r="Q140" s="80"/>
      <c r="R140" s="80"/>
    </row>
    <row r="141" spans="1:22">
      <c r="L141" s="80"/>
      <c r="M141" s="80"/>
      <c r="N141" s="80"/>
      <c r="O141" s="80"/>
      <c r="P141" s="80"/>
      <c r="Q141" s="80"/>
      <c r="R141" s="80"/>
    </row>
    <row r="142" spans="1:22">
      <c r="L142" s="80"/>
      <c r="M142" s="80"/>
      <c r="N142" s="80"/>
      <c r="O142" s="80"/>
      <c r="P142" s="80"/>
      <c r="Q142" s="80"/>
      <c r="R142" s="80"/>
    </row>
    <row r="143" spans="1:22">
      <c r="L143" s="80"/>
      <c r="M143" s="80"/>
      <c r="N143" s="80"/>
      <c r="O143" s="80"/>
      <c r="P143" s="80"/>
      <c r="Q143" s="80"/>
      <c r="R143" s="80"/>
    </row>
  </sheetData>
  <mergeCells count="192">
    <mergeCell ref="V39:V40"/>
    <mergeCell ref="V42:V43"/>
    <mergeCell ref="B3:H3"/>
    <mergeCell ref="D103:D104"/>
    <mergeCell ref="E103:E104"/>
    <mergeCell ref="F103:F104"/>
    <mergeCell ref="D31:D33"/>
    <mergeCell ref="E31:E33"/>
    <mergeCell ref="F31:F33"/>
    <mergeCell ref="D36:D37"/>
    <mergeCell ref="E36:E37"/>
    <mergeCell ref="F36:F37"/>
    <mergeCell ref="D97:D98"/>
    <mergeCell ref="E97:E98"/>
    <mergeCell ref="F97:F98"/>
    <mergeCell ref="D83:D84"/>
    <mergeCell ref="E83:E84"/>
    <mergeCell ref="F83:F84"/>
    <mergeCell ref="D85:D86"/>
    <mergeCell ref="E85:E86"/>
    <mergeCell ref="F85:F86"/>
    <mergeCell ref="D6:F6"/>
    <mergeCell ref="G102:G105"/>
    <mergeCell ref="G67:G68"/>
    <mergeCell ref="G70:G71"/>
    <mergeCell ref="G72:G73"/>
    <mergeCell ref="S34:S35"/>
    <mergeCell ref="H103:H104"/>
    <mergeCell ref="Q103:Q104"/>
    <mergeCell ref="R103:R104"/>
    <mergeCell ref="S103:S104"/>
    <mergeCell ref="H83:H84"/>
    <mergeCell ref="H85:H86"/>
    <mergeCell ref="Q85:Q86"/>
    <mergeCell ref="R85:R86"/>
    <mergeCell ref="S85:S86"/>
    <mergeCell ref="R36:R37"/>
    <mergeCell ref="S36:S37"/>
    <mergeCell ref="R97:R98"/>
    <mergeCell ref="S97:S98"/>
    <mergeCell ref="G62:G63"/>
    <mergeCell ref="G97:G101"/>
    <mergeCell ref="G94:G95"/>
    <mergeCell ref="Q83:Q84"/>
    <mergeCell ref="R83:R84"/>
    <mergeCell ref="G83:G86"/>
    <mergeCell ref="Q34:Q35"/>
    <mergeCell ref="R34:R35"/>
    <mergeCell ref="A8:A35"/>
    <mergeCell ref="B28:B35"/>
    <mergeCell ref="C28:C35"/>
    <mergeCell ref="D34:D35"/>
    <mergeCell ref="E34:E35"/>
    <mergeCell ref="F34:F35"/>
    <mergeCell ref="G31:G35"/>
    <mergeCell ref="H34:H35"/>
    <mergeCell ref="Q131:Q132"/>
    <mergeCell ref="D129:D130"/>
    <mergeCell ref="E129:E130"/>
    <mergeCell ref="F129:F130"/>
    <mergeCell ref="G113:G114"/>
    <mergeCell ref="D113:D114"/>
    <mergeCell ref="E113:E114"/>
    <mergeCell ref="F113:F114"/>
    <mergeCell ref="D111:D112"/>
    <mergeCell ref="E111:E112"/>
    <mergeCell ref="F111:F112"/>
    <mergeCell ref="G111:G112"/>
    <mergeCell ref="H36:H37"/>
    <mergeCell ref="Q36:Q37"/>
    <mergeCell ref="H97:H98"/>
    <mergeCell ref="Q97:Q98"/>
    <mergeCell ref="V109:V110"/>
    <mergeCell ref="T109:T110"/>
    <mergeCell ref="U109:U110"/>
    <mergeCell ref="R131:R132"/>
    <mergeCell ref="S131:S132"/>
    <mergeCell ref="D133:D134"/>
    <mergeCell ref="E133:E134"/>
    <mergeCell ref="F133:F134"/>
    <mergeCell ref="G133:G134"/>
    <mergeCell ref="H133:H134"/>
    <mergeCell ref="Q133:Q134"/>
    <mergeCell ref="R133:R134"/>
    <mergeCell ref="S133:S134"/>
    <mergeCell ref="D131:D132"/>
    <mergeCell ref="E131:E132"/>
    <mergeCell ref="F131:F132"/>
    <mergeCell ref="G129:G132"/>
    <mergeCell ref="H131:H132"/>
    <mergeCell ref="H129:H130"/>
    <mergeCell ref="Q129:Q130"/>
    <mergeCell ref="R129:R130"/>
    <mergeCell ref="S129:S130"/>
    <mergeCell ref="G127:G128"/>
    <mergeCell ref="V113:V114"/>
    <mergeCell ref="T116:T117"/>
    <mergeCell ref="U116:U117"/>
    <mergeCell ref="A6:A7"/>
    <mergeCell ref="G6:G7"/>
    <mergeCell ref="H6:H7"/>
    <mergeCell ref="G26:G27"/>
    <mergeCell ref="G39:G47"/>
    <mergeCell ref="G57:G58"/>
    <mergeCell ref="N6:N7"/>
    <mergeCell ref="G89:G90"/>
    <mergeCell ref="M6:M7"/>
    <mergeCell ref="D28:D30"/>
    <mergeCell ref="E28:E30"/>
    <mergeCell ref="F28:F30"/>
    <mergeCell ref="G28:G30"/>
    <mergeCell ref="H28:H30"/>
    <mergeCell ref="G48:G49"/>
    <mergeCell ref="G50:G53"/>
    <mergeCell ref="G55:G56"/>
    <mergeCell ref="G36:G38"/>
    <mergeCell ref="G18:G19"/>
    <mergeCell ref="G74:G75"/>
    <mergeCell ref="G76:G82"/>
    <mergeCell ref="G59:G61"/>
    <mergeCell ref="U6:U7"/>
    <mergeCell ref="G123:G124"/>
    <mergeCell ref="G13:G16"/>
    <mergeCell ref="G11:G12"/>
    <mergeCell ref="I6:I7"/>
    <mergeCell ref="J6:J7"/>
    <mergeCell ref="K6:K7"/>
    <mergeCell ref="L6:L7"/>
    <mergeCell ref="O6:O7"/>
    <mergeCell ref="P6:P7"/>
    <mergeCell ref="Q28:Q30"/>
    <mergeCell ref="R28:R30"/>
    <mergeCell ref="Q111:Q112"/>
    <mergeCell ref="R111:R112"/>
    <mergeCell ref="S111:S112"/>
    <mergeCell ref="H113:H114"/>
    <mergeCell ref="Q113:Q114"/>
    <mergeCell ref="R113:R114"/>
    <mergeCell ref="G109:G110"/>
    <mergeCell ref="G116:G117"/>
    <mergeCell ref="G121:G122"/>
    <mergeCell ref="G106:G108"/>
    <mergeCell ref="S83:S84"/>
    <mergeCell ref="G91:G92"/>
    <mergeCell ref="S113:S114"/>
    <mergeCell ref="H111:H112"/>
    <mergeCell ref="C74:C86"/>
    <mergeCell ref="V5:V7"/>
    <mergeCell ref="B8:B20"/>
    <mergeCell ref="C8:C20"/>
    <mergeCell ref="B21:B23"/>
    <mergeCell ref="C21:C23"/>
    <mergeCell ref="B25:B27"/>
    <mergeCell ref="C25:C27"/>
    <mergeCell ref="B6:B7"/>
    <mergeCell ref="C6:C7"/>
    <mergeCell ref="Q5:S5"/>
    <mergeCell ref="T5:U5"/>
    <mergeCell ref="Q6:Q7"/>
    <mergeCell ref="R6:R7"/>
    <mergeCell ref="S6:S7"/>
    <mergeCell ref="T6:T7"/>
    <mergeCell ref="J5:P5"/>
    <mergeCell ref="S28:S30"/>
    <mergeCell ref="H31:H33"/>
    <mergeCell ref="Q31:Q33"/>
    <mergeCell ref="R31:R33"/>
    <mergeCell ref="S31:S33"/>
    <mergeCell ref="B119:B128"/>
    <mergeCell ref="C119:C128"/>
    <mergeCell ref="B129:B135"/>
    <mergeCell ref="C129:C135"/>
    <mergeCell ref="B136:B138"/>
    <mergeCell ref="C136:C138"/>
    <mergeCell ref="A111:A138"/>
    <mergeCell ref="B87:B90"/>
    <mergeCell ref="C87:C90"/>
    <mergeCell ref="B91:B95"/>
    <mergeCell ref="C91:C95"/>
    <mergeCell ref="A36:A95"/>
    <mergeCell ref="B96:B110"/>
    <mergeCell ref="C96:C110"/>
    <mergeCell ref="A96:A110"/>
    <mergeCell ref="B111:B118"/>
    <mergeCell ref="C111:C118"/>
    <mergeCell ref="B36:B63"/>
    <mergeCell ref="C36:C63"/>
    <mergeCell ref="B64:B68"/>
    <mergeCell ref="C64:C68"/>
    <mergeCell ref="B69:B73"/>
    <mergeCell ref="C69:C73"/>
    <mergeCell ref="B74:B86"/>
  </mergeCells>
  <conditionalFormatting sqref="S31 S28 S34 S39:S49 S36">
    <cfRule type="cellIs" dxfId="257" priority="541" operator="between">
      <formula>101</formula>
      <formula>500</formula>
    </cfRule>
    <cfRule type="cellIs" dxfId="256" priority="548" operator="between">
      <formula>80</formula>
      <formula>100</formula>
    </cfRule>
    <cfRule type="cellIs" dxfId="255" priority="549" operator="between">
      <formula>70</formula>
      <formula>79</formula>
    </cfRule>
    <cfRule type="cellIs" dxfId="254" priority="550" operator="between">
      <formula>60</formula>
      <formula>69</formula>
    </cfRule>
    <cfRule type="cellIs" dxfId="253" priority="551" operator="between">
      <formula>40</formula>
      <formula>59</formula>
    </cfRule>
    <cfRule type="cellIs" dxfId="252" priority="552" operator="between">
      <formula>0</formula>
      <formula>39</formula>
    </cfRule>
  </conditionalFormatting>
  <conditionalFormatting sqref="S8 S100 S51:S53 S57:S66 S113 S115:S121 S131 S133 S135:S138 S96 S72:S74 S109:S111 S125:S129 S76:S82 S13:S19 S27 S55 S90:S92">
    <cfRule type="cellIs" dxfId="251" priority="542" operator="between">
      <formula>101</formula>
      <formula>500</formula>
    </cfRule>
    <cfRule type="cellIs" dxfId="250" priority="543" operator="between">
      <formula>80</formula>
      <formula>100</formula>
    </cfRule>
    <cfRule type="cellIs" dxfId="249" priority="544" operator="between">
      <formula>70</formula>
      <formula>79</formula>
    </cfRule>
    <cfRule type="cellIs" dxfId="248" priority="545" operator="between">
      <formula>60</formula>
      <formula>69</formula>
    </cfRule>
    <cfRule type="cellIs" dxfId="247" priority="546" operator="between">
      <formula>40</formula>
      <formula>59</formula>
    </cfRule>
    <cfRule type="cellIs" dxfId="246" priority="547" operator="between">
      <formula>0</formula>
      <formula>39</formula>
    </cfRule>
  </conditionalFormatting>
  <conditionalFormatting sqref="S97">
    <cfRule type="cellIs" dxfId="245" priority="530" operator="between">
      <formula>101</formula>
      <formula>500</formula>
    </cfRule>
    <cfRule type="cellIs" dxfId="244" priority="531" operator="between">
      <formula>80</formula>
      <formula>100</formula>
    </cfRule>
    <cfRule type="cellIs" dxfId="243" priority="532" operator="between">
      <formula>70</formula>
      <formula>79</formula>
    </cfRule>
    <cfRule type="cellIs" dxfId="242" priority="533" operator="between">
      <formula>60</formula>
      <formula>69</formula>
    </cfRule>
    <cfRule type="cellIs" dxfId="241" priority="534" operator="between">
      <formula>40</formula>
      <formula>59</formula>
    </cfRule>
    <cfRule type="cellIs" dxfId="240" priority="535" operator="between">
      <formula>0</formula>
      <formula>39</formula>
    </cfRule>
  </conditionalFormatting>
  <conditionalFormatting sqref="S50">
    <cfRule type="cellIs" dxfId="239" priority="518" operator="between">
      <formula>101</formula>
      <formula>500</formula>
    </cfRule>
    <cfRule type="cellIs" dxfId="238" priority="519" operator="between">
      <formula>80</formula>
      <formula>100</formula>
    </cfRule>
    <cfRule type="cellIs" dxfId="237" priority="520" operator="between">
      <formula>70</formula>
      <formula>79</formula>
    </cfRule>
    <cfRule type="cellIs" dxfId="236" priority="521" operator="between">
      <formula>60</formula>
      <formula>69</formula>
    </cfRule>
    <cfRule type="cellIs" dxfId="235" priority="522" operator="between">
      <formula>40</formula>
      <formula>59</formula>
    </cfRule>
    <cfRule type="cellIs" dxfId="234" priority="523" operator="between">
      <formula>0</formula>
      <formula>39</formula>
    </cfRule>
  </conditionalFormatting>
  <conditionalFormatting sqref="S56">
    <cfRule type="cellIs" dxfId="233" priority="506" operator="between">
      <formula>101</formula>
      <formula>500</formula>
    </cfRule>
    <cfRule type="cellIs" dxfId="232" priority="507" operator="between">
      <formula>80</formula>
      <formula>100</formula>
    </cfRule>
    <cfRule type="cellIs" dxfId="231" priority="508" operator="between">
      <formula>70</formula>
      <formula>79</formula>
    </cfRule>
    <cfRule type="cellIs" dxfId="230" priority="509" operator="between">
      <formula>60</formula>
      <formula>69</formula>
    </cfRule>
    <cfRule type="cellIs" dxfId="229" priority="510" operator="between">
      <formula>40</formula>
      <formula>59</formula>
    </cfRule>
    <cfRule type="cellIs" dxfId="228" priority="511" operator="between">
      <formula>0</formula>
      <formula>39</formula>
    </cfRule>
  </conditionalFormatting>
  <conditionalFormatting sqref="S75">
    <cfRule type="cellIs" dxfId="227" priority="482" operator="between">
      <formula>101</formula>
      <formula>500</formula>
    </cfRule>
    <cfRule type="cellIs" dxfId="226" priority="483" operator="between">
      <formula>80</formula>
      <formula>100</formula>
    </cfRule>
    <cfRule type="cellIs" dxfId="225" priority="484" operator="between">
      <formula>70</formula>
      <formula>79</formula>
    </cfRule>
    <cfRule type="cellIs" dxfId="224" priority="485" operator="between">
      <formula>60</formula>
      <formula>69</formula>
    </cfRule>
    <cfRule type="cellIs" dxfId="223" priority="486" operator="between">
      <formula>40</formula>
      <formula>59</formula>
    </cfRule>
    <cfRule type="cellIs" dxfId="222" priority="487" operator="between">
      <formula>0</formula>
      <formula>39</formula>
    </cfRule>
  </conditionalFormatting>
  <conditionalFormatting sqref="S83">
    <cfRule type="cellIs" dxfId="221" priority="470" operator="between">
      <formula>101</formula>
      <formula>500</formula>
    </cfRule>
    <cfRule type="cellIs" dxfId="220" priority="471" operator="between">
      <formula>80</formula>
      <formula>100</formula>
    </cfRule>
    <cfRule type="cellIs" dxfId="219" priority="472" operator="between">
      <formula>70</formula>
      <formula>79</formula>
    </cfRule>
    <cfRule type="cellIs" dxfId="218" priority="473" operator="between">
      <formula>60</formula>
      <formula>69</formula>
    </cfRule>
    <cfRule type="cellIs" dxfId="217" priority="474" operator="between">
      <formula>40</formula>
      <formula>59</formula>
    </cfRule>
    <cfRule type="cellIs" dxfId="216" priority="475" operator="between">
      <formula>0</formula>
      <formula>39</formula>
    </cfRule>
  </conditionalFormatting>
  <conditionalFormatting sqref="S93">
    <cfRule type="cellIs" dxfId="215" priority="446" operator="between">
      <formula>101</formula>
      <formula>500</formula>
    </cfRule>
    <cfRule type="cellIs" dxfId="214" priority="447" operator="between">
      <formula>80</formula>
      <formula>100</formula>
    </cfRule>
    <cfRule type="cellIs" dxfId="213" priority="448" operator="between">
      <formula>70</formula>
      <formula>79</formula>
    </cfRule>
    <cfRule type="cellIs" dxfId="212" priority="449" operator="between">
      <formula>60</formula>
      <formula>69</formula>
    </cfRule>
    <cfRule type="cellIs" dxfId="211" priority="450" operator="between">
      <formula>40</formula>
      <formula>59</formula>
    </cfRule>
    <cfRule type="cellIs" dxfId="210" priority="451" operator="between">
      <formula>0</formula>
      <formula>39</formula>
    </cfRule>
  </conditionalFormatting>
  <conditionalFormatting sqref="S95">
    <cfRule type="cellIs" dxfId="209" priority="434" operator="between">
      <formula>101</formula>
      <formula>500</formula>
    </cfRule>
    <cfRule type="cellIs" dxfId="208" priority="435" operator="between">
      <formula>80</formula>
      <formula>100</formula>
    </cfRule>
    <cfRule type="cellIs" dxfId="207" priority="436" operator="between">
      <formula>70</formula>
      <formula>79</formula>
    </cfRule>
    <cfRule type="cellIs" dxfId="206" priority="437" operator="between">
      <formula>60</formula>
      <formula>69</formula>
    </cfRule>
    <cfRule type="cellIs" dxfId="205" priority="438" operator="between">
      <formula>40</formula>
      <formula>59</formula>
    </cfRule>
    <cfRule type="cellIs" dxfId="204" priority="439" operator="between">
      <formula>0</formula>
      <formula>39</formula>
    </cfRule>
  </conditionalFormatting>
  <conditionalFormatting sqref="S99">
    <cfRule type="cellIs" dxfId="203" priority="410" operator="between">
      <formula>101</formula>
      <formula>500</formula>
    </cfRule>
    <cfRule type="cellIs" dxfId="202" priority="411" operator="between">
      <formula>80</formula>
      <formula>100</formula>
    </cfRule>
    <cfRule type="cellIs" dxfId="201" priority="412" operator="between">
      <formula>70</formula>
      <formula>79</formula>
    </cfRule>
    <cfRule type="cellIs" dxfId="200" priority="413" operator="between">
      <formula>60</formula>
      <formula>69</formula>
    </cfRule>
    <cfRule type="cellIs" dxfId="199" priority="414" operator="between">
      <formula>40</formula>
      <formula>59</formula>
    </cfRule>
    <cfRule type="cellIs" dxfId="198" priority="415" operator="between">
      <formula>0</formula>
      <formula>39</formula>
    </cfRule>
  </conditionalFormatting>
  <conditionalFormatting sqref="S67">
    <cfRule type="cellIs" dxfId="197" priority="397" operator="between">
      <formula>101</formula>
      <formula>500</formula>
    </cfRule>
    <cfRule type="cellIs" dxfId="196" priority="398" operator="between">
      <formula>80</formula>
      <formula>100</formula>
    </cfRule>
    <cfRule type="cellIs" dxfId="195" priority="399" operator="between">
      <formula>70</formula>
      <formula>79</formula>
    </cfRule>
    <cfRule type="cellIs" dxfId="194" priority="400" operator="between">
      <formula>60</formula>
      <formula>69</formula>
    </cfRule>
    <cfRule type="cellIs" dxfId="193" priority="401" operator="between">
      <formula>40</formula>
      <formula>59</formula>
    </cfRule>
    <cfRule type="cellIs" dxfId="192" priority="402" operator="between">
      <formula>0</formula>
      <formula>39</formula>
    </cfRule>
  </conditionalFormatting>
  <conditionalFormatting sqref="S68">
    <cfRule type="cellIs" dxfId="191" priority="385" operator="between">
      <formula>101</formula>
      <formula>500</formula>
    </cfRule>
    <cfRule type="cellIs" dxfId="190" priority="386" operator="between">
      <formula>80</formula>
      <formula>100</formula>
    </cfRule>
    <cfRule type="cellIs" dxfId="189" priority="387" operator="between">
      <formula>70</formula>
      <formula>79</formula>
    </cfRule>
    <cfRule type="cellIs" dxfId="188" priority="388" operator="between">
      <formula>60</formula>
      <formula>69</formula>
    </cfRule>
    <cfRule type="cellIs" dxfId="187" priority="389" operator="between">
      <formula>40</formula>
      <formula>59</formula>
    </cfRule>
    <cfRule type="cellIs" dxfId="186" priority="390" operator="between">
      <formula>0</formula>
      <formula>39</formula>
    </cfRule>
  </conditionalFormatting>
  <conditionalFormatting sqref="S101">
    <cfRule type="cellIs" dxfId="185" priority="368" operator="between">
      <formula>101</formula>
      <formula>500</formula>
    </cfRule>
    <cfRule type="cellIs" dxfId="184" priority="369" operator="between">
      <formula>80</formula>
      <formula>100</formula>
    </cfRule>
    <cfRule type="cellIs" dxfId="183" priority="370" operator="between">
      <formula>70</formula>
      <formula>79</formula>
    </cfRule>
    <cfRule type="cellIs" dxfId="182" priority="371" operator="between">
      <formula>60</formula>
      <formula>69</formula>
    </cfRule>
    <cfRule type="cellIs" dxfId="181" priority="372" operator="between">
      <formula>40</formula>
      <formula>59</formula>
    </cfRule>
    <cfRule type="cellIs" dxfId="180" priority="373" operator="between">
      <formula>0</formula>
      <formula>39</formula>
    </cfRule>
  </conditionalFormatting>
  <conditionalFormatting sqref="S103">
    <cfRule type="cellIs" dxfId="179" priority="356" operator="between">
      <formula>101</formula>
      <formula>500</formula>
    </cfRule>
    <cfRule type="cellIs" dxfId="178" priority="357" operator="between">
      <formula>80</formula>
      <formula>100</formula>
    </cfRule>
    <cfRule type="cellIs" dxfId="177" priority="358" operator="between">
      <formula>70</formula>
      <formula>79</formula>
    </cfRule>
    <cfRule type="cellIs" dxfId="176" priority="359" operator="between">
      <formula>60</formula>
      <formula>69</formula>
    </cfRule>
    <cfRule type="cellIs" dxfId="175" priority="360" operator="between">
      <formula>40</formula>
      <formula>59</formula>
    </cfRule>
    <cfRule type="cellIs" dxfId="174" priority="361" operator="between">
      <formula>0</formula>
      <formula>39</formula>
    </cfRule>
  </conditionalFormatting>
  <conditionalFormatting sqref="S122">
    <cfRule type="cellIs" dxfId="173" priority="344" operator="between">
      <formula>101</formula>
      <formula>500</formula>
    </cfRule>
    <cfRule type="cellIs" dxfId="172" priority="345" operator="between">
      <formula>80</formula>
      <formula>100</formula>
    </cfRule>
    <cfRule type="cellIs" dxfId="171" priority="346" operator="between">
      <formula>70</formula>
      <formula>79</formula>
    </cfRule>
    <cfRule type="cellIs" dxfId="170" priority="347" operator="between">
      <formula>60</formula>
      <formula>69</formula>
    </cfRule>
    <cfRule type="cellIs" dxfId="169" priority="348" operator="between">
      <formula>40</formula>
      <formula>59</formula>
    </cfRule>
    <cfRule type="cellIs" dxfId="168" priority="349" operator="between">
      <formula>0</formula>
      <formula>39</formula>
    </cfRule>
  </conditionalFormatting>
  <conditionalFormatting sqref="S123">
    <cfRule type="cellIs" dxfId="167" priority="332" operator="between">
      <formula>101</formula>
      <formula>500</formula>
    </cfRule>
    <cfRule type="cellIs" dxfId="166" priority="333" operator="between">
      <formula>80</formula>
      <formula>100</formula>
    </cfRule>
    <cfRule type="cellIs" dxfId="165" priority="334" operator="between">
      <formula>70</formula>
      <formula>79</formula>
    </cfRule>
    <cfRule type="cellIs" dxfId="164" priority="335" operator="between">
      <formula>60</formula>
      <formula>69</formula>
    </cfRule>
    <cfRule type="cellIs" dxfId="163" priority="336" operator="between">
      <formula>40</formula>
      <formula>59</formula>
    </cfRule>
    <cfRule type="cellIs" dxfId="162" priority="337" operator="between">
      <formula>0</formula>
      <formula>39</formula>
    </cfRule>
  </conditionalFormatting>
  <conditionalFormatting sqref="S124">
    <cfRule type="cellIs" dxfId="161" priority="320" operator="between">
      <formula>101</formula>
      <formula>500</formula>
    </cfRule>
    <cfRule type="cellIs" dxfId="160" priority="321" operator="between">
      <formula>80</formula>
      <formula>100</formula>
    </cfRule>
    <cfRule type="cellIs" dxfId="159" priority="322" operator="between">
      <formula>70</formula>
      <formula>79</formula>
    </cfRule>
    <cfRule type="cellIs" dxfId="158" priority="323" operator="between">
      <formula>60</formula>
      <formula>69</formula>
    </cfRule>
    <cfRule type="cellIs" dxfId="157" priority="324" operator="between">
      <formula>40</formula>
      <formula>59</formula>
    </cfRule>
    <cfRule type="cellIs" dxfId="156" priority="325" operator="between">
      <formula>0</formula>
      <formula>39</formula>
    </cfRule>
  </conditionalFormatting>
  <conditionalFormatting sqref="S85">
    <cfRule type="cellIs" dxfId="155" priority="296" operator="between">
      <formula>101</formula>
      <formula>500</formula>
    </cfRule>
    <cfRule type="cellIs" dxfId="154" priority="297" operator="between">
      <formula>80</formula>
      <formula>100</formula>
    </cfRule>
    <cfRule type="cellIs" dxfId="153" priority="298" operator="between">
      <formula>70</formula>
      <formula>79</formula>
    </cfRule>
    <cfRule type="cellIs" dxfId="152" priority="299" operator="between">
      <formula>60</formula>
      <formula>69</formula>
    </cfRule>
    <cfRule type="cellIs" dxfId="151" priority="300" operator="between">
      <formula>40</formula>
      <formula>59</formula>
    </cfRule>
    <cfRule type="cellIs" dxfId="150" priority="301" operator="between">
      <formula>0</formula>
      <formula>39</formula>
    </cfRule>
  </conditionalFormatting>
  <conditionalFormatting sqref="S9">
    <cfRule type="cellIs" dxfId="149" priority="284" operator="between">
      <formula>101</formula>
      <formula>500</formula>
    </cfRule>
    <cfRule type="cellIs" dxfId="148" priority="285" operator="between">
      <formula>80</formula>
      <formula>100</formula>
    </cfRule>
    <cfRule type="cellIs" dxfId="147" priority="286" operator="between">
      <formula>70</formula>
      <formula>79</formula>
    </cfRule>
    <cfRule type="cellIs" dxfId="146" priority="287" operator="between">
      <formula>60</formula>
      <formula>69</formula>
    </cfRule>
    <cfRule type="cellIs" dxfId="145" priority="288" operator="between">
      <formula>40</formula>
      <formula>59</formula>
    </cfRule>
    <cfRule type="cellIs" dxfId="144" priority="289" operator="between">
      <formula>0</formula>
      <formula>39</formula>
    </cfRule>
  </conditionalFormatting>
  <conditionalFormatting sqref="S10">
    <cfRule type="cellIs" dxfId="143" priority="272" operator="between">
      <formula>101</formula>
      <formula>500</formula>
    </cfRule>
    <cfRule type="cellIs" dxfId="142" priority="273" operator="between">
      <formula>80</formula>
      <formula>100</formula>
    </cfRule>
    <cfRule type="cellIs" dxfId="141" priority="274" operator="between">
      <formula>70</formula>
      <formula>79</formula>
    </cfRule>
    <cfRule type="cellIs" dxfId="140" priority="275" operator="between">
      <formula>60</formula>
      <formula>69</formula>
    </cfRule>
    <cfRule type="cellIs" dxfId="139" priority="276" operator="between">
      <formula>40</formula>
      <formula>59</formula>
    </cfRule>
    <cfRule type="cellIs" dxfId="138" priority="277" operator="between">
      <formula>0</formula>
      <formula>39</formula>
    </cfRule>
  </conditionalFormatting>
  <conditionalFormatting sqref="S11">
    <cfRule type="cellIs" dxfId="137" priority="260" operator="between">
      <formula>101</formula>
      <formula>500</formula>
    </cfRule>
    <cfRule type="cellIs" dxfId="136" priority="261" operator="between">
      <formula>80</formula>
      <formula>100</formula>
    </cfRule>
    <cfRule type="cellIs" dxfId="135" priority="262" operator="between">
      <formula>70</formula>
      <formula>79</formula>
    </cfRule>
    <cfRule type="cellIs" dxfId="134" priority="263" operator="between">
      <formula>60</formula>
      <formula>69</formula>
    </cfRule>
    <cfRule type="cellIs" dxfId="133" priority="264" operator="between">
      <formula>40</formula>
      <formula>59</formula>
    </cfRule>
    <cfRule type="cellIs" dxfId="132" priority="265" operator="between">
      <formula>0</formula>
      <formula>39</formula>
    </cfRule>
  </conditionalFormatting>
  <conditionalFormatting sqref="S12">
    <cfRule type="cellIs" dxfId="131" priority="248" operator="between">
      <formula>101</formula>
      <formula>500</formula>
    </cfRule>
    <cfRule type="cellIs" dxfId="130" priority="249" operator="between">
      <formula>80</formula>
      <formula>100</formula>
    </cfRule>
    <cfRule type="cellIs" dxfId="129" priority="250" operator="between">
      <formula>70</formula>
      <formula>79</formula>
    </cfRule>
    <cfRule type="cellIs" dxfId="128" priority="251" operator="between">
      <formula>60</formula>
      <formula>69</formula>
    </cfRule>
    <cfRule type="cellIs" dxfId="127" priority="252" operator="between">
      <formula>40</formula>
      <formula>59</formula>
    </cfRule>
    <cfRule type="cellIs" dxfId="126" priority="253" operator="between">
      <formula>0</formula>
      <formula>39</formula>
    </cfRule>
  </conditionalFormatting>
  <conditionalFormatting sqref="S20">
    <cfRule type="cellIs" dxfId="125" priority="236" operator="between">
      <formula>101</formula>
      <formula>500</formula>
    </cfRule>
    <cfRule type="cellIs" dxfId="124" priority="237" operator="between">
      <formula>80</formula>
      <formula>100</formula>
    </cfRule>
    <cfRule type="cellIs" dxfId="123" priority="238" operator="between">
      <formula>70</formula>
      <formula>79</formula>
    </cfRule>
    <cfRule type="cellIs" dxfId="122" priority="239" operator="between">
      <formula>60</formula>
      <formula>69</formula>
    </cfRule>
    <cfRule type="cellIs" dxfId="121" priority="240" operator="between">
      <formula>40</formula>
      <formula>59</formula>
    </cfRule>
    <cfRule type="cellIs" dxfId="120" priority="241" operator="between">
      <formula>0</formula>
      <formula>39</formula>
    </cfRule>
  </conditionalFormatting>
  <conditionalFormatting sqref="S21">
    <cfRule type="cellIs" dxfId="119" priority="224" operator="between">
      <formula>101</formula>
      <formula>500</formula>
    </cfRule>
    <cfRule type="cellIs" dxfId="118" priority="225" operator="between">
      <formula>80</formula>
      <formula>100</formula>
    </cfRule>
    <cfRule type="cellIs" dxfId="117" priority="226" operator="between">
      <formula>70</formula>
      <formula>79</formula>
    </cfRule>
    <cfRule type="cellIs" dxfId="116" priority="227" operator="between">
      <formula>60</formula>
      <formula>69</formula>
    </cfRule>
    <cfRule type="cellIs" dxfId="115" priority="228" operator="between">
      <formula>40</formula>
      <formula>59</formula>
    </cfRule>
    <cfRule type="cellIs" dxfId="114" priority="229" operator="between">
      <formula>0</formula>
      <formula>39</formula>
    </cfRule>
  </conditionalFormatting>
  <conditionalFormatting sqref="S22">
    <cfRule type="cellIs" dxfId="113" priority="212" operator="between">
      <formula>101</formula>
      <formula>500</formula>
    </cfRule>
    <cfRule type="cellIs" dxfId="112" priority="213" operator="between">
      <formula>80</formula>
      <formula>100</formula>
    </cfRule>
    <cfRule type="cellIs" dxfId="111" priority="214" operator="between">
      <formula>70</formula>
      <formula>79</formula>
    </cfRule>
    <cfRule type="cellIs" dxfId="110" priority="215" operator="between">
      <formula>60</formula>
      <formula>69</formula>
    </cfRule>
    <cfRule type="cellIs" dxfId="109" priority="216" operator="between">
      <formula>40</formula>
      <formula>59</formula>
    </cfRule>
    <cfRule type="cellIs" dxfId="108" priority="217" operator="between">
      <formula>0</formula>
      <formula>39</formula>
    </cfRule>
  </conditionalFormatting>
  <conditionalFormatting sqref="S23">
    <cfRule type="cellIs" dxfId="107" priority="200" operator="between">
      <formula>101</formula>
      <formula>500</formula>
    </cfRule>
    <cfRule type="cellIs" dxfId="106" priority="201" operator="between">
      <formula>80</formula>
      <formula>100</formula>
    </cfRule>
    <cfRule type="cellIs" dxfId="105" priority="202" operator="between">
      <formula>70</formula>
      <formula>79</formula>
    </cfRule>
    <cfRule type="cellIs" dxfId="104" priority="203" operator="between">
      <formula>60</formula>
      <formula>69</formula>
    </cfRule>
    <cfRule type="cellIs" dxfId="103" priority="204" operator="between">
      <formula>40</formula>
      <formula>59</formula>
    </cfRule>
    <cfRule type="cellIs" dxfId="102" priority="205" operator="between">
      <formula>0</formula>
      <formula>39</formula>
    </cfRule>
  </conditionalFormatting>
  <conditionalFormatting sqref="S24">
    <cfRule type="cellIs" dxfId="101" priority="188" operator="between">
      <formula>101</formula>
      <formula>500</formula>
    </cfRule>
    <cfRule type="cellIs" dxfId="100" priority="189" operator="between">
      <formula>80</formula>
      <formula>100</formula>
    </cfRule>
    <cfRule type="cellIs" dxfId="99" priority="190" operator="between">
      <formula>70</formula>
      <formula>79</formula>
    </cfRule>
    <cfRule type="cellIs" dxfId="98" priority="191" operator="between">
      <formula>60</formula>
      <formula>69</formula>
    </cfRule>
    <cfRule type="cellIs" dxfId="97" priority="192" operator="between">
      <formula>40</formula>
      <formula>59</formula>
    </cfRule>
    <cfRule type="cellIs" dxfId="96" priority="193" operator="between">
      <formula>0</formula>
      <formula>39</formula>
    </cfRule>
  </conditionalFormatting>
  <conditionalFormatting sqref="S25">
    <cfRule type="cellIs" dxfId="95" priority="176" operator="between">
      <formula>101</formula>
      <formula>500</formula>
    </cfRule>
    <cfRule type="cellIs" dxfId="94" priority="177" operator="between">
      <formula>80</formula>
      <formula>100</formula>
    </cfRule>
    <cfRule type="cellIs" dxfId="93" priority="178" operator="between">
      <formula>70</formula>
      <formula>79</formula>
    </cfRule>
    <cfRule type="cellIs" dxfId="92" priority="179" operator="between">
      <formula>60</formula>
      <formula>69</formula>
    </cfRule>
    <cfRule type="cellIs" dxfId="91" priority="180" operator="between">
      <formula>40</formula>
      <formula>59</formula>
    </cfRule>
    <cfRule type="cellIs" dxfId="90" priority="181" operator="between">
      <formula>0</formula>
      <formula>39</formula>
    </cfRule>
  </conditionalFormatting>
  <conditionalFormatting sqref="S26">
    <cfRule type="cellIs" dxfId="89" priority="164" operator="between">
      <formula>101</formula>
      <formula>500</formula>
    </cfRule>
    <cfRule type="cellIs" dxfId="88" priority="165" operator="between">
      <formula>80</formula>
      <formula>100</formula>
    </cfRule>
    <cfRule type="cellIs" dxfId="87" priority="166" operator="between">
      <formula>70</formula>
      <formula>79</formula>
    </cfRule>
    <cfRule type="cellIs" dxfId="86" priority="167" operator="between">
      <formula>60</formula>
      <formula>69</formula>
    </cfRule>
    <cfRule type="cellIs" dxfId="85" priority="168" operator="between">
      <formula>40</formula>
      <formula>59</formula>
    </cfRule>
    <cfRule type="cellIs" dxfId="84" priority="169" operator="between">
      <formula>0</formula>
      <formula>39</formula>
    </cfRule>
  </conditionalFormatting>
  <conditionalFormatting sqref="S54">
    <cfRule type="cellIs" dxfId="83" priority="140" operator="between">
      <formula>101</formula>
      <formula>500</formula>
    </cfRule>
    <cfRule type="cellIs" dxfId="82" priority="141" operator="between">
      <formula>80</formula>
      <formula>100</formula>
    </cfRule>
    <cfRule type="cellIs" dxfId="81" priority="142" operator="between">
      <formula>70</formula>
      <formula>79</formula>
    </cfRule>
    <cfRule type="cellIs" dxfId="80" priority="143" operator="between">
      <formula>60</formula>
      <formula>69</formula>
    </cfRule>
    <cfRule type="cellIs" dxfId="79" priority="144" operator="between">
      <formula>40</formula>
      <formula>59</formula>
    </cfRule>
    <cfRule type="cellIs" dxfId="78" priority="145" operator="between">
      <formula>0</formula>
      <formula>39</formula>
    </cfRule>
  </conditionalFormatting>
  <conditionalFormatting sqref="S94">
    <cfRule type="cellIs" dxfId="77" priority="104" operator="between">
      <formula>101</formula>
      <formula>500</formula>
    </cfRule>
    <cfRule type="cellIs" dxfId="76" priority="105" operator="between">
      <formula>80</formula>
      <formula>100</formula>
    </cfRule>
    <cfRule type="cellIs" dxfId="75" priority="106" operator="between">
      <formula>70</formula>
      <formula>79</formula>
    </cfRule>
    <cfRule type="cellIs" dxfId="74" priority="107" operator="between">
      <formula>60</formula>
      <formula>69</formula>
    </cfRule>
    <cfRule type="cellIs" dxfId="73" priority="108" operator="between">
      <formula>40</formula>
      <formula>59</formula>
    </cfRule>
    <cfRule type="cellIs" dxfId="72" priority="109" operator="between">
      <formula>0</formula>
      <formula>39</formula>
    </cfRule>
  </conditionalFormatting>
  <conditionalFormatting sqref="S102">
    <cfRule type="cellIs" dxfId="71" priority="92" operator="between">
      <formula>101</formula>
      <formula>500</formula>
    </cfRule>
    <cfRule type="cellIs" dxfId="70" priority="93" operator="between">
      <formula>80</formula>
      <formula>100</formula>
    </cfRule>
    <cfRule type="cellIs" dxfId="69" priority="94" operator="between">
      <formula>70</formula>
      <formula>79</formula>
    </cfRule>
    <cfRule type="cellIs" dxfId="68" priority="95" operator="between">
      <formula>60</formula>
      <formula>69</formula>
    </cfRule>
    <cfRule type="cellIs" dxfId="67" priority="96" operator="between">
      <formula>40</formula>
      <formula>59</formula>
    </cfRule>
    <cfRule type="cellIs" dxfId="66" priority="97" operator="between">
      <formula>0</formula>
      <formula>39</formula>
    </cfRule>
  </conditionalFormatting>
  <conditionalFormatting sqref="S105">
    <cfRule type="cellIs" dxfId="65" priority="80" operator="between">
      <formula>101</formula>
      <formula>500</formula>
    </cfRule>
    <cfRule type="cellIs" dxfId="64" priority="81" operator="between">
      <formula>80</formula>
      <formula>100</formula>
    </cfRule>
    <cfRule type="cellIs" dxfId="63" priority="82" operator="between">
      <formula>70</formula>
      <formula>79</formula>
    </cfRule>
    <cfRule type="cellIs" dxfId="62" priority="83" operator="between">
      <formula>60</formula>
      <formula>69</formula>
    </cfRule>
    <cfRule type="cellIs" dxfId="61" priority="84" operator="between">
      <formula>40</formula>
      <formula>59</formula>
    </cfRule>
    <cfRule type="cellIs" dxfId="60" priority="85" operator="between">
      <formula>0</formula>
      <formula>39</formula>
    </cfRule>
  </conditionalFormatting>
  <conditionalFormatting sqref="S106">
    <cfRule type="cellIs" dxfId="59" priority="68" operator="between">
      <formula>101</formula>
      <formula>500</formula>
    </cfRule>
    <cfRule type="cellIs" dxfId="58" priority="69" operator="between">
      <formula>80</formula>
      <formula>100</formula>
    </cfRule>
    <cfRule type="cellIs" dxfId="57" priority="70" operator="between">
      <formula>70</formula>
      <formula>79</formula>
    </cfRule>
    <cfRule type="cellIs" dxfId="56" priority="71" operator="between">
      <formula>60</formula>
      <formula>69</formula>
    </cfRule>
    <cfRule type="cellIs" dxfId="55" priority="72" operator="between">
      <formula>40</formula>
      <formula>59</formula>
    </cfRule>
    <cfRule type="cellIs" dxfId="54" priority="73" operator="between">
      <formula>0</formula>
      <formula>39</formula>
    </cfRule>
  </conditionalFormatting>
  <conditionalFormatting sqref="S107">
    <cfRule type="cellIs" dxfId="53" priority="56" operator="between">
      <formula>101</formula>
      <formula>500</formula>
    </cfRule>
    <cfRule type="cellIs" dxfId="52" priority="57" operator="between">
      <formula>80</formula>
      <formula>100</formula>
    </cfRule>
    <cfRule type="cellIs" dxfId="51" priority="58" operator="between">
      <formula>70</formula>
      <formula>79</formula>
    </cfRule>
    <cfRule type="cellIs" dxfId="50" priority="59" operator="between">
      <formula>60</formula>
      <formula>69</formula>
    </cfRule>
    <cfRule type="cellIs" dxfId="49" priority="60" operator="between">
      <formula>40</formula>
      <formula>59</formula>
    </cfRule>
    <cfRule type="cellIs" dxfId="48" priority="61" operator="between">
      <formula>0</formula>
      <formula>39</formula>
    </cfRule>
  </conditionalFormatting>
  <conditionalFormatting sqref="S108">
    <cfRule type="cellIs" dxfId="47" priority="44" operator="between">
      <formula>101</formula>
      <formula>500</formula>
    </cfRule>
    <cfRule type="cellIs" dxfId="46" priority="45" operator="between">
      <formula>80</formula>
      <formula>100</formula>
    </cfRule>
    <cfRule type="cellIs" dxfId="45" priority="46" operator="between">
      <formula>70</formula>
      <formula>79</formula>
    </cfRule>
    <cfRule type="cellIs" dxfId="44" priority="47" operator="between">
      <formula>60</formula>
      <formula>69</formula>
    </cfRule>
    <cfRule type="cellIs" dxfId="43" priority="48" operator="between">
      <formula>40</formula>
      <formula>59</formula>
    </cfRule>
    <cfRule type="cellIs" dxfId="42" priority="49" operator="between">
      <formula>0</formula>
      <formula>39</formula>
    </cfRule>
  </conditionalFormatting>
  <conditionalFormatting sqref="S38">
    <cfRule type="cellIs" dxfId="41" priority="37" operator="between">
      <formula>101</formula>
      <formula>500</formula>
    </cfRule>
    <cfRule type="cellIs" dxfId="40" priority="38" operator="between">
      <formula>80</formula>
      <formula>100</formula>
    </cfRule>
    <cfRule type="cellIs" dxfId="39" priority="39" operator="between">
      <formula>70</formula>
      <formula>79</formula>
    </cfRule>
    <cfRule type="cellIs" dxfId="38" priority="40" operator="between">
      <formula>60</formula>
      <formula>69</formula>
    </cfRule>
    <cfRule type="cellIs" dxfId="37" priority="41" operator="between">
      <formula>40</formula>
      <formula>59</formula>
    </cfRule>
    <cfRule type="cellIs" dxfId="36" priority="42" operator="between">
      <formula>0</formula>
      <formula>39</formula>
    </cfRule>
  </conditionalFormatting>
  <conditionalFormatting sqref="S87">
    <cfRule type="cellIs" dxfId="35" priority="31" operator="between">
      <formula>101</formula>
      <formula>500</formula>
    </cfRule>
    <cfRule type="cellIs" dxfId="34" priority="32" operator="between">
      <formula>80</formula>
      <formula>100</formula>
    </cfRule>
    <cfRule type="cellIs" dxfId="33" priority="33" operator="between">
      <formula>70</formula>
      <formula>79</formula>
    </cfRule>
    <cfRule type="cellIs" dxfId="32" priority="34" operator="between">
      <formula>60</formula>
      <formula>69</formula>
    </cfRule>
    <cfRule type="cellIs" dxfId="31" priority="35" operator="between">
      <formula>40</formula>
      <formula>59</formula>
    </cfRule>
    <cfRule type="cellIs" dxfId="30" priority="36" operator="between">
      <formula>0</formula>
      <formula>39</formula>
    </cfRule>
  </conditionalFormatting>
  <conditionalFormatting sqref="S88">
    <cfRule type="cellIs" dxfId="29" priority="25" operator="between">
      <formula>101</formula>
      <formula>500</formula>
    </cfRule>
    <cfRule type="cellIs" dxfId="28" priority="26" operator="between">
      <formula>80</formula>
      <formula>100</formula>
    </cfRule>
    <cfRule type="cellIs" dxfId="27" priority="27" operator="between">
      <formula>70</formula>
      <formula>79</formula>
    </cfRule>
    <cfRule type="cellIs" dxfId="26" priority="28" operator="between">
      <formula>60</formula>
      <formula>69</formula>
    </cfRule>
    <cfRule type="cellIs" dxfId="25" priority="29" operator="between">
      <formula>40</formula>
      <formula>59</formula>
    </cfRule>
    <cfRule type="cellIs" dxfId="24" priority="30" operator="between">
      <formula>0</formula>
      <formula>39</formula>
    </cfRule>
  </conditionalFormatting>
  <conditionalFormatting sqref="S89">
    <cfRule type="cellIs" dxfId="23" priority="19" operator="between">
      <formula>101</formula>
      <formula>500</formula>
    </cfRule>
    <cfRule type="cellIs" dxfId="22" priority="20" operator="between">
      <formula>80</formula>
      <formula>100</formula>
    </cfRule>
    <cfRule type="cellIs" dxfId="21" priority="21" operator="between">
      <formula>70</formula>
      <formula>79</formula>
    </cfRule>
    <cfRule type="cellIs" dxfId="20" priority="22" operator="between">
      <formula>60</formula>
      <formula>69</formula>
    </cfRule>
    <cfRule type="cellIs" dxfId="19" priority="23" operator="between">
      <formula>40</formula>
      <formula>59</formula>
    </cfRule>
    <cfRule type="cellIs" dxfId="18" priority="24" operator="between">
      <formula>0</formula>
      <formula>39</formula>
    </cfRule>
  </conditionalFormatting>
  <conditionalFormatting sqref="S69">
    <cfRule type="cellIs" dxfId="17" priority="13" operator="between">
      <formula>101</formula>
      <formula>500</formula>
    </cfRule>
    <cfRule type="cellIs" dxfId="16" priority="14" operator="between">
      <formula>80</formula>
      <formula>100</formula>
    </cfRule>
    <cfRule type="cellIs" dxfId="15" priority="15" operator="between">
      <formula>70</formula>
      <formula>79</formula>
    </cfRule>
    <cfRule type="cellIs" dxfId="14" priority="16" operator="between">
      <formula>60</formula>
      <formula>69</formula>
    </cfRule>
    <cfRule type="cellIs" dxfId="13" priority="17" operator="between">
      <formula>40</formula>
      <formula>59</formula>
    </cfRule>
    <cfRule type="cellIs" dxfId="12" priority="18" operator="between">
      <formula>0</formula>
      <formula>39</formula>
    </cfRule>
  </conditionalFormatting>
  <conditionalFormatting sqref="S70">
    <cfRule type="cellIs" dxfId="11" priority="7" operator="between">
      <formula>101</formula>
      <formula>500</formula>
    </cfRule>
    <cfRule type="cellIs" dxfId="10" priority="8" operator="between">
      <formula>80</formula>
      <formula>100</formula>
    </cfRule>
    <cfRule type="cellIs" dxfId="9" priority="9" operator="between">
      <formula>70</formula>
      <formula>79</formula>
    </cfRule>
    <cfRule type="cellIs" dxfId="8" priority="10" operator="between">
      <formula>60</formula>
      <formula>69</formula>
    </cfRule>
    <cfRule type="cellIs" dxfId="7" priority="11" operator="between">
      <formula>40</formula>
      <formula>59</formula>
    </cfRule>
    <cfRule type="cellIs" dxfId="6" priority="12" operator="between">
      <formula>0</formula>
      <formula>39</formula>
    </cfRule>
  </conditionalFormatting>
  <conditionalFormatting sqref="S71">
    <cfRule type="cellIs" dxfId="5" priority="1" operator="between">
      <formula>101</formula>
      <formula>500</formula>
    </cfRule>
    <cfRule type="cellIs" dxfId="4" priority="2" operator="between">
      <formula>80</formula>
      <formula>100</formula>
    </cfRule>
    <cfRule type="cellIs" dxfId="3" priority="3" operator="between">
      <formula>70</formula>
      <formula>79</formula>
    </cfRule>
    <cfRule type="cellIs" dxfId="2" priority="4" operator="between">
      <formula>60</formula>
      <formula>69</formula>
    </cfRule>
    <cfRule type="cellIs" dxfId="1" priority="5" operator="between">
      <formula>40</formula>
      <formula>59</formula>
    </cfRule>
    <cfRule type="cellIs" dxfId="0" priority="6" operator="between">
      <formula>0</formula>
      <formula>39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
  <sheetViews>
    <sheetView tabSelected="1" topLeftCell="A21" zoomScale="80" zoomScaleNormal="80" workbookViewId="0">
      <selection activeCell="O26" sqref="O26"/>
    </sheetView>
  </sheetViews>
  <sheetFormatPr baseColWidth="10" defaultRowHeight="14.4"/>
  <cols>
    <col min="2" max="2" width="13.33203125" style="37" customWidth="1"/>
    <col min="3" max="3" width="12.109375" style="37" customWidth="1"/>
    <col min="4" max="4" width="22.88671875" style="37" customWidth="1"/>
    <col min="5" max="5" width="5.109375" customWidth="1"/>
    <col min="6" max="6" width="7.6640625" customWidth="1"/>
    <col min="7" max="7" width="7.109375" customWidth="1"/>
    <col min="8" max="8" width="5.33203125" customWidth="1"/>
    <col min="9" max="9" width="6.33203125" customWidth="1"/>
    <col min="10" max="10" width="11.109375" style="38" customWidth="1"/>
  </cols>
  <sheetData>
    <row r="1" spans="2:10" ht="15" thickBot="1"/>
    <row r="2" spans="2:10" ht="55.95" customHeight="1" thickBot="1">
      <c r="B2" s="142" t="s">
        <v>377</v>
      </c>
      <c r="C2" s="143"/>
      <c r="D2" s="143"/>
      <c r="E2" s="143"/>
      <c r="F2" s="143"/>
      <c r="G2" s="143"/>
      <c r="H2" s="143"/>
      <c r="I2" s="143"/>
      <c r="J2" s="144"/>
    </row>
    <row r="3" spans="2:10" s="39" customFormat="1" ht="13.8">
      <c r="B3" s="145" t="s">
        <v>378</v>
      </c>
      <c r="C3" s="145" t="s">
        <v>392</v>
      </c>
      <c r="D3" s="147" t="s">
        <v>379</v>
      </c>
      <c r="E3" s="148" t="s">
        <v>391</v>
      </c>
      <c r="F3" s="148"/>
      <c r="G3" s="148"/>
      <c r="H3" s="148"/>
      <c r="I3" s="148"/>
      <c r="J3" s="149"/>
    </row>
    <row r="4" spans="2:10" s="39" customFormat="1" ht="24" thickBot="1">
      <c r="B4" s="146"/>
      <c r="C4" s="146"/>
      <c r="D4" s="146"/>
      <c r="E4" s="40" t="s">
        <v>386</v>
      </c>
      <c r="F4" s="40" t="s">
        <v>387</v>
      </c>
      <c r="G4" s="40" t="s">
        <v>388</v>
      </c>
      <c r="H4" s="40" t="s">
        <v>389</v>
      </c>
      <c r="I4" s="40" t="s">
        <v>390</v>
      </c>
      <c r="J4" s="41" t="s">
        <v>380</v>
      </c>
    </row>
    <row r="5" spans="2:10" ht="50.4">
      <c r="B5" s="42" t="s">
        <v>27</v>
      </c>
      <c r="C5" s="43">
        <v>23</v>
      </c>
      <c r="D5" s="44" t="s">
        <v>381</v>
      </c>
      <c r="E5" s="45">
        <v>14</v>
      </c>
      <c r="F5" s="46"/>
      <c r="G5" s="47"/>
      <c r="H5" s="48"/>
      <c r="I5" s="49">
        <v>9</v>
      </c>
      <c r="J5" s="50">
        <f>SUM(E5:I5)</f>
        <v>23</v>
      </c>
    </row>
    <row r="6" spans="2:10" ht="66">
      <c r="B6" s="51" t="s">
        <v>40</v>
      </c>
      <c r="C6" s="52">
        <v>57</v>
      </c>
      <c r="D6" s="53" t="s">
        <v>382</v>
      </c>
      <c r="E6" s="45">
        <v>14</v>
      </c>
      <c r="F6" s="46"/>
      <c r="G6" s="47">
        <v>4</v>
      </c>
      <c r="H6" s="48">
        <v>1</v>
      </c>
      <c r="I6" s="49">
        <v>38</v>
      </c>
      <c r="J6" s="50">
        <f>SUM(E6:I6)</f>
        <v>57</v>
      </c>
    </row>
    <row r="7" spans="2:10" ht="56.4">
      <c r="B7" s="51" t="s">
        <v>139</v>
      </c>
      <c r="C7" s="52">
        <v>13</v>
      </c>
      <c r="D7" s="44" t="s">
        <v>383</v>
      </c>
      <c r="E7" s="45">
        <v>1</v>
      </c>
      <c r="F7" s="46"/>
      <c r="G7" s="47">
        <v>2</v>
      </c>
      <c r="H7" s="48"/>
      <c r="I7" s="49">
        <v>10</v>
      </c>
      <c r="J7" s="50">
        <f>SUM(E7:I7)</f>
        <v>13</v>
      </c>
    </row>
    <row r="8" spans="2:10" ht="53.4">
      <c r="B8" s="54" t="s">
        <v>158</v>
      </c>
      <c r="C8" s="55">
        <v>23</v>
      </c>
      <c r="D8" s="56" t="s">
        <v>384</v>
      </c>
      <c r="E8" s="57">
        <v>3</v>
      </c>
      <c r="F8" s="58"/>
      <c r="G8" s="59"/>
      <c r="H8" s="60"/>
      <c r="I8" s="61">
        <v>20</v>
      </c>
      <c r="J8" s="62">
        <f>SUM(E8:I8)</f>
        <v>23</v>
      </c>
    </row>
    <row r="9" spans="2:10">
      <c r="B9" s="139" t="s">
        <v>385</v>
      </c>
      <c r="C9" s="140"/>
      <c r="D9" s="141"/>
      <c r="E9" s="63">
        <f>SUM(E5:E8)</f>
        <v>32</v>
      </c>
      <c r="F9" s="64">
        <f t="shared" ref="F9:J9" si="0">SUM(F5:F8)</f>
        <v>0</v>
      </c>
      <c r="G9" s="65">
        <f>SUM(G5:G8)</f>
        <v>6</v>
      </c>
      <c r="H9" s="70">
        <f t="shared" si="0"/>
        <v>1</v>
      </c>
      <c r="I9" s="66">
        <f>SUM(I5:I8)</f>
        <v>77</v>
      </c>
      <c r="J9" s="67">
        <f t="shared" si="0"/>
        <v>116</v>
      </c>
    </row>
    <row r="10" spans="2:10" s="69" customFormat="1" ht="15.75" customHeight="1">
      <c r="B10" s="68"/>
      <c r="C10" s="68"/>
      <c r="D10" s="68"/>
      <c r="E10" s="68"/>
      <c r="F10" s="68"/>
      <c r="G10" s="68"/>
      <c r="H10" s="68"/>
      <c r="I10" s="68"/>
      <c r="J10" s="68"/>
    </row>
    <row r="11" spans="2:10" s="69" customFormat="1" ht="15.75" customHeight="1">
      <c r="B11" s="68"/>
      <c r="C11" s="68"/>
      <c r="D11" s="68"/>
      <c r="E11" s="68"/>
      <c r="F11" s="68"/>
      <c r="G11" s="68"/>
      <c r="H11" s="68"/>
      <c r="I11" s="68"/>
      <c r="J11" s="68"/>
    </row>
    <row r="12" spans="2:10" s="69" customFormat="1" ht="15" customHeight="1">
      <c r="B12" s="68"/>
      <c r="C12" s="68"/>
      <c r="D12" s="68"/>
      <c r="E12" s="68"/>
      <c r="F12" s="68"/>
      <c r="G12" s="68"/>
      <c r="H12" s="68"/>
      <c r="I12" s="68"/>
      <c r="J12" s="68"/>
    </row>
    <row r="13" spans="2:10" s="69" customFormat="1" ht="15.75" customHeight="1">
      <c r="B13" s="68"/>
      <c r="C13" s="68"/>
      <c r="D13" s="68"/>
      <c r="E13" s="68"/>
      <c r="F13" s="68"/>
      <c r="G13" s="68"/>
      <c r="H13" s="68"/>
      <c r="I13" s="68"/>
      <c r="J13" s="68"/>
    </row>
    <row r="14" spans="2:10" s="69" customFormat="1" ht="15.75" customHeight="1">
      <c r="B14" s="68"/>
      <c r="C14" s="68"/>
      <c r="D14" s="68"/>
      <c r="E14" s="68"/>
      <c r="F14" s="68"/>
      <c r="G14" s="68"/>
      <c r="H14" s="68"/>
      <c r="I14" s="68"/>
      <c r="J14" s="68"/>
    </row>
  </sheetData>
  <mergeCells count="6">
    <mergeCell ref="B9:D9"/>
    <mergeCell ref="B2:J2"/>
    <mergeCell ref="B3:B4"/>
    <mergeCell ref="C3:C4"/>
    <mergeCell ref="D3:D4"/>
    <mergeCell ref="E3:J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PPPIIA</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2021-04-28T23:14:19Z</dcterms:modified>
</cp:coreProperties>
</file>