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DIVERSIDAD\2020\"/>
    </mc:Choice>
  </mc:AlternateContent>
  <xr:revisionPtr revIDLastSave="0" documentId="13_ncr:1_{093262FC-B0B9-43E1-929F-05E567B608DD}" xr6:coauthVersionLast="47" xr6:coauthVersionMax="47" xr10:uidLastSave="{00000000-0000-0000-0000-000000000000}"/>
  <bookViews>
    <workbookView xWindow="20370" yWindow="-120" windowWidth="20730" windowHeight="11160" xr2:uid="{00000000-000D-0000-FFFF-FFFF00000000}"/>
  </bookViews>
  <sheets>
    <sheet name="Matriz_planificación" sheetId="2" r:id="rId1"/>
    <sheet name="GRAFICOS" sheetId="4" r:id="rId2"/>
    <sheet name="Hoja1" sheetId="10" r:id="rId3"/>
  </sheets>
  <definedNames>
    <definedName name="_xlnm._FilterDatabase" localSheetId="0" hidden="1">Matriz_planificación!$B$3:$Z$42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4" l="1"/>
  <c r="D8" i="4"/>
  <c r="G9" i="10" l="1"/>
  <c r="F9" i="10"/>
  <c r="E9" i="10"/>
  <c r="D9" i="10"/>
  <c r="C9" i="10"/>
  <c r="H8" i="10"/>
  <c r="H7" i="10"/>
  <c r="H6" i="10"/>
  <c r="H5" i="10"/>
  <c r="H4" i="10"/>
  <c r="N8" i="4"/>
  <c r="G8" i="4"/>
  <c r="F8" i="4"/>
  <c r="E8" i="4"/>
  <c r="I7" i="4"/>
  <c r="I6" i="4"/>
  <c r="I5" i="4"/>
  <c r="I4" i="4"/>
  <c r="I3" i="4"/>
  <c r="H9" i="10" l="1"/>
  <c r="I8" i="4"/>
  <c r="N33" i="2"/>
  <c r="N34" i="2"/>
  <c r="N35" i="2"/>
  <c r="N36" i="2"/>
  <c r="N37" i="2"/>
  <c r="N38" i="2"/>
  <c r="N39" i="2"/>
  <c r="N40" i="2"/>
  <c r="N28" i="2"/>
  <c r="N31" i="2" l="1"/>
  <c r="N24" i="2"/>
  <c r="N16" i="2" l="1"/>
  <c r="N6" i="2"/>
  <c r="N8" i="2"/>
  <c r="N9" i="2"/>
  <c r="N10" i="2"/>
  <c r="N11" i="2"/>
  <c r="N12" i="2"/>
  <c r="N13" i="2"/>
  <c r="N14" i="2"/>
  <c r="N15" i="2"/>
  <c r="N17" i="2"/>
  <c r="N19" i="2"/>
  <c r="N20" i="2"/>
  <c r="N21" i="2"/>
  <c r="N22" i="2"/>
  <c r="N23" i="2"/>
  <c r="N25" i="2"/>
  <c r="N26" i="2"/>
  <c r="N27" i="2"/>
  <c r="N29" i="2"/>
  <c r="N30" i="2"/>
  <c r="N32" i="2"/>
  <c r="N4" i="2"/>
</calcChain>
</file>

<file path=xl/sharedStrings.xml><?xml version="1.0" encoding="utf-8"?>
<sst xmlns="http://schemas.openxmlformats.org/spreadsheetml/2006/main" count="393" uniqueCount="300">
  <si>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</si>
  <si>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</si>
  <si>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</si>
  <si>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</si>
  <si>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</si>
  <si>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</si>
  <si>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</si>
  <si>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</si>
  <si>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</si>
  <si>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</si>
  <si>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</si>
  <si>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</si>
  <si>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</si>
  <si>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</si>
  <si>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</si>
  <si>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</si>
  <si>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</si>
  <si>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</si>
  <si>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</si>
  <si>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</si>
  <si>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</si>
  <si>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</si>
  <si>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</si>
  <si>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</si>
  <si>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</si>
  <si>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</si>
  <si>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</si>
  <si>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</si>
  <si>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</si>
  <si>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</si>
  <si>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</si>
  <si>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</si>
  <si>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</si>
  <si>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</si>
  <si>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</si>
  <si>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</si>
  <si>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</si>
  <si>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</si>
  <si>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</si>
  <si>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</si>
  <si>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</si>
  <si>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</si>
  <si>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</si>
  <si>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</si>
  <si>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</si>
  <si>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</si>
  <si>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</si>
  <si>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</si>
  <si>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</si>
  <si>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</si>
  <si>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</si>
  <si>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</si>
  <si>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</si>
  <si>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</si>
  <si>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</si>
  <si>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</si>
  <si>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</si>
  <si>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</si>
  <si>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</si>
  <si>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</si>
  <si>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</si>
  <si>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</si>
  <si>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</si>
  <si>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</si>
  <si>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</si>
  <si>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</si>
  <si>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</si>
  <si>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</si>
  <si>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</si>
  <si>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</si>
  <si>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</si>
  <si>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</si>
  <si>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</si>
  <si>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</si>
  <si>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</si>
  <si>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</si>
  <si>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</si>
  <si>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</si>
  <si>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</si>
  <si>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</si>
  <si>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</si>
  <si>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</si>
  <si>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</si>
  <si>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</si>
  <si>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</si>
  <si>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</si>
  <si>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</si>
  <si>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</si>
  <si>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</si>
  <si>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</si>
  <si>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</si>
  <si>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</si>
  <si>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</si>
  <si>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</si>
  <si>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</si>
  <si>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</si>
  <si>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</si>
  <si>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</si>
  <si>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</si>
  <si>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</si>
  <si>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</si>
  <si>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</si>
  <si>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</si>
  <si>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</si>
  <si>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</si>
  <si>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</si>
  <si>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</si>
  <si>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</si>
  <si>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</si>
  <si>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</si>
  <si>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</si>
  <si>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</si>
  <si>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</si>
  <si>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</si>
  <si>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</si>
  <si>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</si>
  <si>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</si>
  <si>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</si>
  <si>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</si>
  <si>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</si>
  <si>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</si>
  <si>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</si>
  <si>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</si>
  <si>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</si>
  <si>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</si>
  <si>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</si>
  <si>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</si>
  <si>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</si>
  <si>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</si>
  <si>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</si>
  <si>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</si>
  <si>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</si>
  <si>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</si>
  <si>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</si>
  <si>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</si>
  <si>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</si>
  <si>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</si>
  <si>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</si>
  <si>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</si>
  <si>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</si>
  <si>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</si>
  <si>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</si>
  <si>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r>
      <t xml:space="preserve">POLÍTICA PÚBLICA DE DIVERSIDAD SEXUAL E IDENTIDAD DE GÉNERO 2019-2029  </t>
    </r>
    <r>
      <rPr>
        <b/>
        <i/>
        <sz val="36"/>
        <color theme="1"/>
        <rFont val="Arial"/>
        <family val="2"/>
      </rPr>
      <t>QUINDÍO DIVERSO</t>
    </r>
  </si>
  <si>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</si>
  <si>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</si>
  <si>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</si>
  <si>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</si>
  <si>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</si>
  <si>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</si>
  <si>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</si>
  <si>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</si>
  <si>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</si>
  <si>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</si>
  <si>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</si>
  <si>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</si>
  <si>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</si>
  <si>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</si>
  <si>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</si>
  <si>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</si>
  <si>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</si>
  <si>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</si>
  <si>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</si>
  <si>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</si>
  <si>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</si>
  <si>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</si>
  <si>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</si>
  <si>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</si>
  <si>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</si>
  <si>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</si>
  <si>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</si>
  <si>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</si>
  <si>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</si>
  <si>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</si>
  <si>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</si>
  <si>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</si>
  <si>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</si>
  <si>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</si>
  <si>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</si>
  <si>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</si>
  <si>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</si>
  <si>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</si>
  <si>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</si>
  <si>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</si>
  <si>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</si>
  <si>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</si>
  <si>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</si>
  <si>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</si>
  <si>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</si>
  <si>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</si>
  <si>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</si>
  <si>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</si>
  <si>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</si>
  <si>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</si>
  <si>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</si>
  <si>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</si>
  <si>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</si>
  <si>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</si>
  <si>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</si>
  <si>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</si>
  <si>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</si>
  <si>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</si>
  <si>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</si>
  <si>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</si>
  <si>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</si>
  <si>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</si>
  <si>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</si>
  <si>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</si>
  <si>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</si>
  <si>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</si>
  <si>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</si>
  <si>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</si>
  <si>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</si>
  <si>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</si>
  <si>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</si>
  <si>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</si>
  <si>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</si>
  <si>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</si>
  <si>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</si>
  <si>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</si>
  <si>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</si>
  <si>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</si>
  <si>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</si>
  <si>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</si>
  <si>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</si>
  <si>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</si>
  <si>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</si>
  <si>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</si>
  <si>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</si>
  <si>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</si>
  <si>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</si>
  <si>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</si>
  <si>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</si>
  <si>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</si>
  <si>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</si>
  <si>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</si>
  <si>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 xml:space="preserve">LOGROS ALCANZADOS </t>
  </si>
  <si>
    <t>METAS 2020</t>
  </si>
  <si>
    <t>PROGRAMADO</t>
  </si>
  <si>
    <t>EJECUTADO</t>
  </si>
  <si>
    <t>% AVANCE</t>
  </si>
  <si>
    <t>RECURSOS 2020</t>
  </si>
  <si>
    <t>EJECUTADO PRIMER TRIMESTRE         ENERO-MARZO</t>
  </si>
  <si>
    <t>EJECUTADO SEGUNDO TRIMESTRE         ABRIL-JUNIO</t>
  </si>
  <si>
    <t>EJECUTADO TERCER TRIMESTRE            JULIO-SEPTIEMBRE</t>
  </si>
  <si>
    <t>EJECUTADO CUARTO TRIMESTRE         OCTUBRE-DICIEMBRE</t>
  </si>
  <si>
    <t>RECURSOS</t>
  </si>
  <si>
    <t xml:space="preserve">Para este periodo no se programaron metas para dar cumplimiento al indicador. </t>
  </si>
  <si>
    <t xml:space="preserve">
</t>
  </si>
  <si>
    <t xml:space="preserve">Durante el proceso de armonización del plan de desarrollo se realizó ajuste en cuanto a las metas y actividades de los proyectos que continúan y los nuevos en el Plan Departamental de Desarrollo “TU Y YO Somos Quindío”, de conformidad con recomendaciones de las secretarías de Planeación y Hacienda Departamental.
Con el fin de articular el plan de acción de la “Política Pública de Diversidad Sexual e Identidad de Género del Departamento del Quindío, Quindío Diverso 2019-2029”, se solicitó a las Secretarías y entes descentralizados la oferta específica institucional para las personas con orientación sexual e identidad de género diversa y los sectores LGBT.                                                                                                                                   </t>
  </si>
  <si>
    <t>La Secretaria de Familia brindo asistencia técnica en los 12 municipios del departamento con el fin de sugerir a los territorios establecer líneas estratégicas en los planes de desarrollo municipales.                                                                                                                                                                                                                                          Se ha brindado asesoría y orientación jurídica en ruta de atención a situaciones de vulneración de derechos.                                                                           Se realizo asistencia técnica al enlace de población OSIGD/LGBTl y víctimas del conflicto armado del municipio de Córdoba, para la estructuración del plan de trabajo a partir de lo contenido en la política a pública Quindío Diverso y su transversalización con otras políticas y sectores.</t>
  </si>
  <si>
    <t>Se realizó el diseño del directorio departamental y material impreso de difusión, como instrumentos para la activación e implementación de la ruta antidiscriminación.
Se realizó socialización interinstitucional de rutas de atención e información en salud con enfoque diferencial. 
Se genero una alianza entre la Secretaría de Familia y las alcaldías de la Tebaida, Quimbaya, Montenegro y Circasia, para la implementación y socialización virtual de la ruta antidiscriminación a través de las redes sociales de cada municipio.
La secretaria de familia ha venido socializando con funcionarios públicos, la ruta antidiscriminación, permitiendo de este modo la implementación de la misma.</t>
  </si>
  <si>
    <t xml:space="preserve">Se asistieron técnicamente a los municipios de Montenegro, Pijao, Córdoba, Circasia, Filandia, Salento, Quimbaya, Buenavista y Génova en la consolidación de espacios de participación para la población sexualmente diversa, así como en la socialización del Decreto 00510 del 11 de septiembre 2020.
Se asistieron técnicamente a los municipios de Salento, Buenavista y Génova en la conformación de espacios de participación para la población sexualmente diversa, además se realizó un conversatorio mediante la plataforma zoom, Tema:  la inclusión de la población OSIGD.                                                                                                                 
Se realizaron campañas de sensibilización sobre el enfoque de género y diversidad, protocolos y medidas para la garantía de derechos de la población sexualmente diversa en el proceso de consolidación de espacios de participación para la población sexualmente diversa, permitiendo asesoría y orientación jurídica a población en situaciones de vulneración de derechos.
                                             </t>
  </si>
  <si>
    <t xml:space="preserve">Se realizo una campaña por municipio alusiva a espacios libres de discriminación, relacionada con la promoción, de la inclusión y la diversidad sexual en entornos institucionales de carácter público y privado en los municipios de Pijao, Génova, Circasia, Salento, Armenia, Montenegro, Buenavista, Tebaida.          
En articulación con las alcaldías municipales se realizó campaña en conmemoración al día internacional de lucha contra la homofobia, transfobia y bifobia.                                                                                                                  
Se realizo actividad conmemorativa el día internacional del orgullo LGBTI. 
Se realizo campaña aprendamos de la sexualidad - Huellas Sexualidad.                                                                                                                                
 La Secretaría de Familia, a través de la Jefatura de la Mujer y la Equidad, tiene programado realizar acompañamiento y socialización de la ruta antidiscriminación durante el evento "Velatón" en el municipio de Calarcá, dirigido por la red de mujeres trans del Quindío, en rechazo a todo tipo de violencia y discriminación hacia ellas.
</t>
  </si>
  <si>
    <t xml:space="preserve">Se realizo estrategia de sensibilización en entornos familiares, mediante el programa familias en acción de 8 municipios del departamento, formando a líderes del programa familias en acción como redes subjetivas protectoras e incluyentes de las personas de los sectores lgbti.   
La Secretaría de Familia se encuentra en la fase de Implementación del Proyecto Tú y Yo Comprometidos con la Familia, enfocados en campañas de prevención de todos los tipos de violencia, en temas inherentes a la activación de rutas de atención y la detección de violencias dirigida a supermercados, gremio de taxistas, conductores intermunicipales y sector comercio de los municipios.
La Secretaria de Familia realizo talleres de empoderamiento, fortalecimiento y aceptación de la diversidad sexual en el núcleo familiar, promoción de derechos, inclusión y diversidad sexual.
</t>
  </si>
  <si>
    <t xml:space="preserve">
 La Secretaría de Familia a través de los líderes y enlaces municipales  realizo apoyo en la difusión dirigida a  mujeres pertenecientes a la comunidad OSIGD  en la capacitación  "ESCUELA  DE FORMACION  POLITICA DE ALTO NIVEL" , espacio académico  iniciativa de la vicepresidencia, en alianza con la consejería presidencial para la equidad de la mujer, la universidad Sergio arboleda y la universidad Hanns Seidel,  contribuyendo con el empoderamiento de la mujer Quindiana en términos políticos y de participación.                                                                                                                          
                                                                                                    </t>
  </si>
  <si>
    <t xml:space="preserve">Se realizaron talleres con instituciones educativas y comandos de policía, según requerimientos, alrededor de las rutas de prevención de vulneración de derechos y campañas antidiscriminación.  
Capacitación a directivos y personal docente de Instituciones Educativas del departamento del Quindío sobre inclusión en el contexto educativo.
Capacitación a personal del Hospital Pio X del municipio de la Tebaida, sobre atención diferencial a población OSIGD/LGBTl.
Se realizo taller  "Atención con Enfoque Diferencial y Subdiferencial"  dirigido a funcionarios de la gobernación del Quindío en pro de la atención con  enfoque diferencial y subdiferencial.  
</t>
  </si>
  <si>
    <t xml:space="preserve">
El CONSEJO CONSULTIVO DE DIVERSIDAD SEXUAL E IDENTIDAD DE GÉNERO DEL QUINDÍO,  estará conformado por el  Comité técnico para la atención y protección de la población OSIDG-LGTBI que tiene dentro de sus funciones hacer seguimiento a los casos de vulneración de derechos que se tenga conocimiento en contra de la población OSIDG- LGBTI. 
</t>
  </si>
  <si>
    <t>Reconocimiento de la población sexualmente diversa</t>
  </si>
  <si>
    <t xml:space="preserve">Se incorporo en la caracterizacion de asistencia  de usuarios instrumento establecido por MIPG, el cual  contiene de manera especifica el numero de personas atendidas con enfoque diferencial y subdiferencial.                                                                      </t>
  </si>
  <si>
    <t xml:space="preserve">La Secretaría de Familia realizo socialización, seguimiento a la  convocatoria creada por el Ministerio del Interior, a fin de contribuir con la inclusión   de la población OSIGD en espacios laborales de sana convivencia,  además de realizar la recepción y  canalización  de las hojas de vida de todas las aspirantes.     La secretaria de Turismo, industria y comercio en el mes de diciembre de 2020,  hizo una convocatoria para los talleres de oferta institucional  a la población en diversa, el cual no pudo realizarse ya que no hubo particpacion de ninguna persona de este grupo poblacional. </t>
  </si>
  <si>
    <t>La Secretaria de Turismo, industria y comercio realizo asistencia tecnica enfocada al fortalecimiento empresarial, acceso a nuevos mercados y emprendimientos.
Es de anotar que cada año se realiza convocatoria departamental, donde pueden postularse todos los municipios.</t>
  </si>
  <si>
    <t>La Secretaria de Familia y La Secretaria de Educación realizaron mesas de trabajo para la actualización de manuales institucionales de convivencia escolar. 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</si>
  <si>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</si>
  <si>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Los Municipios de Circasia, Filandia, Quimbaya, Pijao,  Montenegro Y Salento   cuentan con  la representatividad de la población LGBTI en los consejos municipales  de Paz, Convivencia, Derechos Humanos y Derecho Internacional Humanitario. Desde lla secretaria del interior Se instó a las Alcaldías Municipales a realizar la inclusión y elección del representante de la población LGBTI - OSIGD en los Consejos Municipales de Paz, por otra parte, se desarrollo la construcción del PAT de víctimas.</t>
  </si>
  <si>
    <t xml:space="preserve">Desde la secretaria de salud se realizaron 5 espacios de eliminacion de barreras de acceso en la prestacion de servicios de salud a la poblacion LGBTI Pijao, Quimbaya, tebaida, </t>
  </si>
  <si>
    <t xml:space="preserve">Debido a las condiciones presentadas por la pandemia covid – 19, Para éste periodo no se realizaron las capacitaciones  para el cumplimiento del indicador, Sin embargo se hicieron las siguientes acciones en pro del cumplimiento de la misma:  campañas de difusión en centros hospitalarios del departamento sobre sensibilización, rutas en atención e Información hacía la población con enfoque diferencial, aspectos importantes y necesarios que se deben implementar desde el campo de la salud, al momento de atender los pacientes y/o usuarios de la población LGTBI. Desde la secretaria de salud se llevaron a cabo 6 espacios de  socialización de la ruta  antidiscriminación para la población LGBTI, situaciones de seguridad, oferta, alertas tempranas para la poblacón LGBTI con  defensoria del ´pueblo, decanos de la Universidad del Quindio, policia , CAI la Isabela, </t>
  </si>
  <si>
    <t>Desde la secretaria de Salud se llevaron a cabo 4  espacios de Información, educación y comunicación sobre la transformacion del sistema de salud desde una perspectiva diversa con actores del SGSSS del departamento</t>
  </si>
  <si>
    <t xml:space="preserve">       Como proceso preventivo se realizo desde la virtualidad,  acercamiento al centro penitenciario cárcel San Bernardo EPMSC-ARMENIA con la población OSIGD, encuentro que permitió tratar temas enfocados en derecho de la población OSIGD- LGBTI, rutas de atención y protocolo de reafirmación de identidad de género, dejando como resultado el compromiso de brindar acompañamiento y dar inicio al proceso de hormonización adecuado para una de las reclusas perteneciente del centro penitenciario. Desde la secretaria de salud se llevaron a cabo 4 espacios de Información, educación y comunicación  sobre normativa nacional para personas LGBTI, efectos negativos de la hormonozación sin prescripción Medica con funcionarios de la alcaldía de Filandia, INPEC, génova,armenia</t>
  </si>
  <si>
    <t>Se realizo socialización de Información relacionada con salud sexual responsable, Prácticas sexuales de riesgo y fortalecimiento al acceso a servicio de salud con los enlaces de los municipios y grupo interdisciplinar OSIGD en la promoción de habilidades auto protectoras. Desde la secretaria de salud se llevaron a cabo 6  acciones  de Información, educación y comunicación en derechos sexuales y reproductivos  en la población LGBTI  en Tebaida, montenegro, Circasia, salento, pijao, génova.</t>
  </si>
  <si>
    <t>La Secretaría de Familia en alianza con el Hospital Mental de Filandia,    realizò  proceso de capacitación a  población sexualmente diversa,  en pro de la prevención del consumo de spa al interior de sus comunidades y núcleos familiares. Desde la secretaria de salud se realizaron 2 actividades  de información, educación y comunicación con la población LGBTI acerca de la prevención hacia el consumo de sustancias Psicoactivas- procesos de rehabilitacion en esta población en los municipios de Circasia y Cordoba.</t>
  </si>
  <si>
    <t>Desde la secretaria de salud se llevo a cabo 1 espacio de activación de ruta por violencia de Género a las mujeres  de la poblacion LGBTI</t>
  </si>
  <si>
    <t xml:space="preserve"> La Gobernación del Quindío creó  un grupo de WhatsApp, donde su uso  exclusivo es para el manejo de casos en los cuales se ven vulnerados los derechos de algún miembro de nuestra sociedad, con el fin de realizar el adecuado manejo al caso y la activación de la ruta de atención, según la naturaleza del mismo.</t>
  </si>
  <si>
    <t xml:space="preserve">La Secretaría de Familia realizo masificación virtual de las convocatorias para los siguientes programas Departamentales formulados por la Secretaría de Cultura:  Concertación de proyectos Artísticos, Culturales y   Programa Departamental de Estímulos a la Investigación, Iniciativas de producción cultural de las mujeres rurales a los programas y proyectos de la Conservación, Reconocimiento y Protección del Paisaje Cultural Cafetero, a fin de generar representatividad de la población sexualmente diversa en dichas convocatorias. Desde la Secretaria de cultura: 54 Organizaciónes participaron y desarrollaron sus proyectos dentro de la convocaoria de concertacion departamental 2020, de los cuales, el  porcetaje total de participacion de pesonas LGTBI   fue de un 5%    </t>
  </si>
  <si>
    <t>Durante la vigencia 2020 el Instituto Departamental de Deporte y Recreacion tuvo una inversion total de $2,789,498,586 en todos los diferentes programas que desarrollo el instituto con un enfoque inclusivo sin importar su raza genero o rientacion sexual</t>
  </si>
  <si>
    <t xml:space="preserve">Se realizó solicitud a cada uno de los 12 municipios, a fin de conocer si cuentan o no con una base de datos que corresponda a la identificación y/o caracterización de la comunidad sexualmente diversa al interior de sus territorios.                                                                                                                                     
Se  inicio la caracterización de 10 mujeres trans servisexuales en los municipios de Pijao, Gènova y Calarca . </t>
  </si>
  <si>
    <t>Se creo el Decreto 00510 del 11 de septiembre 2020, "POR MEDIO DEL CUAL SE CREA EL CONSEJO CONSULTIVO DE DIVERSIDAD SEXUAL E IDENTIDAD DE GÉNERO DEL QUINDÍO, LOS COMITES TÉCNICOS QUE LO COMPONEN Y SE DICTAN OTRAS DISPOCISIONES”.  El cual esta concebido como la máxima instancia de participación y articulación para: La implementación, Monitoreo  y Evaluación de los programas y competencias, recursos y acciones de las entidades para garantizar los derechos de la población OSIGD. 
Se realizò la primerreunión del CONSEJO CONSULTIVO DE DIVERSIDAD SEXUAL E IDENTIDAD DE GÉNERO DEL QUINDÍO.                                                                                     Se realizò la primer reunión del Comité técnico de monitoreo y evaluación a la política pública “QUINDÍO DIVERSO 2019-2029”</t>
  </si>
  <si>
    <t>Desde la Secretaria de Familia se realizó la construcción del instrumento de socialización digital, como elemento de divulgación para el reconocimiento de la política pública de diversidad sexual en el Departamento del Quindío.                                                                                                                                                
La Secretaria de Familia realizo socialización con líderes departamentales, en temas relacionados al seguimiento y acciones concretas realizadas, para el cumplimiento de la política pública de diversidad sexual en el Departamento del Quindío.
Se realizo  presentación de reporte del seguimiento e implementación de la política publica en el marco de Comité técnico de monitoreo y evaluación a la política pública “QUINDÍO DIVERSO 2019-2029”</t>
  </si>
  <si>
    <t>CRITICO</t>
  </si>
  <si>
    <t>BAJO</t>
  </si>
  <si>
    <t>MEDIO</t>
  </si>
  <si>
    <t>SATISFACTORIO</t>
  </si>
  <si>
    <t>SOBRESALIENTE</t>
  </si>
  <si>
    <t>Eje 1</t>
  </si>
  <si>
    <t>Eje 2</t>
  </si>
  <si>
    <t>Eje 3</t>
  </si>
  <si>
    <t>Eje 4</t>
  </si>
  <si>
    <t>Eje 5</t>
  </si>
  <si>
    <t>LINEAS</t>
  </si>
  <si>
    <t>EJES ESTRATÉGICOS</t>
  </si>
  <si>
    <t>INDICADORES</t>
  </si>
  <si>
    <t xml:space="preserve">META (FISICA) IV TRIMESTRE 2020 </t>
  </si>
  <si>
    <t>TOTAL</t>
  </si>
  <si>
    <t>TOTAL, INDICADORES</t>
  </si>
  <si>
    <t>RANGO</t>
  </si>
  <si>
    <t>CANTIDAD</t>
  </si>
  <si>
    <t>CRÍTICO</t>
  </si>
  <si>
    <t>calidad</t>
  </si>
  <si>
    <t>Participación en el conversatorio denominado estigmas y discriminación por orientación sexual para adolescentes y padres de familia, educadores y cuidadores- Desde lasecretaria de educacion para el año 2020, no se realizo la actividad debido a la no presencialidad de estudiantes y profesores en las Instituciones Educativas Oficiales del Departamento debido a la Pandemia por la Covid-19.</t>
  </si>
  <si>
    <t>Desde la secretaria de educacion para el año 2020, no se realizoron las actividades debido a la no presencialidad de estudiantes y profesores en las Instituciones Educativas Oficiales del Departamento debido a la Pandemia por la Covid-19.</t>
  </si>
  <si>
    <t>Se implemento la estrategia cuidarte es marte con el fin de realizar prevención y atencion del acoso escolar y otras problematicas del secrtor educativo.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</si>
</sst>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30">
    <font>
      <sz val="11"/>
      <color theme="1"/>
      <name val="Calibri"/>
      <family val="2"/>
      <scheme val="minor"/>
    </font>
    <font>
      <u/>
      <sz val="11"/>
      <color theme="10"/>
      <name val="Calibri"/>
      <family val="2"/>
      <scheme val="minor"/>
    </font>
    <font>
      <b/>
      <u/>
      <sz val="20"/>
      <color theme="10"/>
      <name val="Arial"/>
      <family val="2"/>
    </font>
    <font>
      <sz val="20"/>
      <color theme="1"/>
      <name val="Arial"/>
      <family val="2"/>
    </font>
    <font>
      <b/>
      <sz val="20"/>
      <name val="Arial"/>
      <family val="2"/>
    </font>
    <font>
      <u/>
      <sz val="20"/>
      <color theme="10"/>
      <name val="Arial"/>
      <family val="2"/>
    </font>
    <font>
      <sz val="20"/>
      <name val="Arial"/>
      <family val="2"/>
    </font>
    <font>
      <b/>
      <sz val="24"/>
      <name val="Arial"/>
      <family val="2"/>
    </font>
    <font>
      <b/>
      <sz val="36"/>
      <color theme="1"/>
      <name val="Arial"/>
      <family val="2"/>
    </font>
    <font>
      <b/>
      <i/>
      <sz val="36"/>
      <color theme="1"/>
      <name val="Arial"/>
      <family val="2"/>
    </font>
    <font>
      <sz val="20"/>
      <color theme="1"/>
      <name val="Calibri"/>
      <family val="2"/>
      <scheme val="minor"/>
    </font>
    <font>
      <b/>
      <sz val="12"/>
      <name val="Calibri"/>
      <family val="2"/>
      <scheme val="minor"/>
    </font>
    <font>
      <b/>
      <sz val="10"/>
      <name val="Calibri"/>
      <family val="2"/>
      <scheme val="minor"/>
    </font>
    <font>
      <sz val="11"/>
      <color theme="1"/>
      <name val="Calibri"/>
      <family val="2"/>
      <scheme val="minor"/>
    </font>
    <font>
      <sz val="20"/>
      <name val="Calibri"/>
      <family val="2"/>
      <scheme val="minor"/>
    </font>
    <font>
      <sz val="16"/>
      <color theme="1"/>
      <name val="Calibri"/>
      <family val="2"/>
      <scheme val="minor"/>
    </font>
    <font>
      <b/>
      <sz val="36"/>
      <name val="Arial"/>
      <family val="2"/>
    </font>
    <font>
      <b/>
      <sz val="12"/>
      <name val="Arial"/>
      <family val="2"/>
    </font>
    <font>
      <b/>
      <sz val="20"/>
      <color theme="5" tint="-0.249977111117893"/>
      <name val="Arial"/>
      <family val="2"/>
    </font>
    <font>
      <b/>
      <sz val="10"/>
      <color rgb="FF000000"/>
      <name val="Arial Narrow"/>
      <family val="2"/>
    </font>
    <font>
      <sz val="10"/>
      <color rgb="FF000000"/>
      <name val="Arial Narrow"/>
      <family val="2"/>
    </font>
    <font>
      <b/>
      <sz val="10"/>
      <color rgb="FFFFFF00"/>
      <name val="Arial Narrow"/>
      <family val="2"/>
    </font>
    <font>
      <sz val="10"/>
      <color theme="1"/>
      <name val="Calibri"/>
      <family val="2"/>
      <scheme val="minor"/>
    </font>
    <font>
      <b/>
      <sz val="11"/>
      <color rgb="FF000000"/>
      <name val="Calibri"/>
      <family val="2"/>
      <scheme val="minor"/>
    </font>
    <font>
      <sz val="11"/>
      <color rgb="FF000000"/>
      <name val="Calibri"/>
      <family val="2"/>
      <scheme val="minor"/>
    </font>
    <font>
      <b/>
      <sz val="20"/>
      <name val="Arial "/>
    </font>
    <font>
      <sz val="12"/>
      <name val="Arial"/>
      <family val="2"/>
    </font>
    <font>
      <sz val="20"/>
      <color rgb="FFFF0000"/>
      <name val="Arial"/>
      <family val="2"/>
    </font>
    <font>
      <b/>
      <sz val="14"/>
      <name val="Arial"/>
      <family val="2"/>
    </font>
    <font>
      <b/>
      <sz val="22"/>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FFFFFF"/>
        <bgColor indexed="64"/>
      </patternFill>
    </fill>
    <fill>
      <patternFill patternType="solid">
        <fgColor theme="5"/>
        <bgColor indexed="64"/>
      </patternFill>
    </fill>
    <fill>
      <patternFill patternType="solid">
        <fgColor rgb="FFA9D08E"/>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1" fillId="0" borderId="0" applyNumberFormat="0" applyFill="0" applyBorder="0" applyAlignment="0" applyProtection="0"/>
    <xf numFmtId="9" fontId="13" fillId="0" borderId="0" applyFont="0" applyFill="0" applyBorder="0" applyAlignment="0" applyProtection="0"/>
  </cellStyleXfs>
  <cellXfs count="95">
    <xf numFmtId="0" fontId="0" fillId="0" borderId="0" xfId="0"/>
    <xf numFmtId="0" fontId="0" fillId="0" borderId="0" xfId="0" applyAlignment="1">
      <alignment wrapText="1"/>
    </xf>
    <xf numFmtId="0" fontId="2" fillId="0" borderId="0" xfId="1" applyFont="1" applyFill="1" applyAlignment="1">
      <alignment horizontal="left" vertical="center" wrapText="1"/>
    </xf>
    <xf numFmtId="0" fontId="5" fillId="0" borderId="0" xfId="1" applyFont="1" applyFill="1" applyAlignment="1">
      <alignment vertical="center" wrapText="1"/>
    </xf>
    <xf numFmtId="0" fontId="5" fillId="0" borderId="0" xfId="1" applyFont="1" applyFill="1" applyAlignment="1">
      <alignment horizontal="left"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164" fontId="12" fillId="0" borderId="1" xfId="0" applyNumberFormat="1" applyFont="1" applyBorder="1" applyAlignment="1">
      <alignment horizontal="center" vertical="center" wrapText="1"/>
    </xf>
    <xf numFmtId="164" fontId="12" fillId="3" borderId="1" xfId="0" applyNumberFormat="1" applyFont="1" applyFill="1" applyBorder="1" applyAlignment="1">
      <alignment horizontal="center" vertical="center" wrapText="1"/>
    </xf>
    <xf numFmtId="1" fontId="6" fillId="0" borderId="1"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justify"/>
    </xf>
    <xf numFmtId="9" fontId="0" fillId="0" borderId="0" xfId="2" applyFont="1" applyAlignment="1">
      <alignment horizontal="center" vertical="center"/>
    </xf>
    <xf numFmtId="10" fontId="0" fillId="0" borderId="0" xfId="0" applyNumberFormat="1" applyAlignment="1">
      <alignment horizontal="center" vertical="center"/>
    </xf>
    <xf numFmtId="0" fontId="15" fillId="0" borderId="0" xfId="0" applyFont="1" applyAlignment="1">
      <alignment vertical="center" wrapText="1"/>
    </xf>
    <xf numFmtId="10" fontId="0" fillId="0" borderId="0" xfId="0" applyNumberFormat="1" applyAlignment="1">
      <alignment wrapText="1"/>
    </xf>
    <xf numFmtId="0" fontId="7" fillId="2" borderId="1" xfId="0" applyFont="1" applyFill="1" applyBorder="1" applyAlignment="1">
      <alignment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1" fillId="7" borderId="6" xfId="0" applyFont="1" applyFill="1" applyBorder="1" applyAlignment="1">
      <alignment horizontal="center" vertical="center"/>
    </xf>
    <xf numFmtId="0" fontId="19" fillId="10" borderId="6" xfId="0" applyFont="1" applyFill="1" applyBorder="1" applyAlignment="1">
      <alignment horizontal="center" vertical="center"/>
    </xf>
    <xf numFmtId="0" fontId="22" fillId="4" borderId="6" xfId="0" applyFont="1" applyFill="1" applyBorder="1" applyAlignment="1">
      <alignment vertical="center"/>
    </xf>
    <xf numFmtId="0" fontId="19" fillId="11" borderId="6" xfId="0" applyFont="1" applyFill="1" applyBorder="1" applyAlignment="1">
      <alignment horizontal="center" vertical="center"/>
    </xf>
    <xf numFmtId="0" fontId="19" fillId="6" borderId="7" xfId="0" applyFont="1" applyFill="1" applyBorder="1" applyAlignment="1">
      <alignment horizontal="center" vertical="center"/>
    </xf>
    <xf numFmtId="0" fontId="20" fillId="0" borderId="5" xfId="0" applyFont="1" applyBorder="1" applyAlignment="1">
      <alignment horizontal="center" vertical="center" wrapText="1"/>
    </xf>
    <xf numFmtId="0" fontId="20" fillId="8" borderId="2" xfId="0" applyFont="1" applyFill="1" applyBorder="1" applyAlignment="1">
      <alignment horizontal="center" vertical="center" wrapText="1"/>
    </xf>
    <xf numFmtId="0" fontId="0" fillId="0" borderId="0" xfId="0" applyFont="1" applyAlignment="1">
      <alignment horizontal="center" vertical="center"/>
    </xf>
    <xf numFmtId="0" fontId="20" fillId="9" borderId="13" xfId="0" applyFont="1" applyFill="1" applyBorder="1" applyAlignment="1">
      <alignment horizontal="center" vertical="center" wrapText="1"/>
    </xf>
    <xf numFmtId="0" fontId="19" fillId="9" borderId="13" xfId="0" applyFont="1" applyFill="1" applyBorder="1" applyAlignment="1">
      <alignment horizontal="center" vertical="center" wrapText="1"/>
    </xf>
    <xf numFmtId="0" fontId="20" fillId="0" borderId="12" xfId="0" applyFont="1" applyBorder="1" applyAlignment="1">
      <alignment horizontal="center" vertical="center"/>
    </xf>
    <xf numFmtId="0" fontId="19" fillId="0" borderId="13" xfId="0" applyFont="1" applyBorder="1" applyAlignment="1">
      <alignment horizontal="center" vertical="center"/>
    </xf>
    <xf numFmtId="0" fontId="19" fillId="12" borderId="13" xfId="0" applyFont="1" applyFill="1" applyBorder="1" applyAlignment="1">
      <alignment horizontal="center" vertical="center"/>
    </xf>
    <xf numFmtId="0" fontId="21" fillId="7" borderId="12" xfId="0" applyFont="1" applyFill="1" applyBorder="1" applyAlignment="1">
      <alignment horizontal="center" vertical="center"/>
    </xf>
    <xf numFmtId="0" fontId="19" fillId="14" borderId="6" xfId="0" applyFont="1" applyFill="1" applyBorder="1" applyAlignment="1">
      <alignment horizontal="center" vertical="center"/>
    </xf>
    <xf numFmtId="0" fontId="23" fillId="0" borderId="14" xfId="0" applyFont="1" applyBorder="1" applyAlignment="1">
      <alignment horizontal="center" vertical="center"/>
    </xf>
    <xf numFmtId="0" fontId="23" fillId="0" borderId="11" xfId="0" applyFont="1" applyBorder="1" applyAlignment="1">
      <alignment horizontal="center" vertical="center"/>
    </xf>
    <xf numFmtId="0" fontId="24" fillId="7" borderId="12" xfId="0" applyFont="1" applyFill="1" applyBorder="1" applyAlignment="1">
      <alignment horizontal="center" vertical="center"/>
    </xf>
    <xf numFmtId="0" fontId="24" fillId="0" borderId="13" xfId="0" applyFont="1" applyBorder="1" applyAlignment="1">
      <alignment horizontal="center" vertical="center"/>
    </xf>
    <xf numFmtId="0" fontId="24" fillId="10" borderId="12" xfId="0" applyFont="1" applyFill="1" applyBorder="1" applyAlignment="1">
      <alignment horizontal="center" vertical="center"/>
    </xf>
    <xf numFmtId="0" fontId="24" fillId="4" borderId="12" xfId="0" applyFont="1" applyFill="1" applyBorder="1" applyAlignment="1">
      <alignment horizontal="center" vertical="center"/>
    </xf>
    <xf numFmtId="0" fontId="24" fillId="15" borderId="12" xfId="0" applyFont="1" applyFill="1" applyBorder="1" applyAlignment="1">
      <alignment horizontal="center" vertical="center"/>
    </xf>
    <xf numFmtId="0" fontId="24" fillId="6" borderId="12" xfId="0" applyFont="1" applyFill="1" applyBorder="1" applyAlignment="1">
      <alignment horizontal="center" vertical="center"/>
    </xf>
    <xf numFmtId="0" fontId="19" fillId="8" borderId="16" xfId="0" applyFont="1" applyFill="1" applyBorder="1" applyAlignment="1">
      <alignment horizontal="center" vertical="center" wrapText="1"/>
    </xf>
    <xf numFmtId="0" fontId="19" fillId="8" borderId="13" xfId="0" applyFont="1" applyFill="1" applyBorder="1" applyAlignment="1">
      <alignment horizontal="center" vertical="center" wrapText="1"/>
    </xf>
    <xf numFmtId="0" fontId="19" fillId="8" borderId="8" xfId="0" applyFont="1" applyFill="1" applyBorder="1" applyAlignment="1">
      <alignment vertical="center" wrapText="1"/>
    </xf>
    <xf numFmtId="0" fontId="19" fillId="8" borderId="15" xfId="0" applyFont="1" applyFill="1" applyBorder="1" applyAlignment="1">
      <alignment vertical="center" wrapText="1"/>
    </xf>
    <xf numFmtId="0" fontId="7" fillId="2"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5" borderId="1" xfId="0" applyFont="1" applyFill="1" applyBorder="1" applyAlignment="1">
      <alignment horizontal="justify" vertical="center" wrapText="1"/>
    </xf>
    <xf numFmtId="0" fontId="16" fillId="0" borderId="1" xfId="0" applyFont="1" applyBorder="1" applyAlignment="1">
      <alignment horizontal="center" vertical="center" wrapText="1"/>
    </xf>
    <xf numFmtId="0" fontId="0" fillId="0" borderId="1" xfId="0" applyBorder="1" applyAlignment="1">
      <alignment wrapText="1"/>
    </xf>
    <xf numFmtId="0" fontId="25" fillId="3" borderId="1" xfId="0" applyFont="1" applyFill="1" applyBorder="1" applyAlignment="1">
      <alignment horizontal="center" vertical="center" wrapText="1"/>
    </xf>
    <xf numFmtId="0" fontId="26" fillId="0" borderId="1" xfId="0" applyFont="1" applyBorder="1"/>
    <xf numFmtId="0" fontId="12"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 fontId="27" fillId="0" borderId="1" xfId="0" applyNumberFormat="1" applyFont="1" applyBorder="1" applyAlignment="1">
      <alignment horizontal="center" vertical="center" wrapText="1"/>
    </xf>
    <xf numFmtId="0" fontId="6"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0" fillId="0" borderId="0" xfId="0" applyAlignment="1">
      <alignment horizontal="center"/>
    </xf>
    <xf numFmtId="0" fontId="19" fillId="13" borderId="9" xfId="0" applyFont="1" applyFill="1" applyBorder="1" applyAlignment="1">
      <alignment horizontal="right" vertical="center"/>
    </xf>
    <xf numFmtId="0" fontId="19" fillId="13" borderId="10" xfId="0" applyFont="1" applyFill="1" applyBorder="1" applyAlignment="1">
      <alignment horizontal="right" vertical="center"/>
    </xf>
    <xf numFmtId="0" fontId="19" fillId="13" borderId="11" xfId="0" applyFont="1" applyFill="1" applyBorder="1" applyAlignment="1">
      <alignment horizontal="right" vertical="center"/>
    </xf>
    <xf numFmtId="0" fontId="19" fillId="8" borderId="8" xfId="0" applyFont="1" applyFill="1" applyBorder="1" applyAlignment="1">
      <alignment horizontal="center" vertical="center"/>
    </xf>
    <xf numFmtId="0" fontId="19" fillId="8" borderId="12" xfId="0" applyFont="1" applyFill="1" applyBorder="1" applyAlignment="1">
      <alignment horizontal="center" vertical="center"/>
    </xf>
    <xf numFmtId="0" fontId="19" fillId="8" borderId="8" xfId="0" applyFont="1" applyFill="1" applyBorder="1" applyAlignment="1">
      <alignment horizontal="center" vertical="center" wrapText="1"/>
    </xf>
    <xf numFmtId="0" fontId="19" fillId="8" borderId="12"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15" xfId="0" applyFont="1" applyFill="1" applyBorder="1" applyAlignment="1">
      <alignment horizontal="center" vertical="center"/>
    </xf>
    <xf numFmtId="0" fontId="19" fillId="13" borderId="9" xfId="0" applyFont="1" applyFill="1" applyBorder="1" applyAlignment="1">
      <alignment horizontal="center" vertical="center"/>
    </xf>
    <xf numFmtId="0" fontId="19" fillId="13" borderId="10" xfId="0" applyFont="1" applyFill="1" applyBorder="1" applyAlignment="1">
      <alignment horizontal="center" vertical="center"/>
    </xf>
    <xf numFmtId="0" fontId="10" fillId="0" borderId="0" xfId="0" applyFont="1" applyAlignment="1">
      <alignment horizontal="justify" vertical="center" wrapText="1"/>
    </xf>
    <xf numFmtId="0" fontId="10" fillId="0" borderId="1" xfId="0" applyFont="1" applyBorder="1" applyAlignment="1">
      <alignment horizontal="justify" vertical="center" wrapText="1"/>
    </xf>
    <xf numFmtId="0" fontId="14" fillId="0" borderId="1" xfId="0" applyFont="1" applyFill="1" applyBorder="1" applyAlignment="1">
      <alignment horizontal="justify" vertical="center" wrapText="1"/>
    </xf>
    <xf numFmtId="0" fontId="14" fillId="4" borderId="1" xfId="0" applyFont="1" applyFill="1" applyBorder="1" applyAlignment="1">
      <alignment horizontal="justify" vertical="center" wrapText="1"/>
    </xf>
    <xf numFmtId="0" fontId="28" fillId="3" borderId="1" xfId="0" applyFont="1" applyFill="1" applyBorder="1" applyAlignment="1">
      <alignment horizontal="center" vertical="center" wrapText="1"/>
    </xf>
    <xf numFmtId="164" fontId="28" fillId="3" borderId="1" xfId="0" applyNumberFormat="1" applyFont="1" applyFill="1" applyBorder="1" applyAlignment="1">
      <alignment horizontal="center"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29" fillId="3" borderId="17"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19" xfId="0" applyFont="1" applyFill="1" applyBorder="1" applyAlignment="1">
      <alignment horizontal="center" vertical="center"/>
    </xf>
    <xf numFmtId="0" fontId="17" fillId="3" borderId="1" xfId="0" applyFont="1" applyFill="1" applyBorder="1" applyAlignment="1">
      <alignment horizontal="center" vertical="center" wrapText="1"/>
    </xf>
    <xf numFmtId="0" fontId="8" fillId="0" borderId="20" xfId="0" applyFont="1" applyBorder="1" applyAlignment="1">
      <alignment horizontal="center" vertical="center" wrapText="1"/>
    </xf>
  </cellXfs>
  <cellStyles count="3">
    <cellStyle name="Hipervínculo" xfId="1" builtinId="8"/>
    <cellStyle name="Normal" xfId="0" builtinId="0"/>
    <cellStyle name="Porcentaje" xfId="2" builtinId="5"/>
  </cellStyles>
  <dxfs count="5">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66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6FA-446D-A108-3E38FBCBFF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FA-446D-A108-3E38FBCBFF1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5-76FA-446D-A108-3E38FBCBFF16}"/>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76FA-446D-A108-3E38FBCBFF1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76FA-446D-A108-3E38FBCBFF1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1</c:v>
                </c:pt>
                <c:pt idx="4">
                  <c:v>1</c:v>
                </c:pt>
              </c:numCache>
            </c:numRef>
          </c:val>
          <c:extLst>
            <c:ext xmlns:c16="http://schemas.microsoft.com/office/drawing/2014/chart" uri="{C3380CC4-5D6E-409C-BE32-E72D297353CC}">
              <c16:uniqueId val="{00000000-76FA-446D-A108-3E38FBCBFF16}"/>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GRAFICOS!$I$16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GRAFICOS!$J$15:$N$15</c:f>
              <c:strCache>
                <c:ptCount val="5"/>
                <c:pt idx="0">
                  <c:v>CRITICO</c:v>
                </c:pt>
                <c:pt idx="1">
                  <c:v>BAJO</c:v>
                </c:pt>
                <c:pt idx="2">
                  <c:v>MEDIO</c:v>
                </c:pt>
                <c:pt idx="3">
                  <c:v>SATISFACTORIO</c:v>
                </c:pt>
                <c:pt idx="4">
                  <c:v>SOBRESALIENTE</c:v>
                </c:pt>
              </c:strCache>
            </c:strRef>
          </c:cat>
          <c:val>
            <c:numRef>
              <c:f>GRAFICOS!$J$16:$N$16</c:f>
              <c:numCache>
                <c:formatCode>General</c:formatCode>
                <c:ptCount val="5"/>
                <c:pt idx="0">
                  <c:v>3</c:v>
                </c:pt>
                <c:pt idx="4">
                  <c:v>8</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A4D3-4857-8FB4-095E1870C2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A4D3-4857-8FB4-095E1870C24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A4D3-4857-8FB4-095E1870C24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A4D3-4857-8FB4-095E1870C24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A4D3-4857-8FB4-095E1870C24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GRAFICOS!$C$26:$G$26</c:f>
              <c:strCache>
                <c:ptCount val="5"/>
                <c:pt idx="0">
                  <c:v>CRITICO</c:v>
                </c:pt>
                <c:pt idx="1">
                  <c:v>BAJO</c:v>
                </c:pt>
                <c:pt idx="2">
                  <c:v>MEDIO</c:v>
                </c:pt>
                <c:pt idx="3">
                  <c:v>SATISFACTORIO</c:v>
                </c:pt>
                <c:pt idx="4">
                  <c:v>SOBRESALIENTE</c:v>
                </c:pt>
              </c:strCache>
            </c:strRef>
          </c:cat>
          <c:val>
            <c:numRef>
              <c:f>GRAFICOS!$C$27:$G$27</c:f>
              <c:numCache>
                <c:formatCode>General</c:formatCode>
                <c:ptCount val="5"/>
                <c:pt idx="0">
                  <c:v>1</c:v>
                </c:pt>
                <c:pt idx="4">
                  <c:v>6</c:v>
                </c:pt>
              </c:numCache>
            </c:numRef>
          </c:val>
          <c:extLst>
            <c:ext xmlns:c16="http://schemas.microsoft.com/office/drawing/2014/chart" uri="{C3380CC4-5D6E-409C-BE32-E72D297353CC}">
              <c16:uniqueId val="{00000000-A4D3-4857-8FB4-095E1870C24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GRAFICOS!$I$27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GRAFICOS!$J$26:$N$26</c:f>
              <c:strCache>
                <c:ptCount val="5"/>
                <c:pt idx="0">
                  <c:v>CRITICO</c:v>
                </c:pt>
                <c:pt idx="1">
                  <c:v>BAJO</c:v>
                </c:pt>
                <c:pt idx="2">
                  <c:v>MEDIO</c:v>
                </c:pt>
                <c:pt idx="3">
                  <c:v>SATISFACTORIO</c:v>
                </c:pt>
                <c:pt idx="4">
                  <c:v>SOBRESALIENTE</c:v>
                </c:pt>
              </c:strCache>
            </c:strRef>
          </c:cat>
          <c:val>
            <c:numRef>
              <c:f>GRAFICOS!$J$27:$N$27</c:f>
              <c:numCache>
                <c:formatCode>General</c:formatCode>
                <c:ptCount val="5"/>
                <c:pt idx="0">
                  <c:v>4</c:v>
                </c:pt>
                <c:pt idx="1">
                  <c:v>2</c:v>
                </c:pt>
                <c:pt idx="4">
                  <c:v>8</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3</c:v>
                </c:pt>
                <c:pt idx="4">
                  <c:v>2</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Cuarto Trimestre 2020</a:t>
            </a:r>
          </a:p>
          <a:p>
            <a:pPr>
              <a:defRPr sz="1400" b="0" i="0" u="none" strike="noStrike" kern="1200" spc="0" baseline="0">
                <a:solidFill>
                  <a:schemeClr val="tx1">
                    <a:lumMod val="65000"/>
                    <a:lumOff val="35000"/>
                  </a:schemeClr>
                </a:solidFill>
                <a:latin typeface="+mn-lt"/>
                <a:ea typeface="+mn-ea"/>
                <a:cs typeface="+mn-cs"/>
              </a:defRPr>
            </a:pPr>
            <a:endParaRPr lang="en-US"/>
          </a:p>
        </c:rich>
      </c:tx>
      <c:overlay val="0"/>
      <c:spPr>
        <a:noFill/>
        <a:ln>
          <a:noFill/>
        </a:ln>
        <a:effectLst/>
      </c:spPr>
    </c:title>
    <c:autoTitleDeleted val="0"/>
    <c:plotArea>
      <c:layout/>
      <c:doughnutChart>
        <c:varyColors val="1"/>
        <c:ser>
          <c:idx val="0"/>
          <c:order val="0"/>
          <c:tx>
            <c:strRef>
              <c:f>GRAFICOS!$N$2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GRAFICOS!$M$3:$M$7</c:f>
              <c:strCache>
                <c:ptCount val="5"/>
                <c:pt idx="0">
                  <c:v>CRÍTICO</c:v>
                </c:pt>
                <c:pt idx="1">
                  <c:v>BAJO</c:v>
                </c:pt>
                <c:pt idx="2">
                  <c:v>MEDIO</c:v>
                </c:pt>
                <c:pt idx="3">
                  <c:v>SATISFACTORIO</c:v>
                </c:pt>
                <c:pt idx="4">
                  <c:v>SOBRESALIENTE</c:v>
                </c:pt>
              </c:strCache>
            </c:strRef>
          </c:cat>
          <c:val>
            <c:numRef>
              <c:f>GRAFICOS!$N$3:$N$7</c:f>
              <c:numCache>
                <c:formatCode>General</c:formatCode>
                <c:ptCount val="5"/>
                <c:pt idx="0">
                  <c:v>12</c:v>
                </c:pt>
                <c:pt idx="1">
                  <c:v>2</c:v>
                </c:pt>
                <c:pt idx="2">
                  <c:v>0</c:v>
                </c:pt>
                <c:pt idx="3">
                  <c:v>0</c:v>
                </c:pt>
                <c:pt idx="4">
                  <c:v>25</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600" b="0" i="0" baseline="0">
                <a:effectLst/>
              </a:rPr>
              <a:t>Ejes estratégicos política Pública Diversidad Sexual e Identidad de Género- Cuarto Trimestre 2020</a:t>
            </a:r>
            <a:endParaRPr lang="es-CO" sz="1200">
              <a:effectLst/>
            </a:endParaRPr>
          </a:p>
          <a:p>
            <a:pPr>
              <a:defRPr/>
            </a:pP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Hoja1!$C$3</c:f>
              <c:strCache>
                <c:ptCount val="1"/>
                <c:pt idx="0">
                  <c:v>CRITICO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Hoja1!$C$4:$C$8</c:f>
              <c:numCache>
                <c:formatCode>General</c:formatCode>
                <c:ptCount val="5"/>
                <c:pt idx="0">
                  <c:v>1</c:v>
                </c:pt>
                <c:pt idx="1">
                  <c:v>3</c:v>
                </c:pt>
                <c:pt idx="2">
                  <c:v>1</c:v>
                </c:pt>
                <c:pt idx="3">
                  <c:v>4</c:v>
                </c:pt>
                <c:pt idx="4">
                  <c:v>3</c:v>
                </c:pt>
              </c:numCache>
            </c:numRef>
          </c:val>
          <c:extLst>
            <c:ext xmlns:c16="http://schemas.microsoft.com/office/drawing/2014/chart" uri="{C3380CC4-5D6E-409C-BE32-E72D297353CC}">
              <c16:uniqueId val="{00000000-958F-4445-908F-BD235F54E9A1}"/>
            </c:ext>
          </c:extLst>
        </c:ser>
        <c:ser>
          <c:idx val="1"/>
          <c:order val="1"/>
          <c:tx>
            <c:strRef>
              <c:f>Hoja1!$D$3</c:f>
              <c:strCache>
                <c:ptCount val="1"/>
                <c:pt idx="0">
                  <c:v>BAJO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Hoja1!$D$4:$D$8</c:f>
              <c:numCache>
                <c:formatCode>General</c:formatCode>
                <c:ptCount val="5"/>
                <c:pt idx="3">
                  <c:v>2</c:v>
                </c:pt>
              </c:numCache>
            </c:numRef>
          </c:val>
          <c:extLst>
            <c:ext xmlns:c16="http://schemas.microsoft.com/office/drawing/2014/chart" uri="{C3380CC4-5D6E-409C-BE32-E72D297353CC}">
              <c16:uniqueId val="{00000001-958F-4445-908F-BD235F54E9A1}"/>
            </c:ext>
          </c:extLst>
        </c:ser>
        <c:ser>
          <c:idx val="2"/>
          <c:order val="2"/>
          <c:tx>
            <c:strRef>
              <c:f>Hoja1!$E$3</c:f>
              <c:strCache>
                <c:ptCount val="1"/>
                <c:pt idx="0">
                  <c:v>MEDIO</c:v>
                </c:pt>
              </c:strCache>
            </c:strRef>
          </c:tx>
          <c:spPr>
            <a:solidFill>
              <a:srgbClr val="FFFF00"/>
            </a:solidFill>
            <a:ln>
              <a:noFill/>
            </a:ln>
            <a:effectLst/>
          </c:spPr>
          <c:invertIfNegative val="0"/>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Hoja1!$E$4:$E$8</c:f>
              <c:numCache>
                <c:formatCode>General</c:formatCode>
                <c:ptCount val="5"/>
              </c:numCache>
            </c:numRef>
          </c:val>
          <c:extLst>
            <c:ext xmlns:c16="http://schemas.microsoft.com/office/drawing/2014/chart" uri="{C3380CC4-5D6E-409C-BE32-E72D297353CC}">
              <c16:uniqueId val="{00000002-958F-4445-908F-BD235F54E9A1}"/>
            </c:ext>
          </c:extLst>
        </c:ser>
        <c:ser>
          <c:idx val="3"/>
          <c:order val="3"/>
          <c:tx>
            <c:strRef>
              <c:f>Hoja1!$F$3</c:f>
              <c:strCache>
                <c:ptCount val="1"/>
                <c:pt idx="0">
                  <c:v>SATISFACTORIO</c:v>
                </c:pt>
              </c:strCache>
            </c:strRef>
          </c:tx>
          <c:spPr>
            <a:solidFill>
              <a:srgbClr val="92D050"/>
            </a:solidFill>
            <a:ln>
              <a:noFill/>
            </a:ln>
            <a:effectLst/>
          </c:spPr>
          <c:invertIfNegative val="0"/>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Hoja1!$F$4:$F$8</c:f>
              <c:numCache>
                <c:formatCode>General</c:formatCode>
                <c:ptCount val="5"/>
              </c:numCache>
            </c:numRef>
          </c:val>
          <c:extLst>
            <c:ext xmlns:c16="http://schemas.microsoft.com/office/drawing/2014/chart" uri="{C3380CC4-5D6E-409C-BE32-E72D297353CC}">
              <c16:uniqueId val="{00000003-958F-4445-908F-BD235F54E9A1}"/>
            </c:ext>
          </c:extLst>
        </c:ser>
        <c:ser>
          <c:idx val="4"/>
          <c:order val="4"/>
          <c:tx>
            <c:strRef>
              <c:f>Hoja1!$G$3</c:f>
              <c:strCache>
                <c:ptCount val="1"/>
                <c:pt idx="0">
                  <c:v>SOBRESALIENTE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Hoja1!$G$4:$G$8</c:f>
              <c:numCache>
                <c:formatCode>General</c:formatCode>
                <c:ptCount val="5"/>
                <c:pt idx="0">
                  <c:v>1</c:v>
                </c:pt>
                <c:pt idx="1">
                  <c:v>8</c:v>
                </c:pt>
                <c:pt idx="2">
                  <c:v>6</c:v>
                </c:pt>
                <c:pt idx="3">
                  <c:v>8</c:v>
                </c:pt>
                <c:pt idx="4">
                  <c:v>2</c:v>
                </c:pt>
              </c:numCache>
            </c:numRef>
          </c:val>
          <c:extLst>
            <c:ext xmlns:c16="http://schemas.microsoft.com/office/drawing/2014/chart" uri="{C3380CC4-5D6E-409C-BE32-E72D297353CC}">
              <c16:uniqueId val="{00000004-958F-4445-908F-BD235F54E9A1}"/>
            </c:ext>
          </c:extLst>
        </c:ser>
        <c:dLbls>
          <c:showLegendKey val="0"/>
          <c:showVal val="0"/>
          <c:showCatName val="0"/>
          <c:showSerName val="0"/>
          <c:showPercent val="0"/>
          <c:showBubbleSize val="0"/>
        </c:dLbls>
        <c:gapWidth val="182"/>
        <c:axId val="203281391"/>
        <c:axId val="203281807"/>
      </c:barChart>
      <c:catAx>
        <c:axId val="2032813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281807"/>
        <c:crosses val="autoZero"/>
        <c:auto val="1"/>
        <c:lblAlgn val="ctr"/>
        <c:lblOffset val="100"/>
        <c:noMultiLvlLbl val="0"/>
      </c:catAx>
      <c:valAx>
        <c:axId val="20328180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281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619718</xdr:colOff>
      <xdr:row>17</xdr:row>
      <xdr:rowOff>20202</xdr:rowOff>
    </xdr:from>
    <xdr:to>
      <xdr:col>6</xdr:col>
      <xdr:colOff>414130</xdr:colOff>
      <xdr:row>24</xdr:row>
      <xdr:rowOff>828261</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450892</xdr:colOff>
      <xdr:row>17</xdr:row>
      <xdr:rowOff>142195</xdr:rowOff>
    </xdr:from>
    <xdr:to>
      <xdr:col>13</xdr:col>
      <xdr:colOff>1594403</xdr:colOff>
      <xdr:row>24</xdr:row>
      <xdr:rowOff>848967</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583599</xdr:colOff>
      <xdr:row>27</xdr:row>
      <xdr:rowOff>224885</xdr:rowOff>
    </xdr:from>
    <xdr:to>
      <xdr:col>6</xdr:col>
      <xdr:colOff>559076</xdr:colOff>
      <xdr:row>41</xdr:row>
      <xdr:rowOff>144945</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206579</xdr:colOff>
      <xdr:row>27</xdr:row>
      <xdr:rowOff>522575</xdr:rowOff>
    </xdr:from>
    <xdr:to>
      <xdr:col>13</xdr:col>
      <xdr:colOff>1511575</xdr:colOff>
      <xdr:row>43</xdr:row>
      <xdr:rowOff>165652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706160</xdr:colOff>
      <xdr:row>48</xdr:row>
      <xdr:rowOff>53702</xdr:rowOff>
    </xdr:from>
    <xdr:to>
      <xdr:col>6</xdr:col>
      <xdr:colOff>952499</xdr:colOff>
      <xdr:row>67</xdr:row>
      <xdr:rowOff>158750</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313084</xdr:colOff>
      <xdr:row>0</xdr:row>
      <xdr:rowOff>192026</xdr:rowOff>
    </xdr:from>
    <xdr:to>
      <xdr:col>21</xdr:col>
      <xdr:colOff>623660</xdr:colOff>
      <xdr:row>7</xdr:row>
      <xdr:rowOff>202914</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543486</xdr:colOff>
      <xdr:row>0</xdr:row>
      <xdr:rowOff>148198</xdr:rowOff>
    </xdr:from>
    <xdr:to>
      <xdr:col>19</xdr:col>
      <xdr:colOff>112060</xdr:colOff>
      <xdr:row>16</xdr:row>
      <xdr:rowOff>140073</xdr:rowOff>
    </xdr:to>
    <xdr:graphicFrame macro="">
      <xdr:nvGraphicFramePr>
        <xdr:cNvPr id="11" name="Gráfico 10">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76"/>
  <sheetViews>
    <sheetView tabSelected="1" zoomScale="40" zoomScaleNormal="40" zoomScaleSheetLayoutView="50" workbookViewId="0">
      <selection sqref="A1:N1"/>
    </sheetView>
  </sheetViews>
  <sheetFormatPr baseColWidth="10" defaultRowHeight="102.75" customHeight="1"/>
  <cols>
    <col min="1" max="1" width="6" style="1" bestFit="1" customWidth="1"/>
    <col min="2" max="2" width="36.140625" style="1" customWidth="1"/>
    <col min="3" max="3" width="8.140625" style="1" bestFit="1" customWidth="1"/>
    <col min="4" max="4" width="35.7109375" style="1" customWidth="1"/>
    <col min="5" max="5" width="11.42578125" style="1" customWidth="1"/>
    <col min="6" max="6" width="47.140625" style="1" customWidth="1"/>
    <col min="7" max="7" width="20.42578125" style="1" customWidth="1"/>
    <col min="8" max="8" width="58.85546875" style="1" customWidth="1"/>
    <col min="9" max="9" width="37.5703125" style="1" customWidth="1"/>
    <col min="10" max="10" width="38" style="5" customWidth="1"/>
    <col min="11" max="11" width="40.28515625"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35.140625" style="82" customWidth="1"/>
    <col min="27" max="27" width="27.28515625" style="1" customWidth="1"/>
    <col min="28" max="33" width="11.42578125" style="1"/>
    <col min="34" max="34" width="25" style="1" customWidth="1"/>
    <col min="35" max="16384" width="11.42578125" style="1"/>
  </cols>
  <sheetData>
    <row r="1" spans="1:35" ht="102.75" customHeight="1">
      <c r="A1" s="94" t="s">
        <v>142</v>
      </c>
      <c r="B1" s="94"/>
      <c r="C1" s="94"/>
      <c r="D1" s="94"/>
      <c r="E1" s="94"/>
      <c r="F1" s="94"/>
      <c r="G1" s="94"/>
      <c r="H1" s="94"/>
      <c r="I1" s="94"/>
      <c r="J1" s="94"/>
      <c r="K1" s="94"/>
      <c r="L1" s="94"/>
      <c r="M1" s="94"/>
      <c r="N1" s="94"/>
      <c r="O1" s="6"/>
      <c r="P1" s="6"/>
      <c r="Q1" s="6"/>
      <c r="R1" s="6"/>
      <c r="S1" s="6"/>
      <c r="T1" s="6"/>
      <c r="U1" s="6"/>
      <c r="V1" s="6"/>
      <c r="W1" s="6"/>
      <c r="X1" s="6"/>
      <c r="Y1" s="6"/>
    </row>
    <row r="2" spans="1:35" ht="102.75" customHeight="1">
      <c r="A2" s="53"/>
      <c r="B2" s="53"/>
      <c r="C2" s="53"/>
      <c r="D2" s="53"/>
      <c r="E2" s="53"/>
      <c r="F2" s="53"/>
      <c r="G2" s="53"/>
      <c r="H2" s="67"/>
      <c r="I2" s="67"/>
      <c r="J2" s="67"/>
      <c r="K2" s="67"/>
      <c r="L2" s="90" t="s">
        <v>236</v>
      </c>
      <c r="M2" s="91"/>
      <c r="N2" s="92"/>
      <c r="O2" s="88" t="s">
        <v>240</v>
      </c>
      <c r="P2" s="88"/>
      <c r="Q2" s="88"/>
      <c r="R2" s="89" t="s">
        <v>241</v>
      </c>
      <c r="S2" s="89"/>
      <c r="T2" s="89" t="s">
        <v>242</v>
      </c>
      <c r="U2" s="89"/>
      <c r="V2" s="89" t="s">
        <v>243</v>
      </c>
      <c r="W2" s="89"/>
      <c r="X2" s="89" t="s">
        <v>244</v>
      </c>
      <c r="Y2" s="89"/>
      <c r="Z2" s="83"/>
    </row>
    <row r="3" spans="1:35" ht="102.75" customHeight="1">
      <c r="A3" s="54"/>
      <c r="B3" s="17" t="s">
        <v>4</v>
      </c>
      <c r="C3" s="66" t="s">
        <v>0</v>
      </c>
      <c r="D3" s="66"/>
      <c r="E3" s="66" t="s">
        <v>5</v>
      </c>
      <c r="F3" s="66"/>
      <c r="G3" s="62" t="s">
        <v>1</v>
      </c>
      <c r="H3" s="62"/>
      <c r="I3" s="47" t="s">
        <v>6</v>
      </c>
      <c r="J3" s="47" t="s">
        <v>2</v>
      </c>
      <c r="K3" s="58" t="s">
        <v>3</v>
      </c>
      <c r="L3" s="86" t="s">
        <v>237</v>
      </c>
      <c r="M3" s="87" t="s">
        <v>238</v>
      </c>
      <c r="N3" s="86" t="s">
        <v>239</v>
      </c>
      <c r="O3" s="57" t="s">
        <v>237</v>
      </c>
      <c r="P3" s="8" t="s">
        <v>238</v>
      </c>
      <c r="Q3" s="93" t="s">
        <v>239</v>
      </c>
      <c r="R3" s="57" t="s">
        <v>6</v>
      </c>
      <c r="S3" s="8" t="s">
        <v>245</v>
      </c>
      <c r="T3" s="57" t="s">
        <v>6</v>
      </c>
      <c r="U3" s="8" t="s">
        <v>245</v>
      </c>
      <c r="V3" s="57" t="s">
        <v>6</v>
      </c>
      <c r="W3" s="8" t="s">
        <v>245</v>
      </c>
      <c r="X3" s="57" t="s">
        <v>6</v>
      </c>
      <c r="Y3" s="8" t="s">
        <v>245</v>
      </c>
      <c r="Z3" s="55" t="s">
        <v>235</v>
      </c>
    </row>
    <row r="4" spans="1:35" ht="204.75" customHeight="1">
      <c r="A4" s="64" t="s">
        <v>7</v>
      </c>
      <c r="B4" s="65" t="s">
        <v>8</v>
      </c>
      <c r="C4" s="61" t="s">
        <v>145</v>
      </c>
      <c r="D4" s="61" t="s">
        <v>9</v>
      </c>
      <c r="E4" s="48" t="s">
        <v>156</v>
      </c>
      <c r="F4" s="52" t="s">
        <v>10</v>
      </c>
      <c r="G4" s="49" t="s">
        <v>11</v>
      </c>
      <c r="H4" s="52" t="s">
        <v>140</v>
      </c>
      <c r="I4" s="52" t="s">
        <v>218</v>
      </c>
      <c r="J4" s="50" t="s">
        <v>73</v>
      </c>
      <c r="K4" s="50" t="s">
        <v>75</v>
      </c>
      <c r="L4" s="9">
        <v>1</v>
      </c>
      <c r="M4" s="9">
        <v>1</v>
      </c>
      <c r="N4" s="10">
        <f>M4/L4*1</f>
        <v>1</v>
      </c>
      <c r="O4" s="7"/>
      <c r="P4" s="7"/>
      <c r="Q4" s="7"/>
      <c r="R4" s="7"/>
      <c r="S4" s="7"/>
      <c r="T4" s="7"/>
      <c r="U4" s="7"/>
      <c r="V4" s="7"/>
      <c r="W4" s="7"/>
      <c r="X4" s="7"/>
      <c r="Y4" s="7"/>
      <c r="Z4" s="84" t="s">
        <v>274</v>
      </c>
      <c r="AG4" s="11"/>
      <c r="AH4" s="12"/>
      <c r="AI4" s="12"/>
    </row>
    <row r="5" spans="1:35" ht="249.75" customHeight="1">
      <c r="A5" s="64"/>
      <c r="B5" s="65"/>
      <c r="C5" s="61"/>
      <c r="D5" s="61"/>
      <c r="E5" s="48" t="s">
        <v>157</v>
      </c>
      <c r="F5" s="52" t="s">
        <v>12</v>
      </c>
      <c r="G5" s="49" t="s">
        <v>141</v>
      </c>
      <c r="H5" s="52" t="s">
        <v>41</v>
      </c>
      <c r="I5" s="52" t="s">
        <v>219</v>
      </c>
      <c r="J5" s="50" t="s">
        <v>74</v>
      </c>
      <c r="K5" s="50" t="s">
        <v>75</v>
      </c>
      <c r="L5" s="9">
        <v>1</v>
      </c>
      <c r="M5" s="9">
        <v>0</v>
      </c>
      <c r="N5" s="10">
        <v>0</v>
      </c>
      <c r="O5" s="51"/>
      <c r="P5" s="51"/>
      <c r="Q5" s="51"/>
      <c r="R5" s="51"/>
      <c r="S5" s="51"/>
      <c r="T5" s="51"/>
      <c r="U5" s="51"/>
      <c r="V5" s="51"/>
      <c r="W5" s="51"/>
      <c r="X5" s="51"/>
      <c r="Y5" s="51"/>
      <c r="Z5" s="84" t="s">
        <v>246</v>
      </c>
      <c r="AG5" s="12"/>
      <c r="AH5" s="11"/>
      <c r="AI5" s="13"/>
    </row>
    <row r="6" spans="1:35" ht="234" customHeight="1">
      <c r="A6" s="63" t="s">
        <v>13</v>
      </c>
      <c r="B6" s="65" t="s">
        <v>14</v>
      </c>
      <c r="C6" s="61" t="s">
        <v>146</v>
      </c>
      <c r="D6" s="61" t="s">
        <v>15</v>
      </c>
      <c r="E6" s="61" t="s">
        <v>158</v>
      </c>
      <c r="F6" s="60" t="s">
        <v>16</v>
      </c>
      <c r="G6" s="48" t="s">
        <v>143</v>
      </c>
      <c r="H6" s="52" t="s">
        <v>51</v>
      </c>
      <c r="I6" s="52" t="s">
        <v>67</v>
      </c>
      <c r="J6" s="50" t="s">
        <v>76</v>
      </c>
      <c r="K6" s="50" t="s">
        <v>77</v>
      </c>
      <c r="L6" s="9">
        <v>2</v>
      </c>
      <c r="M6" s="9">
        <v>2</v>
      </c>
      <c r="N6" s="10">
        <f t="shared" ref="N6:N40" si="0">M6/L6*1</f>
        <v>1</v>
      </c>
      <c r="O6" s="51"/>
      <c r="P6" s="51"/>
      <c r="Q6" s="51"/>
      <c r="R6" s="51"/>
      <c r="S6" s="51"/>
      <c r="T6" s="51">
        <v>0.5</v>
      </c>
      <c r="U6" s="51"/>
      <c r="V6" s="51">
        <v>0.5</v>
      </c>
      <c r="W6" s="51"/>
      <c r="X6" s="51"/>
      <c r="Y6" s="51"/>
      <c r="Z6" s="84" t="s">
        <v>249</v>
      </c>
      <c r="AG6" s="12"/>
      <c r="AH6" s="11"/>
      <c r="AI6" s="16"/>
    </row>
    <row r="7" spans="1:35" ht="102.75" customHeight="1">
      <c r="A7" s="63"/>
      <c r="B7" s="65"/>
      <c r="C7" s="61"/>
      <c r="D7" s="61"/>
      <c r="E7" s="61"/>
      <c r="F7" s="60"/>
      <c r="G7" s="48" t="s">
        <v>144</v>
      </c>
      <c r="H7" s="52" t="s">
        <v>52</v>
      </c>
      <c r="I7" s="52" t="s">
        <v>220</v>
      </c>
      <c r="J7" s="50" t="s">
        <v>78</v>
      </c>
      <c r="K7" s="50" t="s">
        <v>79</v>
      </c>
      <c r="L7" s="9">
        <v>1</v>
      </c>
      <c r="M7" s="9">
        <v>0</v>
      </c>
      <c r="N7" s="10">
        <v>0</v>
      </c>
      <c r="O7" s="51"/>
      <c r="P7" s="51"/>
      <c r="Q7" s="51"/>
      <c r="R7" s="51"/>
      <c r="S7" s="51"/>
      <c r="T7" s="51"/>
      <c r="U7" s="51"/>
      <c r="V7" s="51"/>
      <c r="W7" s="51"/>
      <c r="X7" s="51"/>
      <c r="Y7" s="51"/>
      <c r="Z7" s="84" t="s">
        <v>246</v>
      </c>
      <c r="AG7" s="12"/>
      <c r="AH7" s="11"/>
      <c r="AI7" s="14"/>
    </row>
    <row r="8" spans="1:35" ht="353.25" customHeight="1">
      <c r="A8" s="63"/>
      <c r="B8" s="65"/>
      <c r="C8" s="61"/>
      <c r="D8" s="61"/>
      <c r="E8" s="61" t="s">
        <v>159</v>
      </c>
      <c r="F8" s="60" t="s">
        <v>42</v>
      </c>
      <c r="G8" s="48" t="s">
        <v>172</v>
      </c>
      <c r="H8" s="52" t="s">
        <v>43</v>
      </c>
      <c r="I8" s="52" t="s">
        <v>221</v>
      </c>
      <c r="J8" s="50" t="s">
        <v>80</v>
      </c>
      <c r="K8" s="50" t="s">
        <v>79</v>
      </c>
      <c r="L8" s="9">
        <v>1</v>
      </c>
      <c r="M8" s="9">
        <v>1</v>
      </c>
      <c r="N8" s="10">
        <f t="shared" si="0"/>
        <v>1</v>
      </c>
      <c r="O8" s="51"/>
      <c r="P8" s="51"/>
      <c r="Q8" s="51"/>
      <c r="R8" s="51"/>
      <c r="S8" s="51"/>
      <c r="T8" s="51"/>
      <c r="U8" s="51"/>
      <c r="V8" s="51">
        <v>1</v>
      </c>
      <c r="W8" s="51"/>
      <c r="X8" s="51"/>
      <c r="Y8" s="51"/>
      <c r="Z8" s="84" t="s">
        <v>250</v>
      </c>
      <c r="AG8" s="12"/>
      <c r="AH8" s="11"/>
      <c r="AI8" s="14"/>
    </row>
    <row r="9" spans="1:35" ht="102.75" customHeight="1">
      <c r="A9" s="63"/>
      <c r="B9" s="65"/>
      <c r="C9" s="61"/>
      <c r="D9" s="61"/>
      <c r="E9" s="61"/>
      <c r="F9" s="60"/>
      <c r="G9" s="48" t="s">
        <v>173</v>
      </c>
      <c r="H9" s="52" t="s">
        <v>44</v>
      </c>
      <c r="I9" s="52" t="s">
        <v>222</v>
      </c>
      <c r="J9" s="50" t="s">
        <v>81</v>
      </c>
      <c r="K9" s="50" t="s">
        <v>79</v>
      </c>
      <c r="L9" s="9">
        <v>1</v>
      </c>
      <c r="M9" s="9">
        <v>1</v>
      </c>
      <c r="N9" s="10">
        <f t="shared" si="0"/>
        <v>1</v>
      </c>
      <c r="O9" s="51"/>
      <c r="P9" s="51"/>
      <c r="Q9" s="51"/>
      <c r="R9" s="51"/>
      <c r="S9" s="51"/>
      <c r="T9" s="51"/>
      <c r="U9" s="51"/>
      <c r="V9" s="51">
        <v>1</v>
      </c>
      <c r="W9" s="51"/>
      <c r="X9" s="51"/>
      <c r="Y9" s="51"/>
      <c r="Z9" s="84" t="s">
        <v>258</v>
      </c>
    </row>
    <row r="10" spans="1:35" ht="282" customHeight="1">
      <c r="A10" s="63"/>
      <c r="B10" s="65"/>
      <c r="C10" s="61" t="s">
        <v>147</v>
      </c>
      <c r="D10" s="61" t="s">
        <v>17</v>
      </c>
      <c r="E10" s="61" t="s">
        <v>160</v>
      </c>
      <c r="F10" s="60" t="s">
        <v>18</v>
      </c>
      <c r="G10" s="48" t="s">
        <v>174</v>
      </c>
      <c r="H10" s="52" t="s">
        <v>53</v>
      </c>
      <c r="I10" s="52" t="s">
        <v>47</v>
      </c>
      <c r="J10" s="50" t="s">
        <v>82</v>
      </c>
      <c r="K10" s="50" t="s">
        <v>95</v>
      </c>
      <c r="L10" s="9">
        <v>12</v>
      </c>
      <c r="M10" s="9">
        <v>12</v>
      </c>
      <c r="N10" s="10">
        <f t="shared" si="0"/>
        <v>1</v>
      </c>
      <c r="O10" s="51"/>
      <c r="P10" s="51"/>
      <c r="Q10" s="51"/>
      <c r="R10" s="51">
        <v>3</v>
      </c>
      <c r="S10" s="51"/>
      <c r="T10" s="51">
        <v>3</v>
      </c>
      <c r="U10" s="51"/>
      <c r="V10" s="51">
        <v>3</v>
      </c>
      <c r="W10" s="51"/>
      <c r="X10" s="51"/>
      <c r="Y10" s="51"/>
      <c r="Z10" s="84" t="s">
        <v>251</v>
      </c>
    </row>
    <row r="11" spans="1:35" ht="159.75" customHeight="1">
      <c r="A11" s="63"/>
      <c r="B11" s="65"/>
      <c r="C11" s="61"/>
      <c r="D11" s="61"/>
      <c r="E11" s="61"/>
      <c r="F11" s="60"/>
      <c r="G11" s="48" t="s">
        <v>175</v>
      </c>
      <c r="H11" s="52" t="s">
        <v>203</v>
      </c>
      <c r="I11" s="52" t="s">
        <v>54</v>
      </c>
      <c r="J11" s="50" t="s">
        <v>84</v>
      </c>
      <c r="K11" s="50" t="s">
        <v>97</v>
      </c>
      <c r="L11" s="9">
        <v>1</v>
      </c>
      <c r="M11" s="9">
        <v>1</v>
      </c>
      <c r="N11" s="10">
        <f t="shared" si="0"/>
        <v>1</v>
      </c>
      <c r="O11" s="51"/>
      <c r="P11" s="51"/>
      <c r="Q11" s="51"/>
      <c r="R11" s="51"/>
      <c r="S11" s="51"/>
      <c r="T11" s="51"/>
      <c r="U11" s="51"/>
      <c r="V11" s="51"/>
      <c r="W11" s="51"/>
      <c r="X11" s="51"/>
      <c r="Y11" s="51"/>
      <c r="Z11" s="84" t="s">
        <v>254</v>
      </c>
    </row>
    <row r="12" spans="1:35" ht="216.75" customHeight="1">
      <c r="A12" s="63"/>
      <c r="B12" s="65"/>
      <c r="C12" s="61"/>
      <c r="D12" s="61"/>
      <c r="E12" s="61" t="s">
        <v>161</v>
      </c>
      <c r="F12" s="60" t="s">
        <v>19</v>
      </c>
      <c r="G12" s="61" t="s">
        <v>176</v>
      </c>
      <c r="H12" s="60" t="s">
        <v>45</v>
      </c>
      <c r="I12" s="52" t="s">
        <v>55</v>
      </c>
      <c r="J12" s="50" t="s">
        <v>85</v>
      </c>
      <c r="K12" s="50" t="s">
        <v>83</v>
      </c>
      <c r="L12" s="9">
        <v>1</v>
      </c>
      <c r="M12" s="9">
        <v>1</v>
      </c>
      <c r="N12" s="10">
        <f t="shared" si="0"/>
        <v>1</v>
      </c>
      <c r="O12" s="51"/>
      <c r="P12" s="51"/>
      <c r="Q12" s="51"/>
      <c r="R12" s="51"/>
      <c r="S12" s="51"/>
      <c r="T12" s="51"/>
      <c r="U12" s="51"/>
      <c r="V12" s="51">
        <v>1</v>
      </c>
      <c r="W12" s="51"/>
      <c r="X12" s="51"/>
      <c r="Y12" s="51"/>
      <c r="Z12" s="84" t="s">
        <v>275</v>
      </c>
    </row>
    <row r="13" spans="1:35" ht="267.75" customHeight="1">
      <c r="A13" s="63"/>
      <c r="B13" s="65"/>
      <c r="C13" s="61"/>
      <c r="D13" s="61"/>
      <c r="E13" s="61"/>
      <c r="F13" s="60"/>
      <c r="G13" s="61"/>
      <c r="H13" s="60"/>
      <c r="I13" s="52" t="s">
        <v>223</v>
      </c>
      <c r="J13" s="50" t="s">
        <v>86</v>
      </c>
      <c r="K13" s="50" t="s">
        <v>95</v>
      </c>
      <c r="L13" s="9">
        <v>1</v>
      </c>
      <c r="M13" s="9">
        <v>1</v>
      </c>
      <c r="N13" s="10">
        <f t="shared" si="0"/>
        <v>1</v>
      </c>
      <c r="O13" s="51"/>
      <c r="P13" s="51"/>
      <c r="Q13" s="51"/>
      <c r="R13" s="51"/>
      <c r="S13" s="51"/>
      <c r="T13" s="51"/>
      <c r="U13" s="51"/>
      <c r="V13" s="51"/>
      <c r="W13" s="51"/>
      <c r="X13" s="51"/>
      <c r="Y13" s="51"/>
      <c r="Z13" s="84" t="s">
        <v>276</v>
      </c>
    </row>
    <row r="14" spans="1:35" ht="102.75" customHeight="1">
      <c r="A14" s="63"/>
      <c r="B14" s="65"/>
      <c r="C14" s="61" t="s">
        <v>148</v>
      </c>
      <c r="D14" s="61" t="s">
        <v>20</v>
      </c>
      <c r="E14" s="61" t="s">
        <v>162</v>
      </c>
      <c r="F14" s="60" t="s">
        <v>21</v>
      </c>
      <c r="G14" s="48" t="s">
        <v>177</v>
      </c>
      <c r="H14" s="52" t="s">
        <v>128</v>
      </c>
      <c r="I14" s="52" t="s">
        <v>129</v>
      </c>
      <c r="J14" s="50" t="s">
        <v>87</v>
      </c>
      <c r="K14" s="50" t="s">
        <v>88</v>
      </c>
      <c r="L14" s="9">
        <v>1</v>
      </c>
      <c r="M14" s="9">
        <v>0</v>
      </c>
      <c r="N14" s="10">
        <f t="shared" si="0"/>
        <v>0</v>
      </c>
      <c r="O14" s="51"/>
      <c r="P14" s="51"/>
      <c r="Q14" s="51"/>
      <c r="R14" s="51"/>
      <c r="S14" s="51"/>
      <c r="T14" s="51"/>
      <c r="U14" s="51"/>
      <c r="V14" s="51"/>
      <c r="W14" s="51"/>
      <c r="X14" s="51"/>
      <c r="Y14" s="51" t="s">
        <v>247</v>
      </c>
      <c r="Z14" s="84" t="s">
        <v>248</v>
      </c>
    </row>
    <row r="15" spans="1:35" ht="102.75" customHeight="1">
      <c r="A15" s="63"/>
      <c r="B15" s="65"/>
      <c r="C15" s="61"/>
      <c r="D15" s="61"/>
      <c r="E15" s="61"/>
      <c r="F15" s="60"/>
      <c r="G15" s="48" t="s">
        <v>178</v>
      </c>
      <c r="H15" s="52" t="s">
        <v>46</v>
      </c>
      <c r="I15" s="52" t="s">
        <v>130</v>
      </c>
      <c r="J15" s="50" t="s">
        <v>89</v>
      </c>
      <c r="K15" s="50" t="s">
        <v>96</v>
      </c>
      <c r="L15" s="9">
        <v>1</v>
      </c>
      <c r="M15" s="9">
        <v>0</v>
      </c>
      <c r="N15" s="10">
        <f t="shared" si="0"/>
        <v>0</v>
      </c>
      <c r="O15" s="51"/>
      <c r="P15" s="51"/>
      <c r="Q15" s="51"/>
      <c r="R15" s="51"/>
      <c r="S15" s="51"/>
      <c r="T15" s="51"/>
      <c r="U15" s="51"/>
      <c r="V15" s="51"/>
      <c r="W15" s="51"/>
      <c r="X15" s="51"/>
      <c r="Y15" s="51"/>
      <c r="Z15" s="84" t="s">
        <v>296</v>
      </c>
    </row>
    <row r="16" spans="1:35" ht="153" customHeight="1">
      <c r="A16" s="63"/>
      <c r="B16" s="65"/>
      <c r="C16" s="61"/>
      <c r="D16" s="61"/>
      <c r="E16" s="48" t="s">
        <v>163</v>
      </c>
      <c r="F16" s="52" t="s">
        <v>22</v>
      </c>
      <c r="G16" s="48" t="s">
        <v>179</v>
      </c>
      <c r="H16" s="52" t="s">
        <v>204</v>
      </c>
      <c r="I16" s="52" t="s">
        <v>224</v>
      </c>
      <c r="J16" s="50" t="s">
        <v>90</v>
      </c>
      <c r="K16" s="50" t="s">
        <v>91</v>
      </c>
      <c r="L16" s="9">
        <v>1</v>
      </c>
      <c r="M16" s="9">
        <v>1</v>
      </c>
      <c r="N16" s="10">
        <f>M16/L16*1</f>
        <v>1</v>
      </c>
      <c r="O16" s="51"/>
      <c r="P16" s="51"/>
      <c r="Q16" s="51"/>
      <c r="R16" s="51"/>
      <c r="S16" s="51"/>
      <c r="T16" s="51"/>
      <c r="U16" s="51"/>
      <c r="V16" s="51">
        <v>0.41</v>
      </c>
      <c r="W16" s="51"/>
      <c r="X16" s="51"/>
      <c r="Y16" s="51"/>
      <c r="Z16" s="84" t="s">
        <v>263</v>
      </c>
      <c r="AA16" s="15"/>
    </row>
    <row r="17" spans="1:26" ht="341.25">
      <c r="A17" s="63" t="s">
        <v>23</v>
      </c>
      <c r="B17" s="61" t="s">
        <v>24</v>
      </c>
      <c r="C17" s="61" t="s">
        <v>149</v>
      </c>
      <c r="D17" s="61" t="s">
        <v>25</v>
      </c>
      <c r="E17" s="61" t="s">
        <v>164</v>
      </c>
      <c r="F17" s="60" t="s">
        <v>26</v>
      </c>
      <c r="G17" s="61" t="s">
        <v>180</v>
      </c>
      <c r="H17" s="60" t="s">
        <v>57</v>
      </c>
      <c r="I17" s="52" t="s">
        <v>58</v>
      </c>
      <c r="J17" s="50" t="s">
        <v>92</v>
      </c>
      <c r="K17" s="50" t="s">
        <v>95</v>
      </c>
      <c r="L17" s="9">
        <v>1</v>
      </c>
      <c r="M17" s="9">
        <v>1</v>
      </c>
      <c r="N17" s="10">
        <f t="shared" si="0"/>
        <v>1</v>
      </c>
      <c r="O17" s="51"/>
      <c r="P17" s="51"/>
      <c r="Q17" s="51"/>
      <c r="R17" s="51">
        <v>0.2</v>
      </c>
      <c r="S17" s="51"/>
      <c r="T17" s="51">
        <v>0.4</v>
      </c>
      <c r="U17" s="51"/>
      <c r="V17" s="51">
        <v>0.2</v>
      </c>
      <c r="W17" s="51"/>
      <c r="X17" s="51"/>
      <c r="Y17" s="51"/>
      <c r="Z17" s="84" t="s">
        <v>252</v>
      </c>
    </row>
    <row r="18" spans="1:26" ht="102.75" customHeight="1">
      <c r="A18" s="63"/>
      <c r="B18" s="61"/>
      <c r="C18" s="61"/>
      <c r="D18" s="61"/>
      <c r="E18" s="61"/>
      <c r="F18" s="60"/>
      <c r="G18" s="61"/>
      <c r="H18" s="60"/>
      <c r="I18" s="52" t="s">
        <v>56</v>
      </c>
      <c r="J18" s="50" t="s">
        <v>92</v>
      </c>
      <c r="K18" s="50" t="s">
        <v>95</v>
      </c>
      <c r="L18" s="9">
        <v>1</v>
      </c>
      <c r="M18" s="9">
        <v>0</v>
      </c>
      <c r="N18" s="10">
        <v>0</v>
      </c>
      <c r="O18" s="51"/>
      <c r="P18" s="51"/>
      <c r="Q18" s="51"/>
      <c r="R18" s="51"/>
      <c r="S18" s="51"/>
      <c r="T18" s="51"/>
      <c r="U18" s="51"/>
      <c r="V18" s="51"/>
      <c r="W18" s="51"/>
      <c r="X18" s="51"/>
      <c r="Y18" s="51"/>
      <c r="Z18" s="84" t="s">
        <v>246</v>
      </c>
    </row>
    <row r="19" spans="1:26" ht="189.75" customHeight="1">
      <c r="A19" s="63"/>
      <c r="B19" s="61"/>
      <c r="C19" s="61"/>
      <c r="D19" s="61"/>
      <c r="E19" s="61"/>
      <c r="F19" s="60"/>
      <c r="G19" s="48" t="s">
        <v>181</v>
      </c>
      <c r="H19" s="52" t="s">
        <v>131</v>
      </c>
      <c r="I19" s="52" t="s">
        <v>59</v>
      </c>
      <c r="J19" s="50" t="s">
        <v>93</v>
      </c>
      <c r="K19" s="50" t="s">
        <v>94</v>
      </c>
      <c r="L19" s="9">
        <v>1</v>
      </c>
      <c r="M19" s="9">
        <v>1</v>
      </c>
      <c r="N19" s="10">
        <f t="shared" si="0"/>
        <v>1</v>
      </c>
      <c r="O19" s="51"/>
      <c r="P19" s="51"/>
      <c r="Q19" s="51"/>
      <c r="R19" s="51"/>
      <c r="S19" s="51"/>
      <c r="T19" s="51"/>
      <c r="U19" s="51"/>
      <c r="V19" s="51"/>
      <c r="W19" s="51"/>
      <c r="X19" s="51"/>
      <c r="Y19" s="51"/>
      <c r="Z19" s="84" t="s">
        <v>256</v>
      </c>
    </row>
    <row r="20" spans="1:26" ht="102.75" customHeight="1">
      <c r="A20" s="63"/>
      <c r="B20" s="61"/>
      <c r="C20" s="61"/>
      <c r="D20" s="61"/>
      <c r="E20" s="61"/>
      <c r="F20" s="60"/>
      <c r="G20" s="48" t="s">
        <v>182</v>
      </c>
      <c r="H20" s="52" t="s">
        <v>60</v>
      </c>
      <c r="I20" s="52" t="s">
        <v>132</v>
      </c>
      <c r="J20" s="50" t="s">
        <v>98</v>
      </c>
      <c r="K20" s="50" t="s">
        <v>99</v>
      </c>
      <c r="L20" s="9">
        <v>1</v>
      </c>
      <c r="M20" s="9">
        <v>1</v>
      </c>
      <c r="N20" s="10">
        <f t="shared" si="0"/>
        <v>1</v>
      </c>
      <c r="O20" s="51"/>
      <c r="P20" s="51"/>
      <c r="Q20" s="51"/>
      <c r="R20" s="51"/>
      <c r="S20" s="51"/>
      <c r="T20" s="51"/>
      <c r="U20" s="51"/>
      <c r="V20" s="51"/>
      <c r="W20" s="51"/>
      <c r="X20" s="51"/>
      <c r="Y20" s="51"/>
      <c r="Z20" s="84" t="s">
        <v>271</v>
      </c>
    </row>
    <row r="21" spans="1:26" ht="262.5">
      <c r="A21" s="63"/>
      <c r="B21" s="61"/>
      <c r="C21" s="61"/>
      <c r="D21" s="61"/>
      <c r="E21" s="61"/>
      <c r="F21" s="60"/>
      <c r="G21" s="48" t="s">
        <v>183</v>
      </c>
      <c r="H21" s="52" t="s">
        <v>205</v>
      </c>
      <c r="I21" s="52" t="s">
        <v>225</v>
      </c>
      <c r="J21" s="50" t="s">
        <v>84</v>
      </c>
      <c r="K21" s="50" t="s">
        <v>95</v>
      </c>
      <c r="L21" s="9">
        <v>1</v>
      </c>
      <c r="M21" s="9">
        <v>1</v>
      </c>
      <c r="N21" s="10">
        <f t="shared" si="0"/>
        <v>1</v>
      </c>
      <c r="O21" s="51"/>
      <c r="P21" s="51"/>
      <c r="Q21" s="51"/>
      <c r="R21" s="51"/>
      <c r="S21" s="51"/>
      <c r="T21" s="51"/>
      <c r="U21" s="51"/>
      <c r="V21" s="51">
        <v>1</v>
      </c>
      <c r="W21" s="51"/>
      <c r="X21" s="56"/>
      <c r="Y21" s="51"/>
      <c r="Z21" s="84" t="s">
        <v>255</v>
      </c>
    </row>
    <row r="22" spans="1:26" ht="291.75" customHeight="1">
      <c r="A22" s="63"/>
      <c r="B22" s="61"/>
      <c r="C22" s="61" t="s">
        <v>150</v>
      </c>
      <c r="D22" s="61" t="s">
        <v>27</v>
      </c>
      <c r="E22" s="61" t="s">
        <v>165</v>
      </c>
      <c r="F22" s="60" t="s">
        <v>28</v>
      </c>
      <c r="G22" s="48" t="s">
        <v>184</v>
      </c>
      <c r="H22" s="52" t="s">
        <v>49</v>
      </c>
      <c r="I22" s="52" t="s">
        <v>226</v>
      </c>
      <c r="J22" s="50" t="s">
        <v>100</v>
      </c>
      <c r="K22" s="50" t="s">
        <v>101</v>
      </c>
      <c r="L22" s="9">
        <v>1</v>
      </c>
      <c r="M22" s="9">
        <v>1</v>
      </c>
      <c r="N22" s="10">
        <f t="shared" si="0"/>
        <v>1</v>
      </c>
      <c r="O22" s="51"/>
      <c r="P22" s="51"/>
      <c r="Q22" s="51"/>
      <c r="R22" s="51"/>
      <c r="S22" s="51"/>
      <c r="T22" s="51">
        <v>1</v>
      </c>
      <c r="U22" s="51"/>
      <c r="V22" s="51"/>
      <c r="W22" s="51"/>
      <c r="X22" s="56"/>
      <c r="Y22" s="51"/>
      <c r="Z22" s="84" t="s">
        <v>253</v>
      </c>
    </row>
    <row r="23" spans="1:26" ht="102.75" customHeight="1">
      <c r="A23" s="63"/>
      <c r="B23" s="61"/>
      <c r="C23" s="61"/>
      <c r="D23" s="61"/>
      <c r="E23" s="61"/>
      <c r="F23" s="60"/>
      <c r="G23" s="48" t="s">
        <v>185</v>
      </c>
      <c r="H23" s="52" t="s">
        <v>206</v>
      </c>
      <c r="I23" s="52" t="s">
        <v>227</v>
      </c>
      <c r="J23" s="50" t="s">
        <v>102</v>
      </c>
      <c r="K23" s="50" t="s">
        <v>103</v>
      </c>
      <c r="L23" s="9">
        <v>11</v>
      </c>
      <c r="M23" s="9">
        <v>11</v>
      </c>
      <c r="N23" s="10">
        <f t="shared" si="0"/>
        <v>1</v>
      </c>
      <c r="O23" s="51"/>
      <c r="P23" s="51"/>
      <c r="Q23" s="51"/>
      <c r="R23" s="51"/>
      <c r="S23" s="51"/>
      <c r="T23" s="51"/>
      <c r="U23" s="51"/>
      <c r="V23" s="51"/>
      <c r="W23" s="51"/>
      <c r="X23" s="51"/>
      <c r="Y23" s="51"/>
      <c r="Z23" s="84" t="s">
        <v>262</v>
      </c>
    </row>
    <row r="24" spans="1:26" ht="221.25" customHeight="1">
      <c r="A24" s="63" t="s">
        <v>29</v>
      </c>
      <c r="B24" s="61" t="s">
        <v>30</v>
      </c>
      <c r="C24" s="61" t="s">
        <v>151</v>
      </c>
      <c r="D24" s="61" t="s">
        <v>31</v>
      </c>
      <c r="E24" s="48" t="s">
        <v>166</v>
      </c>
      <c r="F24" s="52" t="s">
        <v>32</v>
      </c>
      <c r="G24" s="48" t="s">
        <v>186</v>
      </c>
      <c r="H24" s="52" t="s">
        <v>207</v>
      </c>
      <c r="I24" s="52" t="s">
        <v>228</v>
      </c>
      <c r="J24" s="50" t="s">
        <v>104</v>
      </c>
      <c r="K24" s="50" t="s">
        <v>105</v>
      </c>
      <c r="L24" s="9">
        <v>12</v>
      </c>
      <c r="M24" s="59">
        <v>11</v>
      </c>
      <c r="N24" s="10">
        <f t="shared" si="0"/>
        <v>0.91666666666666663</v>
      </c>
      <c r="O24" s="51"/>
      <c r="P24" s="51"/>
      <c r="Q24" s="51"/>
      <c r="R24" s="51"/>
      <c r="S24" s="51"/>
      <c r="T24" s="51"/>
      <c r="U24" s="51"/>
      <c r="V24" s="51"/>
      <c r="W24" s="51"/>
      <c r="X24" s="51"/>
      <c r="Y24" s="51"/>
      <c r="Z24" s="84" t="s">
        <v>272</v>
      </c>
    </row>
    <row r="25" spans="1:26" ht="102.75" customHeight="1">
      <c r="A25" s="63"/>
      <c r="B25" s="61"/>
      <c r="C25" s="61"/>
      <c r="D25" s="61"/>
      <c r="E25" s="48" t="s">
        <v>167</v>
      </c>
      <c r="F25" s="52" t="s">
        <v>133</v>
      </c>
      <c r="G25" s="48" t="s">
        <v>187</v>
      </c>
      <c r="H25" s="52" t="s">
        <v>208</v>
      </c>
      <c r="I25" s="52" t="s">
        <v>229</v>
      </c>
      <c r="J25" s="50" t="s">
        <v>106</v>
      </c>
      <c r="K25" s="50" t="s">
        <v>107</v>
      </c>
      <c r="L25" s="9">
        <v>12</v>
      </c>
      <c r="M25" s="9">
        <v>6</v>
      </c>
      <c r="N25" s="10">
        <f t="shared" si="0"/>
        <v>0.5</v>
      </c>
      <c r="O25" s="51"/>
      <c r="P25" s="51"/>
      <c r="Q25" s="51"/>
      <c r="R25" s="51"/>
      <c r="S25" s="51"/>
      <c r="T25" s="51"/>
      <c r="U25" s="51"/>
      <c r="V25" s="51"/>
      <c r="W25" s="51"/>
      <c r="X25" s="51"/>
      <c r="Y25" s="51"/>
      <c r="Z25" s="84" t="s">
        <v>273</v>
      </c>
    </row>
    <row r="26" spans="1:26" ht="102.75" customHeight="1">
      <c r="A26" s="63"/>
      <c r="B26" s="61"/>
      <c r="C26" s="61" t="s">
        <v>152</v>
      </c>
      <c r="D26" s="61" t="s">
        <v>33</v>
      </c>
      <c r="E26" s="61" t="s">
        <v>168</v>
      </c>
      <c r="F26" s="60" t="s">
        <v>34</v>
      </c>
      <c r="G26" s="61" t="s">
        <v>188</v>
      </c>
      <c r="H26" s="60" t="s">
        <v>209</v>
      </c>
      <c r="I26" s="52" t="s">
        <v>134</v>
      </c>
      <c r="J26" s="50" t="s">
        <v>108</v>
      </c>
      <c r="K26" s="50" t="s">
        <v>109</v>
      </c>
      <c r="L26" s="9">
        <v>1</v>
      </c>
      <c r="M26" s="9">
        <v>1</v>
      </c>
      <c r="N26" s="10">
        <f t="shared" si="0"/>
        <v>1</v>
      </c>
      <c r="O26" s="51"/>
      <c r="P26" s="51"/>
      <c r="Q26" s="51"/>
      <c r="R26" s="51"/>
      <c r="S26" s="51"/>
      <c r="T26" s="51"/>
      <c r="U26" s="51"/>
      <c r="V26" s="51"/>
      <c r="W26" s="51"/>
      <c r="X26" s="51"/>
      <c r="Y26" s="51"/>
      <c r="Z26" s="84" t="s">
        <v>264</v>
      </c>
    </row>
    <row r="27" spans="1:26" ht="259.5" customHeight="1">
      <c r="A27" s="63"/>
      <c r="B27" s="61"/>
      <c r="C27" s="61"/>
      <c r="D27" s="61"/>
      <c r="E27" s="61"/>
      <c r="F27" s="60"/>
      <c r="G27" s="61"/>
      <c r="H27" s="60"/>
      <c r="I27" s="52" t="s">
        <v>230</v>
      </c>
      <c r="J27" s="50" t="s">
        <v>110</v>
      </c>
      <c r="K27" s="50" t="s">
        <v>111</v>
      </c>
      <c r="L27" s="9">
        <v>1</v>
      </c>
      <c r="M27" s="9">
        <v>1</v>
      </c>
      <c r="N27" s="10">
        <f t="shared" si="0"/>
        <v>1</v>
      </c>
      <c r="O27" s="51"/>
      <c r="P27" s="51"/>
      <c r="Q27" s="51"/>
      <c r="R27" s="51"/>
      <c r="S27" s="51"/>
      <c r="T27" s="51"/>
      <c r="U27" s="51"/>
      <c r="V27" s="51">
        <v>1</v>
      </c>
      <c r="W27" s="51"/>
      <c r="X27" s="51"/>
      <c r="Y27" s="51"/>
      <c r="Z27" s="84" t="s">
        <v>265</v>
      </c>
    </row>
    <row r="28" spans="1:26" ht="102.75" customHeight="1">
      <c r="A28" s="63"/>
      <c r="B28" s="61"/>
      <c r="C28" s="61"/>
      <c r="D28" s="61"/>
      <c r="E28" s="61"/>
      <c r="F28" s="60"/>
      <c r="G28" s="48" t="s">
        <v>189</v>
      </c>
      <c r="H28" s="52" t="s">
        <v>210</v>
      </c>
      <c r="I28" s="52" t="s">
        <v>61</v>
      </c>
      <c r="J28" s="50" t="s">
        <v>93</v>
      </c>
      <c r="K28" s="50" t="s">
        <v>111</v>
      </c>
      <c r="L28" s="9">
        <v>1</v>
      </c>
      <c r="M28" s="9">
        <v>1</v>
      </c>
      <c r="N28" s="10">
        <f t="shared" si="0"/>
        <v>1</v>
      </c>
      <c r="O28" s="51"/>
      <c r="P28" s="51"/>
      <c r="Q28" s="51"/>
      <c r="R28" s="51"/>
      <c r="S28" s="51"/>
      <c r="T28" s="51"/>
      <c r="U28" s="51"/>
      <c r="V28" s="51"/>
      <c r="W28" s="51"/>
      <c r="X28" s="51"/>
      <c r="Y28" s="51"/>
      <c r="Z28" s="84" t="s">
        <v>266</v>
      </c>
    </row>
    <row r="29" spans="1:26" ht="164.25" customHeight="1">
      <c r="A29" s="63"/>
      <c r="B29" s="61"/>
      <c r="C29" s="61"/>
      <c r="D29" s="61"/>
      <c r="E29" s="61"/>
      <c r="F29" s="60"/>
      <c r="G29" s="48" t="s">
        <v>190</v>
      </c>
      <c r="H29" s="52" t="s">
        <v>211</v>
      </c>
      <c r="I29" s="52" t="s">
        <v>135</v>
      </c>
      <c r="J29" s="50" t="s">
        <v>112</v>
      </c>
      <c r="K29" s="50" t="s">
        <v>111</v>
      </c>
      <c r="L29" s="9">
        <v>1</v>
      </c>
      <c r="M29" s="9">
        <v>1</v>
      </c>
      <c r="N29" s="10">
        <f t="shared" si="0"/>
        <v>1</v>
      </c>
      <c r="O29" s="51"/>
      <c r="P29" s="51"/>
      <c r="Q29" s="51"/>
      <c r="R29" s="51"/>
      <c r="S29" s="51"/>
      <c r="T29" s="51"/>
      <c r="U29" s="51"/>
      <c r="V29" s="51">
        <v>1</v>
      </c>
      <c r="W29" s="51"/>
      <c r="X29" s="51"/>
      <c r="Y29" s="51"/>
      <c r="Z29" s="84" t="s">
        <v>267</v>
      </c>
    </row>
    <row r="30" spans="1:26" ht="138.75" customHeight="1">
      <c r="A30" s="63"/>
      <c r="B30" s="61"/>
      <c r="C30" s="61"/>
      <c r="D30" s="61"/>
      <c r="E30" s="61"/>
      <c r="F30" s="60"/>
      <c r="G30" s="48" t="s">
        <v>191</v>
      </c>
      <c r="H30" s="52" t="s">
        <v>62</v>
      </c>
      <c r="I30" s="52" t="s">
        <v>136</v>
      </c>
      <c r="J30" s="50" t="s">
        <v>82</v>
      </c>
      <c r="K30" s="50" t="s">
        <v>111</v>
      </c>
      <c r="L30" s="9">
        <v>1</v>
      </c>
      <c r="M30" s="9">
        <v>0.5</v>
      </c>
      <c r="N30" s="10">
        <f t="shared" si="0"/>
        <v>0.5</v>
      </c>
      <c r="O30" s="51"/>
      <c r="P30" s="51"/>
      <c r="Q30" s="51"/>
      <c r="R30" s="51"/>
      <c r="S30" s="51"/>
      <c r="T30" s="51">
        <v>1</v>
      </c>
      <c r="U30" s="51"/>
      <c r="V30" s="51"/>
      <c r="W30" s="51"/>
      <c r="X30" s="51"/>
      <c r="Y30" s="51"/>
      <c r="Z30" s="84" t="s">
        <v>268</v>
      </c>
    </row>
    <row r="31" spans="1:26" ht="102.75" customHeight="1">
      <c r="A31" s="63"/>
      <c r="B31" s="61"/>
      <c r="C31" s="61"/>
      <c r="D31" s="61"/>
      <c r="E31" s="61"/>
      <c r="F31" s="60"/>
      <c r="G31" s="48" t="s">
        <v>192</v>
      </c>
      <c r="H31" s="52" t="s">
        <v>212</v>
      </c>
      <c r="I31" s="52" t="s">
        <v>231</v>
      </c>
      <c r="J31" s="50" t="s">
        <v>113</v>
      </c>
      <c r="K31" s="50" t="s">
        <v>111</v>
      </c>
      <c r="L31" s="9">
        <v>1</v>
      </c>
      <c r="M31" s="9">
        <v>0</v>
      </c>
      <c r="N31" s="10">
        <f t="shared" si="0"/>
        <v>0</v>
      </c>
      <c r="O31" s="51"/>
      <c r="P31" s="51"/>
      <c r="Q31" s="51"/>
      <c r="R31" s="51"/>
      <c r="S31" s="51"/>
      <c r="T31" s="51"/>
      <c r="U31" s="51"/>
      <c r="V31" s="51"/>
      <c r="W31" s="51"/>
      <c r="X31" s="51"/>
      <c r="Y31" s="51"/>
      <c r="Z31" s="84" t="s">
        <v>270</v>
      </c>
    </row>
    <row r="32" spans="1:26" ht="132" customHeight="1">
      <c r="A32" s="63"/>
      <c r="B32" s="61"/>
      <c r="C32" s="61"/>
      <c r="D32" s="61"/>
      <c r="E32" s="48" t="s">
        <v>169</v>
      </c>
      <c r="F32" s="52" t="s">
        <v>35</v>
      </c>
      <c r="G32" s="48" t="s">
        <v>193</v>
      </c>
      <c r="H32" s="52" t="s">
        <v>213</v>
      </c>
      <c r="I32" s="52" t="s">
        <v>63</v>
      </c>
      <c r="J32" s="50" t="s">
        <v>114</v>
      </c>
      <c r="K32" s="50" t="s">
        <v>83</v>
      </c>
      <c r="L32" s="9">
        <v>1</v>
      </c>
      <c r="M32" s="9">
        <v>1</v>
      </c>
      <c r="N32" s="10">
        <f t="shared" si="0"/>
        <v>1</v>
      </c>
      <c r="O32" s="51"/>
      <c r="P32" s="51"/>
      <c r="Q32" s="51"/>
      <c r="R32" s="51"/>
      <c r="S32" s="51"/>
      <c r="T32" s="51"/>
      <c r="U32" s="51"/>
      <c r="V32" s="51"/>
      <c r="W32" s="51"/>
      <c r="X32" s="51"/>
      <c r="Y32" s="51"/>
      <c r="Z32" s="84" t="s">
        <v>269</v>
      </c>
    </row>
    <row r="33" spans="1:26" ht="140.25" customHeight="1">
      <c r="A33" s="63"/>
      <c r="B33" s="61"/>
      <c r="C33" s="61" t="s">
        <v>153</v>
      </c>
      <c r="D33" s="61" t="s">
        <v>36</v>
      </c>
      <c r="E33" s="61" t="s">
        <v>170</v>
      </c>
      <c r="F33" s="60" t="s">
        <v>37</v>
      </c>
      <c r="G33" s="48" t="s">
        <v>194</v>
      </c>
      <c r="H33" s="52" t="s">
        <v>64</v>
      </c>
      <c r="I33" s="52" t="s">
        <v>232</v>
      </c>
      <c r="J33" s="50" t="s">
        <v>115</v>
      </c>
      <c r="K33" s="50" t="s">
        <v>116</v>
      </c>
      <c r="L33" s="9">
        <v>1</v>
      </c>
      <c r="M33" s="9">
        <v>0</v>
      </c>
      <c r="N33" s="10">
        <f t="shared" si="0"/>
        <v>0</v>
      </c>
      <c r="O33" s="51"/>
      <c r="P33" s="51"/>
      <c r="Q33" s="51"/>
      <c r="R33" s="51"/>
      <c r="S33" s="51"/>
      <c r="T33" s="51"/>
      <c r="U33" s="51"/>
      <c r="V33" s="51"/>
      <c r="W33" s="51"/>
      <c r="X33" s="51"/>
      <c r="Y33" s="51"/>
      <c r="Z33" s="84" t="s">
        <v>298</v>
      </c>
    </row>
    <row r="34" spans="1:26" ht="125.25" customHeight="1">
      <c r="A34" s="63"/>
      <c r="B34" s="61"/>
      <c r="C34" s="61"/>
      <c r="D34" s="61"/>
      <c r="E34" s="61"/>
      <c r="F34" s="60"/>
      <c r="G34" s="48" t="s">
        <v>195</v>
      </c>
      <c r="H34" s="52" t="s">
        <v>214</v>
      </c>
      <c r="I34" s="52" t="s">
        <v>66</v>
      </c>
      <c r="J34" s="50" t="s">
        <v>117</v>
      </c>
      <c r="K34" s="50" t="s">
        <v>116</v>
      </c>
      <c r="L34" s="9">
        <v>1</v>
      </c>
      <c r="M34" s="9">
        <v>1</v>
      </c>
      <c r="N34" s="10">
        <f t="shared" si="0"/>
        <v>1</v>
      </c>
      <c r="O34" s="51"/>
      <c r="P34" s="51"/>
      <c r="Q34" s="51"/>
      <c r="R34" s="51"/>
      <c r="S34" s="51"/>
      <c r="T34" s="51"/>
      <c r="U34" s="51"/>
      <c r="V34" s="51"/>
      <c r="W34" s="51"/>
      <c r="X34" s="51"/>
      <c r="Y34" s="51"/>
      <c r="Z34" s="84" t="s">
        <v>261</v>
      </c>
    </row>
    <row r="35" spans="1:26" ht="102.75" customHeight="1">
      <c r="A35" s="63"/>
      <c r="B35" s="61"/>
      <c r="C35" s="61"/>
      <c r="D35" s="61"/>
      <c r="E35" s="61"/>
      <c r="F35" s="60"/>
      <c r="G35" s="48" t="s">
        <v>196</v>
      </c>
      <c r="H35" s="52" t="s">
        <v>50</v>
      </c>
      <c r="I35" s="52" t="s">
        <v>67</v>
      </c>
      <c r="J35" s="50" t="s">
        <v>82</v>
      </c>
      <c r="K35" s="50" t="s">
        <v>116</v>
      </c>
      <c r="L35" s="9">
        <v>12</v>
      </c>
      <c r="M35" s="9">
        <v>0</v>
      </c>
      <c r="N35" s="10">
        <f t="shared" si="0"/>
        <v>0</v>
      </c>
      <c r="O35" s="51"/>
      <c r="P35" s="51"/>
      <c r="Q35" s="51"/>
      <c r="R35" s="51"/>
      <c r="S35" s="51"/>
      <c r="T35" s="51"/>
      <c r="U35" s="51"/>
      <c r="V35" s="51"/>
      <c r="W35" s="51"/>
      <c r="X35" s="51"/>
      <c r="Y35" s="51"/>
      <c r="Z35" s="84" t="s">
        <v>297</v>
      </c>
    </row>
    <row r="36" spans="1:26" ht="102.75" customHeight="1">
      <c r="A36" s="63"/>
      <c r="B36" s="61"/>
      <c r="C36" s="61"/>
      <c r="D36" s="61"/>
      <c r="E36" s="61"/>
      <c r="F36" s="60"/>
      <c r="G36" s="48" t="s">
        <v>197</v>
      </c>
      <c r="H36" s="52" t="s">
        <v>65</v>
      </c>
      <c r="I36" s="52" t="s">
        <v>137</v>
      </c>
      <c r="J36" s="50" t="s">
        <v>118</v>
      </c>
      <c r="K36" s="50" t="s">
        <v>119</v>
      </c>
      <c r="L36" s="9">
        <v>1</v>
      </c>
      <c r="M36" s="9">
        <v>0</v>
      </c>
      <c r="N36" s="10">
        <f t="shared" si="0"/>
        <v>0</v>
      </c>
      <c r="O36" s="51"/>
      <c r="P36" s="51"/>
      <c r="Q36" s="51"/>
      <c r="R36" s="51"/>
      <c r="S36" s="51"/>
      <c r="T36" s="51"/>
      <c r="U36" s="51"/>
      <c r="V36" s="51"/>
      <c r="W36" s="51"/>
      <c r="X36" s="51"/>
      <c r="Y36" s="51"/>
      <c r="Z36" s="84" t="s">
        <v>298</v>
      </c>
    </row>
    <row r="37" spans="1:26" ht="102.75" customHeight="1">
      <c r="A37" s="63"/>
      <c r="B37" s="61"/>
      <c r="C37" s="61"/>
      <c r="D37" s="61"/>
      <c r="E37" s="61"/>
      <c r="F37" s="60"/>
      <c r="G37" s="48" t="s">
        <v>198</v>
      </c>
      <c r="H37" s="52" t="s">
        <v>215</v>
      </c>
      <c r="I37" s="52" t="s">
        <v>68</v>
      </c>
      <c r="J37" s="50" t="s">
        <v>98</v>
      </c>
      <c r="K37" s="50" t="s">
        <v>120</v>
      </c>
      <c r="L37" s="9">
        <v>1</v>
      </c>
      <c r="M37" s="59">
        <v>1</v>
      </c>
      <c r="N37" s="10">
        <f t="shared" si="0"/>
        <v>1</v>
      </c>
      <c r="O37" s="51"/>
      <c r="P37" s="51"/>
      <c r="Q37" s="51"/>
      <c r="R37" s="51"/>
      <c r="S37" s="51"/>
      <c r="T37" s="51"/>
      <c r="U37" s="51"/>
      <c r="V37" s="51"/>
      <c r="W37" s="51"/>
      <c r="X37" s="51"/>
      <c r="Y37" s="51"/>
      <c r="Z37" s="85" t="s">
        <v>299</v>
      </c>
    </row>
    <row r="38" spans="1:26" ht="144" customHeight="1">
      <c r="A38" s="63" t="s">
        <v>38</v>
      </c>
      <c r="B38" s="61" t="s">
        <v>39</v>
      </c>
      <c r="C38" s="61" t="s">
        <v>154</v>
      </c>
      <c r="D38" s="61" t="s">
        <v>40</v>
      </c>
      <c r="E38" s="61" t="s">
        <v>171</v>
      </c>
      <c r="F38" s="60" t="s">
        <v>138</v>
      </c>
      <c r="G38" s="61" t="s">
        <v>199</v>
      </c>
      <c r="H38" s="60" t="s">
        <v>216</v>
      </c>
      <c r="I38" s="52" t="s">
        <v>69</v>
      </c>
      <c r="J38" s="50" t="s">
        <v>121</v>
      </c>
      <c r="K38" s="50" t="s">
        <v>122</v>
      </c>
      <c r="L38" s="9">
        <v>1</v>
      </c>
      <c r="M38" s="9">
        <v>1</v>
      </c>
      <c r="N38" s="10">
        <f t="shared" si="0"/>
        <v>1</v>
      </c>
      <c r="O38" s="51"/>
      <c r="P38" s="51"/>
      <c r="Q38" s="51"/>
      <c r="R38" s="51"/>
      <c r="S38" s="51"/>
      <c r="T38" s="51"/>
      <c r="U38" s="51"/>
      <c r="V38" s="51">
        <v>1</v>
      </c>
      <c r="W38" s="51"/>
      <c r="X38" s="51"/>
      <c r="Y38" s="51"/>
      <c r="Z38" s="84" t="s">
        <v>259</v>
      </c>
    </row>
    <row r="39" spans="1:26" ht="102.75" customHeight="1">
      <c r="A39" s="63"/>
      <c r="B39" s="61"/>
      <c r="C39" s="61"/>
      <c r="D39" s="61"/>
      <c r="E39" s="61"/>
      <c r="F39" s="60"/>
      <c r="G39" s="61"/>
      <c r="H39" s="60"/>
      <c r="I39" s="52" t="s">
        <v>233</v>
      </c>
      <c r="J39" s="50" t="s">
        <v>82</v>
      </c>
      <c r="K39" s="50" t="s">
        <v>123</v>
      </c>
      <c r="L39" s="9">
        <v>12</v>
      </c>
      <c r="M39" s="9">
        <v>12</v>
      </c>
      <c r="N39" s="10">
        <f t="shared" si="0"/>
        <v>1</v>
      </c>
      <c r="O39" s="51"/>
      <c r="P39" s="51"/>
      <c r="Q39" s="51"/>
      <c r="R39" s="51"/>
      <c r="S39" s="51"/>
      <c r="T39" s="51"/>
      <c r="U39" s="51"/>
      <c r="V39" s="51"/>
      <c r="W39" s="51"/>
      <c r="X39" s="51"/>
      <c r="Y39" s="51"/>
      <c r="Z39" s="84" t="s">
        <v>260</v>
      </c>
    </row>
    <row r="40" spans="1:26" ht="102.75" customHeight="1">
      <c r="A40" s="63"/>
      <c r="B40" s="61"/>
      <c r="C40" s="61"/>
      <c r="D40" s="61"/>
      <c r="E40" s="61"/>
      <c r="F40" s="60"/>
      <c r="G40" s="61"/>
      <c r="H40" s="60"/>
      <c r="I40" s="52" t="s">
        <v>234</v>
      </c>
      <c r="J40" s="50" t="s">
        <v>82</v>
      </c>
      <c r="K40" s="50" t="s">
        <v>123</v>
      </c>
      <c r="L40" s="9">
        <v>12</v>
      </c>
      <c r="M40" s="9">
        <v>0</v>
      </c>
      <c r="N40" s="10">
        <f t="shared" si="0"/>
        <v>0</v>
      </c>
      <c r="O40" s="51"/>
      <c r="P40" s="51"/>
      <c r="Q40" s="51"/>
      <c r="R40" s="51"/>
      <c r="S40" s="51"/>
      <c r="T40" s="51"/>
      <c r="U40" s="51"/>
      <c r="V40" s="51"/>
      <c r="W40" s="51"/>
      <c r="X40" s="51"/>
      <c r="Y40" s="51"/>
      <c r="Z40" s="84" t="s">
        <v>246</v>
      </c>
    </row>
    <row r="41" spans="1:26" ht="102.75" customHeight="1">
      <c r="A41" s="63"/>
      <c r="B41" s="61"/>
      <c r="C41" s="61"/>
      <c r="D41" s="61"/>
      <c r="E41" s="61"/>
      <c r="F41" s="60"/>
      <c r="G41" s="48" t="s">
        <v>200</v>
      </c>
      <c r="H41" s="52" t="s">
        <v>70</v>
      </c>
      <c r="I41" s="52" t="s">
        <v>71</v>
      </c>
      <c r="J41" s="50" t="s">
        <v>124</v>
      </c>
      <c r="K41" s="50" t="s">
        <v>125</v>
      </c>
      <c r="L41" s="9">
        <v>0</v>
      </c>
      <c r="M41" s="9">
        <v>0</v>
      </c>
      <c r="N41" s="10">
        <v>0</v>
      </c>
      <c r="O41" s="51"/>
      <c r="P41" s="51"/>
      <c r="Q41" s="51"/>
      <c r="R41" s="51"/>
      <c r="S41" s="51"/>
      <c r="T41" s="51"/>
      <c r="U41" s="51"/>
      <c r="V41" s="51"/>
      <c r="W41" s="51"/>
      <c r="X41" s="51"/>
      <c r="Y41" s="51"/>
      <c r="Z41" s="84" t="s">
        <v>246</v>
      </c>
    </row>
    <row r="42" spans="1:26" ht="180" customHeight="1">
      <c r="A42" s="63"/>
      <c r="B42" s="61"/>
      <c r="C42" s="48" t="s">
        <v>155</v>
      </c>
      <c r="D42" s="48" t="s">
        <v>139</v>
      </c>
      <c r="E42" s="48" t="s">
        <v>201</v>
      </c>
      <c r="F42" s="52" t="s">
        <v>48</v>
      </c>
      <c r="G42" s="48" t="s">
        <v>202</v>
      </c>
      <c r="H42" s="52" t="s">
        <v>217</v>
      </c>
      <c r="I42" s="52" t="s">
        <v>72</v>
      </c>
      <c r="J42" s="50" t="s">
        <v>126</v>
      </c>
      <c r="K42" s="50" t="s">
        <v>127</v>
      </c>
      <c r="L42" s="9">
        <v>0</v>
      </c>
      <c r="M42" s="9">
        <v>0</v>
      </c>
      <c r="N42" s="10">
        <v>0</v>
      </c>
      <c r="O42" s="51"/>
      <c r="P42" s="51"/>
      <c r="Q42" s="51"/>
      <c r="R42" s="51"/>
      <c r="S42" s="51"/>
      <c r="T42" s="51"/>
      <c r="U42" s="51"/>
      <c r="V42" s="51"/>
      <c r="W42" s="51"/>
      <c r="X42" s="51"/>
      <c r="Y42" s="51"/>
      <c r="Z42" s="84" t="s">
        <v>246</v>
      </c>
    </row>
    <row r="61" spans="2:5" ht="102.75" customHeight="1">
      <c r="B61" s="2"/>
      <c r="C61" s="2"/>
      <c r="D61" s="3"/>
      <c r="E61" s="4"/>
    </row>
    <row r="62" spans="2:5" ht="102.75" customHeight="1">
      <c r="B62" s="2"/>
      <c r="C62" s="2"/>
      <c r="D62" s="3"/>
      <c r="E62" s="4"/>
    </row>
    <row r="63" spans="2:5" ht="102.75" customHeight="1">
      <c r="B63" s="2"/>
      <c r="C63" s="2"/>
      <c r="D63" s="3"/>
      <c r="E63" s="4"/>
    </row>
    <row r="64" spans="2:5" ht="102.75" customHeight="1">
      <c r="B64" s="2"/>
      <c r="C64" s="2"/>
      <c r="D64" s="3"/>
      <c r="E64" s="4"/>
    </row>
    <row r="65" spans="2:5" ht="102.75" customHeight="1">
      <c r="B65" s="2"/>
      <c r="C65" s="2"/>
      <c r="D65" s="3"/>
      <c r="E65" s="4"/>
    </row>
    <row r="66" spans="2:5" ht="102.75" customHeight="1">
      <c r="B66" s="2"/>
      <c r="C66" s="2"/>
      <c r="D66" s="3"/>
      <c r="E66" s="4"/>
    </row>
    <row r="67" spans="2:5" ht="102.75" customHeight="1">
      <c r="B67" s="2"/>
      <c r="C67" s="2"/>
      <c r="D67" s="3"/>
      <c r="E67" s="4"/>
    </row>
    <row r="68" spans="2:5" ht="102.75" customHeight="1">
      <c r="B68" s="2"/>
      <c r="C68" s="2"/>
      <c r="D68" s="3"/>
      <c r="E68" s="4"/>
    </row>
    <row r="69" spans="2:5" ht="102.75" customHeight="1">
      <c r="B69" s="2"/>
      <c r="C69" s="2"/>
      <c r="D69" s="3"/>
      <c r="E69" s="4"/>
    </row>
    <row r="70" spans="2:5" ht="102.75" customHeight="1">
      <c r="B70" s="2"/>
      <c r="C70" s="2"/>
      <c r="D70" s="3"/>
      <c r="E70" s="4"/>
    </row>
    <row r="72" spans="2:5" ht="102.75" customHeight="1">
      <c r="B72" s="2"/>
      <c r="C72" s="2"/>
      <c r="D72" s="3"/>
      <c r="E72" s="4"/>
    </row>
    <row r="73" spans="2:5" ht="102.75" customHeight="1">
      <c r="B73" s="2"/>
      <c r="C73" s="2"/>
      <c r="D73" s="3"/>
      <c r="E73" s="4"/>
    </row>
    <row r="74" spans="2:5" ht="102.75" customHeight="1">
      <c r="B74" s="2"/>
      <c r="C74" s="2"/>
      <c r="D74" s="3"/>
      <c r="E74" s="4"/>
    </row>
    <row r="75" spans="2:5" ht="102.75" customHeight="1">
      <c r="B75" s="2"/>
      <c r="C75" s="2"/>
      <c r="D75" s="3"/>
      <c r="E75" s="4"/>
    </row>
    <row r="76" spans="2:5" ht="102.75" customHeight="1">
      <c r="B76" s="2"/>
      <c r="C76" s="2"/>
      <c r="D76" s="3"/>
      <c r="E76" s="4"/>
    </row>
  </sheetData>
  <autoFilter ref="B3:Z42" xr:uid="{00000000-0009-0000-0000-000000000000}">
    <filterColumn colId="1" showButton="0"/>
    <filterColumn colId="3" showButton="0"/>
    <filterColumn colId="5" showButton="0"/>
  </autoFilter>
  <mergeCells count="64">
    <mergeCell ref="A1:N1"/>
    <mergeCell ref="C3:D3"/>
    <mergeCell ref="E3:F3"/>
    <mergeCell ref="L2:N2"/>
    <mergeCell ref="H2:K2"/>
    <mergeCell ref="A38:A42"/>
    <mergeCell ref="E38:E41"/>
    <mergeCell ref="C38:C41"/>
    <mergeCell ref="B24:B37"/>
    <mergeCell ref="E33:E37"/>
    <mergeCell ref="C33:C37"/>
    <mergeCell ref="D24:D25"/>
    <mergeCell ref="C26:C32"/>
    <mergeCell ref="C24:C25"/>
    <mergeCell ref="D33:D37"/>
    <mergeCell ref="B38:B42"/>
    <mergeCell ref="D38:D41"/>
    <mergeCell ref="D10:D13"/>
    <mergeCell ref="C14:C16"/>
    <mergeCell ref="D14:D16"/>
    <mergeCell ref="A4:A5"/>
    <mergeCell ref="C4:C5"/>
    <mergeCell ref="B4:B5"/>
    <mergeCell ref="A6:A16"/>
    <mergeCell ref="B6:B16"/>
    <mergeCell ref="C6:C9"/>
    <mergeCell ref="D4:D5"/>
    <mergeCell ref="D6:D9"/>
    <mergeCell ref="C10:C13"/>
    <mergeCell ref="D22:D23"/>
    <mergeCell ref="E14:E15"/>
    <mergeCell ref="D26:D32"/>
    <mergeCell ref="G26:G27"/>
    <mergeCell ref="A17:A23"/>
    <mergeCell ref="B17:B23"/>
    <mergeCell ref="C17:C21"/>
    <mergeCell ref="C22:C23"/>
    <mergeCell ref="D17:D21"/>
    <mergeCell ref="A24:A37"/>
    <mergeCell ref="G17:G18"/>
    <mergeCell ref="E17:E21"/>
    <mergeCell ref="E26:E31"/>
    <mergeCell ref="F26:F31"/>
    <mergeCell ref="F12:F13"/>
    <mergeCell ref="H17:H18"/>
    <mergeCell ref="E6:E7"/>
    <mergeCell ref="E12:E13"/>
    <mergeCell ref="E8:E9"/>
    <mergeCell ref="E10:E11"/>
    <mergeCell ref="H38:H40"/>
    <mergeCell ref="F38:F41"/>
    <mergeCell ref="G38:G40"/>
    <mergeCell ref="F33:F37"/>
    <mergeCell ref="F10:F11"/>
    <mergeCell ref="F17:F21"/>
    <mergeCell ref="F22:F23"/>
    <mergeCell ref="F14:F15"/>
    <mergeCell ref="G12:G13"/>
    <mergeCell ref="H12:H13"/>
    <mergeCell ref="H26:H27"/>
    <mergeCell ref="F8:F9"/>
    <mergeCell ref="F6:F7"/>
    <mergeCell ref="G3:H3"/>
    <mergeCell ref="E22:E23"/>
  </mergeCells>
  <conditionalFormatting sqref="N4:N42">
    <cfRule type="cellIs" dxfId="4" priority="1" operator="between">
      <formula>0.8</formula>
      <formula>"mas"</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between">
      <formula>0</formula>
      <formula>0.39</formula>
    </cfRule>
  </conditionalFormatting>
  <pageMargins left="0.7" right="0.7" top="0.75" bottom="0.75" header="0.3" footer="0.3"/>
  <pageSetup paperSize="5" scale="18"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6"/>
  <sheetViews>
    <sheetView topLeftCell="A37" zoomScale="59" zoomScaleNormal="59" workbookViewId="0">
      <selection activeCell="I15" sqref="I15:N16"/>
    </sheetView>
  </sheetViews>
  <sheetFormatPr baseColWidth="10" defaultRowHeight="15"/>
  <cols>
    <col min="2" max="2" width="22.28515625" customWidth="1"/>
    <col min="3" max="3" width="20.42578125" customWidth="1"/>
    <col min="6" max="7" width="18.42578125" customWidth="1"/>
    <col min="8" max="8" width="18.85546875" customWidth="1"/>
    <col min="9" max="9" width="16.7109375" customWidth="1"/>
    <col min="12" max="12" width="13.42578125" customWidth="1"/>
    <col min="13" max="13" width="18.85546875" customWidth="1"/>
    <col min="14" max="14" width="26.28515625" customWidth="1"/>
  </cols>
  <sheetData>
    <row r="1" spans="1:22" ht="15.75" customHeight="1" thickBot="1">
      <c r="A1" s="72" t="s">
        <v>287</v>
      </c>
      <c r="B1" s="74" t="s">
        <v>288</v>
      </c>
      <c r="C1" s="74" t="s">
        <v>289</v>
      </c>
      <c r="D1" s="76" t="s">
        <v>290</v>
      </c>
      <c r="E1" s="77"/>
      <c r="F1" s="77"/>
      <c r="G1" s="77"/>
      <c r="H1" s="77"/>
      <c r="I1" s="78"/>
    </row>
    <row r="2" spans="1:22" ht="27.75" customHeight="1" thickBot="1">
      <c r="A2" s="73"/>
      <c r="B2" s="75"/>
      <c r="C2" s="75"/>
      <c r="D2" s="28" t="s">
        <v>277</v>
      </c>
      <c r="E2" s="28" t="s">
        <v>278</v>
      </c>
      <c r="F2" s="28" t="s">
        <v>279</v>
      </c>
      <c r="G2" s="28" t="s">
        <v>280</v>
      </c>
      <c r="H2" s="28" t="s">
        <v>281</v>
      </c>
      <c r="I2" s="29" t="s">
        <v>291</v>
      </c>
      <c r="M2" s="35" t="s">
        <v>293</v>
      </c>
      <c r="N2" s="36" t="s">
        <v>294</v>
      </c>
      <c r="P2" s="68"/>
      <c r="Q2" s="68"/>
      <c r="R2" s="68"/>
      <c r="S2" s="68"/>
      <c r="T2" s="68"/>
      <c r="U2" s="68"/>
      <c r="V2" s="68"/>
    </row>
    <row r="3" spans="1:22" ht="60.75" customHeight="1" thickBot="1">
      <c r="A3" s="30">
        <v>1</v>
      </c>
      <c r="B3" s="25" t="s">
        <v>257</v>
      </c>
      <c r="C3" s="31">
        <v>2</v>
      </c>
      <c r="D3" s="20">
        <v>1</v>
      </c>
      <c r="E3" s="21"/>
      <c r="F3" s="22"/>
      <c r="G3" s="23"/>
      <c r="H3" s="24">
        <v>1</v>
      </c>
      <c r="I3" s="32">
        <f>SUM(D3:H3)</f>
        <v>2</v>
      </c>
      <c r="M3" s="37" t="s">
        <v>295</v>
      </c>
      <c r="N3" s="38">
        <v>12</v>
      </c>
    </row>
    <row r="4" spans="1:22" ht="83.25" customHeight="1" thickBot="1">
      <c r="A4" s="30">
        <v>2</v>
      </c>
      <c r="B4" s="25" t="s">
        <v>14</v>
      </c>
      <c r="C4" s="31">
        <v>11</v>
      </c>
      <c r="D4" s="20">
        <v>3</v>
      </c>
      <c r="E4" s="21"/>
      <c r="F4" s="22"/>
      <c r="G4" s="23"/>
      <c r="H4" s="24">
        <v>8</v>
      </c>
      <c r="I4" s="32">
        <f t="shared" ref="I4:I7" si="0">SUM(D4:H4)</f>
        <v>11</v>
      </c>
      <c r="M4" s="39" t="s">
        <v>278</v>
      </c>
      <c r="N4" s="38">
        <v>2</v>
      </c>
    </row>
    <row r="5" spans="1:22" ht="60" customHeight="1" thickBot="1">
      <c r="A5" s="30">
        <v>3</v>
      </c>
      <c r="B5" s="25" t="s">
        <v>24</v>
      </c>
      <c r="C5" s="31">
        <v>7</v>
      </c>
      <c r="D5" s="20">
        <v>1</v>
      </c>
      <c r="E5" s="21"/>
      <c r="F5" s="22"/>
      <c r="G5" s="23"/>
      <c r="H5" s="24">
        <v>6</v>
      </c>
      <c r="I5" s="32">
        <f t="shared" si="0"/>
        <v>7</v>
      </c>
      <c r="M5" s="40" t="s">
        <v>279</v>
      </c>
      <c r="N5" s="38">
        <v>0</v>
      </c>
    </row>
    <row r="6" spans="1:22" ht="79.5" customHeight="1" thickBot="1">
      <c r="A6" s="30">
        <v>4</v>
      </c>
      <c r="B6" s="25" t="s">
        <v>30</v>
      </c>
      <c r="C6" s="31">
        <v>14</v>
      </c>
      <c r="D6" s="20">
        <v>4</v>
      </c>
      <c r="E6" s="21">
        <v>2</v>
      </c>
      <c r="F6" s="22"/>
      <c r="G6" s="23"/>
      <c r="H6" s="24">
        <v>8</v>
      </c>
      <c r="I6" s="32">
        <f t="shared" si="0"/>
        <v>14</v>
      </c>
      <c r="M6" s="41" t="s">
        <v>280</v>
      </c>
      <c r="N6" s="38">
        <v>0</v>
      </c>
    </row>
    <row r="7" spans="1:22" ht="107.25" customHeight="1" thickBot="1">
      <c r="A7" s="30">
        <v>5</v>
      </c>
      <c r="B7" s="25" t="s">
        <v>39</v>
      </c>
      <c r="C7" s="31">
        <v>5</v>
      </c>
      <c r="D7" s="20">
        <v>3</v>
      </c>
      <c r="E7" s="21"/>
      <c r="F7" s="22"/>
      <c r="G7" s="23"/>
      <c r="H7" s="24">
        <v>2</v>
      </c>
      <c r="I7" s="32">
        <f t="shared" si="0"/>
        <v>5</v>
      </c>
      <c r="M7" s="42" t="s">
        <v>281</v>
      </c>
      <c r="N7" s="38">
        <v>25</v>
      </c>
    </row>
    <row r="8" spans="1:22" ht="15.75" thickBot="1">
      <c r="A8" s="69" t="s">
        <v>292</v>
      </c>
      <c r="B8" s="70"/>
      <c r="C8" s="71"/>
      <c r="D8" s="33">
        <f>D3+D4+D5+D6+D7</f>
        <v>12</v>
      </c>
      <c r="E8" s="33">
        <f t="shared" ref="E8:G8" si="1">SUM(E3:E7)</f>
        <v>2</v>
      </c>
      <c r="F8" s="33">
        <f t="shared" si="1"/>
        <v>0</v>
      </c>
      <c r="G8" s="33">
        <f t="shared" si="1"/>
        <v>0</v>
      </c>
      <c r="H8" s="33">
        <f>H3+H4+H5+H6+H7</f>
        <v>25</v>
      </c>
      <c r="I8" s="33">
        <f>SUM(I3:I7)</f>
        <v>39</v>
      </c>
      <c r="N8">
        <f>N3+N4+N5+N6+N7</f>
        <v>39</v>
      </c>
    </row>
    <row r="14" spans="1:22" ht="15.75" thickBot="1"/>
    <row r="15" spans="1:22" ht="24" customHeight="1">
      <c r="B15" s="26" t="s">
        <v>282</v>
      </c>
      <c r="C15" s="18" t="s">
        <v>277</v>
      </c>
      <c r="D15" s="18" t="s">
        <v>278</v>
      </c>
      <c r="E15" s="18" t="s">
        <v>279</v>
      </c>
      <c r="F15" s="18" t="s">
        <v>280</v>
      </c>
      <c r="G15" s="19" t="s">
        <v>281</v>
      </c>
      <c r="I15" s="26" t="s">
        <v>283</v>
      </c>
      <c r="J15" s="18" t="s">
        <v>277</v>
      </c>
      <c r="K15" s="18" t="s">
        <v>278</v>
      </c>
      <c r="L15" s="18" t="s">
        <v>279</v>
      </c>
      <c r="M15" s="18" t="s">
        <v>280</v>
      </c>
      <c r="N15" s="19" t="s">
        <v>281</v>
      </c>
    </row>
    <row r="16" spans="1:22" ht="62.25" customHeight="1" thickBot="1">
      <c r="B16" s="25" t="s">
        <v>257</v>
      </c>
      <c r="C16" s="20">
        <v>1</v>
      </c>
      <c r="D16" s="34"/>
      <c r="E16" s="22"/>
      <c r="F16" s="23"/>
      <c r="G16" s="24">
        <v>1</v>
      </c>
      <c r="I16" s="25" t="s">
        <v>14</v>
      </c>
      <c r="J16" s="20">
        <v>3</v>
      </c>
      <c r="K16" s="21"/>
      <c r="L16" s="22"/>
      <c r="M16" s="23"/>
      <c r="N16" s="24">
        <v>8</v>
      </c>
    </row>
    <row r="17" spans="2:29">
      <c r="B17" s="27"/>
    </row>
    <row r="19" spans="2:29" ht="65.25" customHeight="1"/>
    <row r="22" spans="2:29" ht="54.75" customHeight="1"/>
    <row r="24" spans="2:29">
      <c r="AC24" s="27"/>
    </row>
    <row r="25" spans="2:29" ht="80.25" customHeight="1" thickBot="1"/>
    <row r="26" spans="2:29">
      <c r="B26" s="26" t="s">
        <v>284</v>
      </c>
      <c r="C26" s="18" t="s">
        <v>277</v>
      </c>
      <c r="D26" s="18" t="s">
        <v>278</v>
      </c>
      <c r="E26" s="18" t="s">
        <v>279</v>
      </c>
      <c r="F26" s="18" t="s">
        <v>280</v>
      </c>
      <c r="G26" s="19" t="s">
        <v>281</v>
      </c>
      <c r="I26" s="26" t="s">
        <v>285</v>
      </c>
      <c r="J26" s="18" t="s">
        <v>277</v>
      </c>
      <c r="K26" s="18" t="s">
        <v>278</v>
      </c>
      <c r="L26" s="18" t="s">
        <v>279</v>
      </c>
      <c r="M26" s="18" t="s">
        <v>280</v>
      </c>
      <c r="N26" s="19" t="s">
        <v>281</v>
      </c>
    </row>
    <row r="27" spans="2:29" ht="51.75" thickBot="1">
      <c r="B27" s="25" t="s">
        <v>24</v>
      </c>
      <c r="C27" s="20">
        <v>1</v>
      </c>
      <c r="D27" s="21"/>
      <c r="E27" s="22"/>
      <c r="F27" s="23"/>
      <c r="G27" s="24">
        <v>6</v>
      </c>
      <c r="I27" s="25" t="s">
        <v>30</v>
      </c>
      <c r="J27" s="20">
        <v>4</v>
      </c>
      <c r="K27" s="21">
        <v>2</v>
      </c>
      <c r="L27" s="22"/>
      <c r="M27" s="23"/>
      <c r="N27" s="24">
        <v>8</v>
      </c>
      <c r="AC27" s="27"/>
    </row>
    <row r="28" spans="2:29" ht="96.75" customHeight="1"/>
    <row r="30" spans="2:29">
      <c r="AC30" s="27"/>
    </row>
    <row r="44" spans="2:7" ht="15.75" thickBot="1"/>
    <row r="45" spans="2:7">
      <c r="B45" s="26" t="s">
        <v>286</v>
      </c>
      <c r="C45" s="18" t="s">
        <v>277</v>
      </c>
      <c r="D45" s="18" t="s">
        <v>278</v>
      </c>
      <c r="E45" s="18" t="s">
        <v>279</v>
      </c>
      <c r="F45" s="18" t="s">
        <v>280</v>
      </c>
      <c r="G45" s="19" t="s">
        <v>281</v>
      </c>
    </row>
    <row r="46" spans="2:7" ht="51.75" thickBot="1">
      <c r="B46" s="25" t="s">
        <v>39</v>
      </c>
      <c r="C46" s="20">
        <v>3</v>
      </c>
      <c r="D46" s="21"/>
      <c r="E46" s="22"/>
      <c r="F46" s="23"/>
      <c r="G46" s="24">
        <v>2</v>
      </c>
    </row>
  </sheetData>
  <mergeCells count="6">
    <mergeCell ref="P2:V2"/>
    <mergeCell ref="A8:C8"/>
    <mergeCell ref="A1:A2"/>
    <mergeCell ref="B1:B2"/>
    <mergeCell ref="C1:C2"/>
    <mergeCell ref="D1:I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
  <sheetViews>
    <sheetView zoomScale="68" zoomScaleNormal="68" workbookViewId="0">
      <selection activeCell="F19" sqref="F19"/>
    </sheetView>
  </sheetViews>
  <sheetFormatPr baseColWidth="10" defaultRowHeight="15"/>
  <cols>
    <col min="2" max="2" width="26.7109375" customWidth="1"/>
    <col min="6" max="6" width="19.85546875" customWidth="1"/>
    <col min="7" max="7" width="18.140625" customWidth="1"/>
  </cols>
  <sheetData>
    <row r="1" spans="1:8" ht="15.75" customHeight="1" thickBot="1">
      <c r="A1" s="72" t="s">
        <v>287</v>
      </c>
      <c r="C1" s="76" t="s">
        <v>290</v>
      </c>
      <c r="D1" s="77"/>
      <c r="E1" s="77"/>
      <c r="F1" s="77"/>
      <c r="G1" s="77"/>
      <c r="H1" s="78"/>
    </row>
    <row r="2" spans="1:8" ht="15.75" thickBot="1">
      <c r="A2" s="79"/>
      <c r="B2" s="46"/>
      <c r="C2" s="43"/>
      <c r="D2" s="43"/>
      <c r="E2" s="43"/>
      <c r="F2" s="43"/>
      <c r="G2" s="43"/>
      <c r="H2" s="44"/>
    </row>
    <row r="3" spans="1:8" ht="15.75" thickBot="1">
      <c r="A3" s="73"/>
      <c r="B3" s="45" t="s">
        <v>288</v>
      </c>
      <c r="C3" s="28" t="s">
        <v>277</v>
      </c>
      <c r="D3" s="28" t="s">
        <v>278</v>
      </c>
      <c r="E3" s="28" t="s">
        <v>279</v>
      </c>
      <c r="F3" s="28" t="s">
        <v>280</v>
      </c>
      <c r="G3" s="28" t="s">
        <v>281</v>
      </c>
      <c r="H3" s="29" t="s">
        <v>291</v>
      </c>
    </row>
    <row r="4" spans="1:8" ht="26.25" thickBot="1">
      <c r="A4" s="30">
        <v>1</v>
      </c>
      <c r="B4" s="25" t="s">
        <v>257</v>
      </c>
      <c r="C4" s="20">
        <v>1</v>
      </c>
      <c r="D4" s="21"/>
      <c r="E4" s="22"/>
      <c r="F4" s="23"/>
      <c r="G4" s="24">
        <v>1</v>
      </c>
      <c r="H4" s="32">
        <f>SUM(C4:G4)</f>
        <v>2</v>
      </c>
    </row>
    <row r="5" spans="1:8" ht="26.25" thickBot="1">
      <c r="A5" s="30">
        <v>2</v>
      </c>
      <c r="B5" s="25" t="s">
        <v>14</v>
      </c>
      <c r="C5" s="20">
        <v>3</v>
      </c>
      <c r="D5" s="21"/>
      <c r="E5" s="22"/>
      <c r="F5" s="23"/>
      <c r="G5" s="24">
        <v>8</v>
      </c>
      <c r="H5" s="32">
        <f t="shared" ref="H5:H8" si="0">SUM(C5:G5)</f>
        <v>11</v>
      </c>
    </row>
    <row r="6" spans="1:8" ht="42" customHeight="1" thickBot="1">
      <c r="A6" s="30">
        <v>3</v>
      </c>
      <c r="B6" s="25" t="s">
        <v>24</v>
      </c>
      <c r="C6" s="20">
        <v>1</v>
      </c>
      <c r="D6" s="21"/>
      <c r="E6" s="22"/>
      <c r="F6" s="23"/>
      <c r="G6" s="24">
        <v>6</v>
      </c>
      <c r="H6" s="32">
        <f t="shared" si="0"/>
        <v>7</v>
      </c>
    </row>
    <row r="7" spans="1:8" ht="60" customHeight="1" thickBot="1">
      <c r="A7" s="30">
        <v>4</v>
      </c>
      <c r="B7" s="25" t="s">
        <v>30</v>
      </c>
      <c r="C7" s="20">
        <v>4</v>
      </c>
      <c r="D7" s="21">
        <v>2</v>
      </c>
      <c r="E7" s="22"/>
      <c r="F7" s="23"/>
      <c r="G7" s="24">
        <v>8</v>
      </c>
      <c r="H7" s="32">
        <f t="shared" si="0"/>
        <v>14</v>
      </c>
    </row>
    <row r="8" spans="1:8" ht="80.25" customHeight="1" thickBot="1">
      <c r="A8" s="30">
        <v>5</v>
      </c>
      <c r="B8" s="25" t="s">
        <v>39</v>
      </c>
      <c r="C8" s="20">
        <v>3</v>
      </c>
      <c r="D8" s="21"/>
      <c r="E8" s="22"/>
      <c r="F8" s="23"/>
      <c r="G8" s="24">
        <v>2</v>
      </c>
      <c r="H8" s="32">
        <f t="shared" si="0"/>
        <v>5</v>
      </c>
    </row>
    <row r="9" spans="1:8" ht="15.75" thickBot="1">
      <c r="A9" s="80" t="s">
        <v>292</v>
      </c>
      <c r="B9" s="81"/>
      <c r="C9" s="33">
        <f>SUM(C4:C8)</f>
        <v>12</v>
      </c>
      <c r="D9" s="33">
        <f t="shared" ref="D9:G9" si="1">SUM(D4:D8)</f>
        <v>2</v>
      </c>
      <c r="E9" s="33">
        <f t="shared" si="1"/>
        <v>0</v>
      </c>
      <c r="F9" s="33">
        <f t="shared" si="1"/>
        <v>0</v>
      </c>
      <c r="G9" s="33">
        <f t="shared" si="1"/>
        <v>25</v>
      </c>
      <c r="H9" s="33">
        <f>SUM(H4:H8)</f>
        <v>39</v>
      </c>
    </row>
  </sheetData>
  <mergeCells count="3">
    <mergeCell ref="A1:A3"/>
    <mergeCell ref="C1:H1"/>
    <mergeCell ref="A9:B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Matriz_planificación</vt:lpstr>
      <vt:lpstr>GRAFICOS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Laura</cp:lastModifiedBy>
  <cp:lastPrinted>2020-06-23T18:21:00Z</cp:lastPrinted>
  <dcterms:created xsi:type="dcterms:W3CDTF">2019-05-08T13:38:43Z</dcterms:created>
  <dcterms:modified xsi:type="dcterms:W3CDTF">2023-11-28T17:06:47Z</dcterms:modified>
</cp:coreProperties>
</file>