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2. POLITICAS PUBLICAS CPS 1985 JUNIO-OCT\2. SGTO FAMILIA\II TRIMESTRE 2023\DEFINITIVO\POLITICA PUBLICA DISCAPACIDAD\"/>
    </mc:Choice>
  </mc:AlternateContent>
  <xr:revisionPtr revIDLastSave="0" documentId="13_ncr:1_{8F0FD8E0-A3C6-488E-A6DF-EB6E6BA868C2}" xr6:coauthVersionLast="47" xr6:coauthVersionMax="47" xr10:uidLastSave="{00000000-0000-0000-0000-000000000000}"/>
  <bookViews>
    <workbookView xWindow="-120" yWindow="-120" windowWidth="20730" windowHeight="11160" xr2:uid="{00000000-000D-0000-FFFF-FFFF00000000}"/>
  </bookViews>
  <sheets>
    <sheet name="PLAN DECENAL PC DISCAPACIDAD" sheetId="1" r:id="rId1"/>
    <sheet name="Hoja1" sheetId="3" r:id="rId2"/>
    <sheet name="SEMF 2016-2017-2018" sheetId="2" r:id="rId3"/>
  </sheets>
  <externalReferences>
    <externalReference r:id="rId4"/>
  </externalReferences>
  <definedNames>
    <definedName name="_xlnm._FilterDatabase" localSheetId="1" hidden="1">Hoja1!$H$1:$H$13</definedName>
    <definedName name="_xlnm._FilterDatabase" localSheetId="0" hidden="1">'PLAN DECENAL PC DISCAPACIDAD'!$BI$1:$BI$171</definedName>
    <definedName name="_xlnm.Print_Titles" localSheetId="0">'PLAN DECENAL PC DISCAPACIDAD'!$2:$4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135" i="1" l="1"/>
  <c r="BB130" i="1"/>
  <c r="H16" i="3"/>
  <c r="H13" i="3"/>
  <c r="H3" i="3" l="1"/>
  <c r="H4" i="3"/>
  <c r="H5" i="3"/>
  <c r="H6" i="3"/>
  <c r="H7" i="3"/>
  <c r="F8" i="3"/>
  <c r="E8" i="3"/>
  <c r="D8" i="3"/>
  <c r="C8" i="3"/>
  <c r="B8" i="3"/>
  <c r="W7" i="1"/>
  <c r="A1" i="3"/>
  <c r="AT12" i="2"/>
  <c r="AS12" i="2"/>
  <c r="AR12" i="2"/>
  <c r="AQ12" i="2"/>
  <c r="AP12" i="2"/>
  <c r="AU11" i="2"/>
  <c r="AU10" i="2"/>
  <c r="AU9" i="2"/>
  <c r="AU8" i="2"/>
  <c r="AU7" i="2"/>
  <c r="AN12" i="2"/>
  <c r="AM12" i="2"/>
  <c r="AL12" i="2"/>
  <c r="AK12" i="2"/>
  <c r="AJ12" i="2"/>
  <c r="AO11" i="2"/>
  <c r="AO10" i="2"/>
  <c r="AO9" i="2"/>
  <c r="AO8" i="2"/>
  <c r="AO7" i="2"/>
  <c r="AH12" i="2"/>
  <c r="AG12" i="2"/>
  <c r="AF12" i="2"/>
  <c r="AE12" i="2"/>
  <c r="AD12" i="2"/>
  <c r="AI11" i="2"/>
  <c r="AI10" i="2"/>
  <c r="AI9" i="2"/>
  <c r="AI8" i="2"/>
  <c r="AI7" i="2"/>
  <c r="AB12" i="2"/>
  <c r="AA12" i="2"/>
  <c r="Z12" i="2"/>
  <c r="Y12" i="2"/>
  <c r="X12" i="2"/>
  <c r="AC11" i="2"/>
  <c r="AC10" i="2"/>
  <c r="AC9" i="2"/>
  <c r="AC8" i="2"/>
  <c r="AC7" i="2"/>
  <c r="AH137" i="1"/>
  <c r="S95" i="1"/>
  <c r="S93" i="1"/>
  <c r="S81" i="1"/>
  <c r="S79" i="1"/>
  <c r="S78" i="1"/>
  <c r="S77" i="1"/>
  <c r="S76" i="1"/>
  <c r="S29" i="1"/>
  <c r="S23" i="1"/>
  <c r="S18" i="1"/>
  <c r="S17" i="1"/>
  <c r="L163" i="1"/>
  <c r="L162" i="1"/>
  <c r="L161" i="1"/>
  <c r="L160" i="1"/>
  <c r="L159" i="1"/>
  <c r="L158" i="1"/>
  <c r="L157" i="1"/>
  <c r="L156" i="1"/>
  <c r="L153" i="1"/>
  <c r="L152" i="1"/>
  <c r="L149" i="1"/>
  <c r="L148" i="1"/>
  <c r="L147" i="1"/>
  <c r="L146" i="1"/>
  <c r="L144" i="1"/>
  <c r="L143" i="1"/>
  <c r="L142" i="1"/>
  <c r="L141" i="1"/>
  <c r="L139" i="1"/>
  <c r="L138" i="1"/>
  <c r="L137" i="1"/>
  <c r="L136" i="1"/>
  <c r="L135" i="1"/>
  <c r="L134" i="1"/>
  <c r="L132" i="1"/>
  <c r="L130" i="1"/>
  <c r="L129" i="1"/>
  <c r="L127" i="1"/>
  <c r="L124" i="1"/>
  <c r="L122" i="1"/>
  <c r="L121" i="1"/>
  <c r="L118" i="1"/>
  <c r="L117" i="1"/>
  <c r="L115" i="1"/>
  <c r="L114" i="1"/>
  <c r="L113" i="1"/>
  <c r="L112" i="1"/>
  <c r="L110" i="1"/>
  <c r="L109" i="1"/>
  <c r="L108" i="1"/>
  <c r="L107" i="1"/>
  <c r="L105" i="1"/>
  <c r="L102" i="1"/>
  <c r="L101" i="1"/>
  <c r="L100" i="1"/>
  <c r="L99" i="1"/>
  <c r="L98" i="1"/>
  <c r="L97" i="1"/>
  <c r="L95" i="1"/>
  <c r="L93" i="1"/>
  <c r="L90" i="1"/>
  <c r="L89" i="1"/>
  <c r="L87" i="1"/>
  <c r="L86" i="1"/>
  <c r="L82" i="1"/>
  <c r="L81" i="1"/>
  <c r="L79" i="1"/>
  <c r="L78" i="1"/>
  <c r="L76" i="1"/>
  <c r="L75" i="1"/>
  <c r="L72" i="1"/>
  <c r="L70" i="1"/>
  <c r="L69" i="1"/>
  <c r="L64" i="1"/>
  <c r="L63" i="1"/>
  <c r="L62" i="1"/>
  <c r="L60" i="1"/>
  <c r="L59" i="1"/>
  <c r="L56" i="1"/>
  <c r="L55" i="1"/>
  <c r="L53" i="1"/>
  <c r="L48" i="1"/>
  <c r="L46" i="1"/>
  <c r="L45" i="1"/>
  <c r="L44" i="1"/>
  <c r="L7" i="1"/>
  <c r="L38" i="1"/>
  <c r="L35" i="1"/>
  <c r="AM65" i="1"/>
  <c r="V12" i="2"/>
  <c r="U12" i="2"/>
  <c r="T12" i="2"/>
  <c r="S12" i="2"/>
  <c r="R12" i="2"/>
  <c r="W12" i="2"/>
  <c r="O156" i="1"/>
  <c r="O134" i="1"/>
  <c r="O129" i="1"/>
  <c r="O119" i="1"/>
  <c r="O103" i="1"/>
  <c r="O91" i="1"/>
  <c r="O70" i="1"/>
  <c r="O54" i="1"/>
  <c r="O46" i="1"/>
  <c r="O44" i="1"/>
  <c r="L41" i="1"/>
  <c r="L40" i="1"/>
  <c r="O39" i="1"/>
  <c r="L36" i="1"/>
  <c r="O35" i="1"/>
  <c r="O33" i="1"/>
  <c r="L33" i="1"/>
  <c r="L32" i="1"/>
  <c r="L30" i="1"/>
  <c r="O29" i="1"/>
  <c r="L29" i="1"/>
  <c r="L28" i="1"/>
  <c r="L27" i="1"/>
  <c r="L25" i="1"/>
  <c r="L24" i="1"/>
  <c r="O23" i="1"/>
  <c r="L23" i="1"/>
  <c r="L22" i="1"/>
  <c r="L21" i="1"/>
  <c r="L20" i="1"/>
  <c r="L18" i="1"/>
  <c r="L17" i="1"/>
  <c r="O12" i="1"/>
  <c r="L11" i="1"/>
  <c r="L10" i="1"/>
  <c r="L9" i="1"/>
  <c r="L8" i="1"/>
  <c r="S7" i="1"/>
  <c r="S8" i="1"/>
  <c r="S9" i="1"/>
  <c r="S10" i="1"/>
  <c r="S12" i="1"/>
  <c r="S14" i="1"/>
  <c r="S20" i="1"/>
  <c r="S25" i="1"/>
  <c r="S32" i="1"/>
  <c r="S35" i="1"/>
  <c r="S41" i="1"/>
  <c r="S43" i="1"/>
  <c r="S45" i="1"/>
  <c r="S48" i="1"/>
  <c r="S55" i="1"/>
  <c r="S59" i="1"/>
  <c r="S62" i="1"/>
  <c r="S64" i="1"/>
  <c r="S67" i="1"/>
  <c r="S86" i="1"/>
  <c r="S87" i="1"/>
  <c r="S90" i="1"/>
  <c r="S99" i="1"/>
  <c r="S100" i="1"/>
  <c r="S102" i="1"/>
  <c r="S105" i="1"/>
  <c r="S107" i="1"/>
  <c r="S108" i="1"/>
  <c r="S109" i="1"/>
  <c r="S114" i="1"/>
  <c r="S115" i="1"/>
  <c r="S117" i="1"/>
  <c r="S118" i="1"/>
  <c r="S121" i="1"/>
  <c r="S122" i="1"/>
  <c r="S124" i="1"/>
  <c r="S126" i="1"/>
  <c r="S129" i="1"/>
  <c r="S130" i="1"/>
  <c r="S131" i="1"/>
  <c r="S132" i="1"/>
  <c r="S134" i="1"/>
  <c r="S136" i="1"/>
  <c r="S137" i="1"/>
  <c r="S142" i="1"/>
  <c r="S143" i="1"/>
  <c r="S146" i="1"/>
  <c r="S147" i="1"/>
  <c r="S149" i="1"/>
  <c r="S152" i="1"/>
  <c r="S156" i="1"/>
  <c r="S157" i="1"/>
  <c r="S158" i="1"/>
  <c r="S159" i="1"/>
  <c r="S161" i="1"/>
  <c r="K7" i="2"/>
  <c r="Q7" i="2"/>
  <c r="K8" i="2"/>
  <c r="Q8" i="2"/>
  <c r="K9" i="2"/>
  <c r="K10" i="2"/>
  <c r="K11" i="2"/>
  <c r="Q9" i="2"/>
  <c r="Q10" i="2"/>
  <c r="Q11" i="2"/>
  <c r="F12" i="2"/>
  <c r="G12" i="2"/>
  <c r="I12" i="2"/>
  <c r="J12" i="2"/>
  <c r="L12" i="2"/>
  <c r="M12" i="2"/>
  <c r="N12" i="2"/>
  <c r="O12" i="2"/>
  <c r="P12" i="2"/>
  <c r="K12" i="2" l="1"/>
  <c r="Q12" i="2"/>
  <c r="AI12" i="2"/>
  <c r="AC12" i="2"/>
  <c r="AU12" i="2"/>
  <c r="AO12" i="2"/>
  <c r="H8" i="3"/>
</calcChain>
</file>

<file path=xl/sharedStrings.xml><?xml version="1.0" encoding="utf-8"?>
<sst xmlns="http://schemas.openxmlformats.org/spreadsheetml/2006/main" count="2582" uniqueCount="2034">
  <si>
    <t>Secretaría de Familia,  Secretaría de Planeación, Alcaldías, Comité Departamental, Universidades</t>
  </si>
  <si>
    <t>Incluir una cátedra en el currículo de formación académica profesionales en ingeniería civiles, eléctricos, mecánicos, arquitectos y otros, sobre diseño universal y normas estandarizadas de acuerdo a los principio de accesibilidad.</t>
  </si>
  <si>
    <t>Modelo de la cátedra diseñado, acta de reunión, acta de incorporación de la cátedra, registros fotográficos y reportes de avance</t>
  </si>
  <si>
    <t>Catedra incorporada y desarrollada en los procesos de formación de las Carreras Profesionales de Ingenierías, Arquitectura, Cbras Civiles del Departamento.</t>
  </si>
  <si>
    <t>Promover y aumentar la catedra de diseño universal en Carreras Profesionales de Ingeniería, Arquitectura, Obras Civiles para garantizar el principio de accesibilidad</t>
  </si>
  <si>
    <t>Consolidar un observatorio de políticas públicas de discapacidad.</t>
  </si>
  <si>
    <t>Acta de constitución del OPP, Reporte técnico de la implementación del observatorio de políticas públicas, actas de reunión, informes emitidos por el observatorio</t>
  </si>
  <si>
    <t>Observatorio de Políticas Públias operando</t>
  </si>
  <si>
    <t>Línea 5.3 Capacidad sin Límites desde la Atención Diferencial.</t>
  </si>
  <si>
    <t>Eje 5. Reconocimiento de la diversidad</t>
  </si>
  <si>
    <t>Facilitar la accesibilidad a sitios virtuales (WEB) públicos</t>
  </si>
  <si>
    <t>Reporte de las páginas WEB funcionando</t>
  </si>
  <si>
    <t>Páginas Web institucionales con criterios de accesiblidad operando en el departamento del Quindío.</t>
  </si>
  <si>
    <t>Secretaría de Familia,  Secretaría de Planeación, Alcaldías, Comité Departamental, Comites Municipales. TICs</t>
  </si>
  <si>
    <t>Adaptación de páginas web institucionales de manera accesible y que incluya información sobre discapacidad</t>
  </si>
  <si>
    <t>Reporte del total de sitios virtuales</t>
  </si>
  <si>
    <t>Secretaría de Familia,  Secretaría de Planeación, Alcaldías, Comité Departamental, Comites Municipales. Infraestructura</t>
  </si>
  <si>
    <t>Inclusión del tema de accesibilidad en todas las escalas de planificación municipal (POT, Planes Parciales, Piezas Intermedias de Planificación, Plan de Desarrollo Municipal, Planes sectoriales)</t>
  </si>
  <si>
    <t>POT y otros planes con criterios de accesibildiad</t>
  </si>
  <si>
    <t>POT, Planes Parciales, Piezas Intermedias de Planificación, Plan de Desarrollo Departamental y Plan de Desarrollo Municipales Planes sectoriales con criterios de accesibilidad incorporado</t>
  </si>
  <si>
    <t>Modificación del Plan de Ordenamiento Territorial incorporando criterios de accesibilidad</t>
  </si>
  <si>
    <t>Secretaría de Familia, Secretaría de Salud,   Alcaldías, Comité Departamental, Comites Municipales. Infraestructura</t>
  </si>
  <si>
    <t>Construcción y acondicionamiento de viviendas, edificios y espacios con parámetros de accesibilidad</t>
  </si>
  <si>
    <t>Reporte de construcción de vivienda con criterios de accesibilidad por al enrtidad competente</t>
  </si>
  <si>
    <t>% de Viviendas, Edificios y Espacios con parametros de accesibilidad en el Departamento del Quindío</t>
  </si>
  <si>
    <t>Promoción del acceso a vivienda digna de personas con discapacidad, cuidadores y cuidadoras o sus familias</t>
  </si>
  <si>
    <t>Adecuar al diseño universal la información y comunicación de rutas de transporte municipal intermunicipal  para las personas con discapacidad.</t>
  </si>
  <si>
    <t>Reporte de avance de la entidad competente</t>
  </si>
  <si>
    <t>% de Rutas de Transporte Municipal e Intermunicipal con Diseño Universal de Información para PCD operado y mantenido</t>
  </si>
  <si>
    <t>Capacitación a personal de transporte público de instituciones y empresas públicas o  privadas en el manejo de la discapacidad.</t>
  </si>
  <si>
    <t>Registro de participantes en las capacitaciones, registros fotográficos</t>
  </si>
  <si>
    <t>Personal de Transporte Público sensibilizado y capacitado por Enfoque de Discapacidad.</t>
  </si>
  <si>
    <t>Instaurar un diseño arquitectónico universal en las terminales áreas y terrestres, paraderos urbanos en servicios de transporte común.</t>
  </si>
  <si>
    <t>Definición de estrategias concretas para el transporte accesible y asequible (beneficios diferenciados) para personas con discapacidad, incluido rutas alimentadoras y rutas hacia centros de salud</t>
  </si>
  <si>
    <t>Secretaría de Familia, Secretaría de Salud,   Alcaldías, Comité Departamental, Comites Municipales. IDTQ</t>
  </si>
  <si>
    <t>Construcción y acondicionamiento de transporte de uso público con parámetros de accesibilidad</t>
  </si>
  <si>
    <t>Reporte de la entidad competente de los medios de transpore construido y acondicionado para las PcD</t>
  </si>
  <si>
    <t>PD</t>
  </si>
  <si>
    <t xml:space="preserve"> Transporte de uso público construido y acondicionado con parámetros de accesibilidad</t>
  </si>
  <si>
    <t>Desarrollo de adecuaciones al sistema de transporte y movilidad para la inclusión de personas con discapacidad</t>
  </si>
  <si>
    <t>Adaptación, construcción, señalización, semaforización sonora y señalética accesible de escenarios deportivos, recreativos, culturales e infraestructura de uso público.</t>
  </si>
  <si>
    <t>Actas de construcción, reportes técnicos  actas de reunión y registros fotográficos</t>
  </si>
  <si>
    <t xml:space="preserve">%  Escenarios e Infraestructura de uso público. Construidos, señalizados y semaforizados con criterios de accesiblidad </t>
  </si>
  <si>
    <t>Implementación de servicios accesibles - Diseño, construcción y señalización de espacios públicos accesibles</t>
  </si>
  <si>
    <t>Línea 5.2 Capacidad sin Límites a través de la Toma de conciencia y Transformación de Imaginarios.</t>
  </si>
  <si>
    <t xml:space="preserve">Desarrollar mecanismos e instrumentos para la atención diferencial </t>
  </si>
  <si>
    <t xml:space="preserve">Formar a los servidores públicos en los enfoques diferencial, de derechos y de inclusión </t>
  </si>
  <si>
    <t>Secretaría de Familia, Secretaría de Salud,   Alcaldías, Comité Departamental, Comites Municipales.</t>
  </si>
  <si>
    <t>Brindar una atención oportuna sin distinción de raza o condición</t>
  </si>
  <si>
    <t>Reporte de los programas implementados con enfoque diferencial</t>
  </si>
  <si>
    <t>% de Programas implementados con Enfoque Diferencial</t>
  </si>
  <si>
    <t>Fortalecer e impulsar la atención diferencial en todas las entidades públicas y privadas</t>
  </si>
  <si>
    <t>Campañas de socialización y sensibilización sobre equidad de género y campañas a la no discriminación por el sexo, la raza, entre otras.</t>
  </si>
  <si>
    <t>Registros fotográficos, registros de audios y actas</t>
  </si>
  <si>
    <t>Campañas para disminuir la homofobia y la discriminación por sexo, género o condición</t>
  </si>
  <si>
    <t>Implementación de un plan de igualdad de oportunidades para mujeres con discapacidad</t>
  </si>
  <si>
    <t>Plan diseñado y actas de implementación</t>
  </si>
  <si>
    <t>Plan de Igualdad de Oportunidades para la equidad de género y la diversidad sexual ejecutado anualmente</t>
  </si>
  <si>
    <t>Promover la Equidad de género y diversidad sexual en PCD</t>
  </si>
  <si>
    <t xml:space="preserve">Implementación de estrategias de información, comunicación y educación para la superación de mitos y creencias erróneas sobre la discapacidad. </t>
  </si>
  <si>
    <t>Secretaría de Familia,, Comité Departamental, Comites Municipales.</t>
  </si>
  <si>
    <t>Desarrollo de campañas en contra del estigma y la discriminación para el trato igualitario</t>
  </si>
  <si>
    <t>Registros fotográficos, actas de reunión y otros medios utilizados</t>
  </si>
  <si>
    <t>Numero de Campañas anuales y permanentes en contra del Estigma y la Discriminación .</t>
  </si>
  <si>
    <t>Promover el derecho a la igualdad y la no discriminación para PCD</t>
  </si>
  <si>
    <t>Atender la asistencia báscia de PCD severas y que no tienen los recursos</t>
  </si>
  <si>
    <t>Registro de los apoyos entregados y actas de entrega</t>
  </si>
  <si>
    <t>% de Apoyos asignados a PCD severa y en condiciones de pobreza extrema.</t>
  </si>
  <si>
    <t>Asistencia Básica a PCD Severas.</t>
  </si>
  <si>
    <t>Brindar atención en salud de forma pertinente con el fin de detectar tempranamente alguna condición de discapacidad, en caso tal, ofrecer un sevicio oportuno que facilite desarrollar capacidades en estas personas y mejorar su condición.</t>
  </si>
  <si>
    <t xml:space="preserve">Registro de participantes capacitados, registros fotográficos </t>
  </si>
  <si>
    <t>% de Cuidadoras, Cuidadores y Familias capacitados en el cuidado y manejo de la Discapacidad.</t>
  </si>
  <si>
    <t>Orientar y Capacitar a Cuidadores y Familias en el manejo de la Discapacidad.</t>
  </si>
  <si>
    <t>Aumentar las posiblidades de desarrollo integral de la madre gestante,  del recién nacido y del niño con discapacidad</t>
  </si>
  <si>
    <t>Actas de creación y actas de reunión</t>
  </si>
  <si>
    <t>0.5</t>
  </si>
  <si>
    <t>Centros de apoyo para el cuidado de PCD creados y mantenidos</t>
  </si>
  <si>
    <t xml:space="preserve">Crear Centros de Apoyo para el Cuidado de PCD </t>
  </si>
  <si>
    <t>Línea 5.1. Capacidad sin Límites desde la Igualdad y no discriminación.</t>
  </si>
  <si>
    <t>Vigilar y permitir el acceso a la seguridad social, pencion, riesgos profesionales, salud y acceso a los medicamentos</t>
  </si>
  <si>
    <t>Crear un procedimiento para manejo de peticiones, quejas y reclamos en salud para PCD</t>
  </si>
  <si>
    <t>Reporte de las entidades compentes de las solicitudes atendidas y trámitadas</t>
  </si>
  <si>
    <t>% de solicitudes atendidas y tramitadas en seguridad social, pensión y acceso a los medicamentos.</t>
  </si>
  <si>
    <t>Vigilar y permitir el acceso a la seguridad social, pension, riesgos profesionales, salud y acceso a los medicamentos</t>
  </si>
  <si>
    <t xml:space="preserve">Establecimiento de locaciones especiales en eventos culturales para personas con algún grado de discapacidad, que garantice la accesibilidad de los mismos.  </t>
  </si>
  <si>
    <t>Reporte técnico de los espacios y escenarios culturales adecuados con criterios de accesibilidad</t>
  </si>
  <si>
    <t>Adecuación de espacios y escenarios culturales con garantía de acceso a las personas con discapacidad, sus cuidadores y familias</t>
  </si>
  <si>
    <t>Fomentar la participación de las organizaciones culturales que trabajan con y para la discapacidad</t>
  </si>
  <si>
    <t>Registros fotográficos, alianzas, convenios, actas</t>
  </si>
  <si>
    <t>Eventos Culturales y Artisticos realizados para el reconocimiento de las capacidades y habilidades de las PCD</t>
  </si>
  <si>
    <t>Secretaría de Familia, Secretaría de Cultura, Alcaldías, Comité Departamental, Comites Municipales. Prensa</t>
  </si>
  <si>
    <t>Fomentar la participación desde las Instituciones Educativas, Academia, Organizaciones, Instituciones del Estado Públicas y Privadas.</t>
  </si>
  <si>
    <t>Registros fotográficos, actas</t>
  </si>
  <si>
    <t>Número de campañas permanentes sobre imaginarios de la discapacidad</t>
  </si>
  <si>
    <t xml:space="preserve">Transformación del imaginario cultural respecto a los paradigmas de la discapacidad </t>
  </si>
  <si>
    <t>Registro de participantes formados</t>
  </si>
  <si>
    <t>% de Gestores Culturales formados en Enfoque de Discapacidad y Legislación Artística y Cultural para PCD</t>
  </si>
  <si>
    <t>Secretaría de Familia, Secretaría de Cultura, Alcaldías, Comité Departamental, Comites Municipales.</t>
  </si>
  <si>
    <t xml:space="preserve">Sensibilización a las organizaciones encargadas de procesos culturales y artísticos para que incluyan criterios de accesibilidad de personas con discapacidad  y cuidadores. </t>
  </si>
  <si>
    <t xml:space="preserve">Reporte de las actividades realizadas y registros fotográficos </t>
  </si>
  <si>
    <t>Numero de Organizaciones de base con actividades culturales y artísticas</t>
  </si>
  <si>
    <t>Fortalecimiento y permanencia de los procesos culturales y artísticos en las Organizaciones de base</t>
  </si>
  <si>
    <t>Realizar una muestra anualmente de las actividades culturales existentes en el tema de discapacidad.</t>
  </si>
  <si>
    <t>Registros fotográficos, convenios firmados, actas</t>
  </si>
  <si>
    <t xml:space="preserve">Muestras Artísticas y Culturas con PCD </t>
  </si>
  <si>
    <t>Realización de muestras artísticas y culturales agenciadas por personas con discapacidad</t>
  </si>
  <si>
    <t>Acoger una cátedra de discapacidad en el currículo de escuelas de formación artística y cultural.</t>
  </si>
  <si>
    <t xml:space="preserve">Reporte de avance en la implementación de la cátedra, registros fotográficos y actas para su implementación </t>
  </si>
  <si>
    <t>Catedra para PCD  implementada en los procesos de formación artística y cultural del Departamento del Quindío.</t>
  </si>
  <si>
    <t>Secretaría de Familia, Secretaría de Salud,  Secretaría de Cultura, Alcaldías, Comité Departamental, Comites Municipales.</t>
  </si>
  <si>
    <t xml:space="preserve">Formación de personas con discapacidad, cuidadores y cuidadoras, como gestores culturales. </t>
  </si>
  <si>
    <t>Reporte de los gestores formados y reporte de los gestores vinculados</t>
  </si>
  <si>
    <t>Formación de personas con discapacidad como gestores culturales</t>
  </si>
  <si>
    <t>Línea 4.7 Capacidad sin Límites a través de la   Cultura Inclusiva.</t>
  </si>
  <si>
    <t>Secretaría de Familia, INDEPORTES, Alcaldías, Comité Departamental, Comites Municipales.</t>
  </si>
  <si>
    <t>Socializar y sensibilizar a los funcionarios del deportes, ligas, clubles deportivos el nuevo enfoque de discapacidad y legislación deportiva para PCD</t>
  </si>
  <si>
    <t xml:space="preserve">Registro de participantes, registros fotográficos y actas de reunión </t>
  </si>
  <si>
    <t>% de Funcionarios Deportivos formados en Enfoque de Discapacidad y Legislación Deportiva para PCD</t>
  </si>
  <si>
    <t>Divulgar el nuevo enfoque de discapacidad y legislación con los funcionarios de deportes y en los comités municipales y departamentales deportivos.</t>
  </si>
  <si>
    <t>Mejoramiento de la accesibilidad a todos los escenarios deportivos.</t>
  </si>
  <si>
    <t>Reporte de los escenarios y espacios deportivos adecuados</t>
  </si>
  <si>
    <t>Adecuación de espacios y escenarios deportivos con garantía de acceso a las personas con discapacidad, sus cuidadores y familias</t>
  </si>
  <si>
    <t>Dotar las Ligas Deportivas de material deportivo y recreativo apto para las personas con discapacidad</t>
  </si>
  <si>
    <t>Secretaría de Familia, Secretaría de Salud,  INDEPORTES, Alcaldías, Comité Departamental, Comites Municipales.</t>
  </si>
  <si>
    <t>Incluir el deporte paralímpico en escuelas de formación deportiva</t>
  </si>
  <si>
    <t>Reporte de participación</t>
  </si>
  <si>
    <t>Tasa de participación en deporte paralimpico en Escuelas Deportivas del Departamento del Quindío</t>
  </si>
  <si>
    <t>Fortalecer las escuelas deportivas para PCD</t>
  </si>
  <si>
    <t>Realizar actividades recreativas y deportivas que ayuden a su fomento.</t>
  </si>
  <si>
    <t>Registros fotográficos, actas de reunión y convenios o alianzas</t>
  </si>
  <si>
    <t>Numero de Juegos Intercolegiados apoyados para NNA con Discapacidad.</t>
  </si>
  <si>
    <t>Participación y fomento de la actividad en recreación, deporte de la población con discapacidad</t>
  </si>
  <si>
    <t>Fortalecimiento y sostenibilidad al sistema paralímpico Departamental.</t>
  </si>
  <si>
    <t>Implementación de estímulos a nivel municipal y departamental a deportistas con rendimiento destacado.</t>
  </si>
  <si>
    <t>Reporte de los deportistas apoyados</t>
  </si>
  <si>
    <t>Implementación de mecanismos de apoyo y estímulo a deportistas con discapacidad</t>
  </si>
  <si>
    <t>Fomentar la creación de organizaciones deportivas</t>
  </si>
  <si>
    <t>Creación de escuelas de iniciación y formación deportiva para personas con discapacidad</t>
  </si>
  <si>
    <t>Reporte de avance y acta de creación</t>
  </si>
  <si>
    <t>1.5</t>
  </si>
  <si>
    <t>Numero de Escuelas de Iniciación y Formación Deportiva para PCD creadas y mantenidas.</t>
  </si>
  <si>
    <t>Fortalecimiento de organizaciones deportivas y recreativas para personas con discapacidad</t>
  </si>
  <si>
    <t>Formación de personas con discapacidad y sus cuidadores como cogestores de actividad física, recreación y deporte.</t>
  </si>
  <si>
    <t>Registro de participantes y registro de las vinculaciones</t>
  </si>
  <si>
    <t>Numero de Gestores Deportivos formados y vinculados a procesos deportivos en los 12 municipios</t>
  </si>
  <si>
    <t>Formación de personas con discapacidad como gestores deportivos</t>
  </si>
  <si>
    <t>Línea 4.6. Capacidad sin Límites a través de la Recreación, la Actividad Física, Educación Física, el Deporte y Esparcimiento.</t>
  </si>
  <si>
    <t>Eje 4. Desarrollo de la Capacidad</t>
  </si>
  <si>
    <t xml:space="preserve">Diseñar y ejecutar un programa concertado de atención del turista con discapacidad en el departamento. </t>
  </si>
  <si>
    <t xml:space="preserve">Promover el diseño universal en todos los hoteles y centros turísticos existentes. </t>
  </si>
  <si>
    <t>Secretaría de Familia, Secretaría de Salud,  Alcaldías, Comité Departamental, Comites Municipales, Dirección Territorial Minsterios de  Tabajo, Secretaría de Turismo Intustria y comercio</t>
  </si>
  <si>
    <t xml:space="preserve">Divulgar el nuevo enfoque de discapacidad y legislación de discapacidad con los funcionarios públicos y el gremio de turismo. </t>
  </si>
  <si>
    <t>Reporte de avance de la implementación del programa de fomento y participación al turismo, actas</t>
  </si>
  <si>
    <t>Programa de Participación y Fomento al Turismo para PCD, Cuidadores y sus Familias creado e implementado en el Departamento del Quindío.</t>
  </si>
  <si>
    <t>Participación y fomento del turismo dirigido a las personas con discapacidad, cuidadores y sus familias</t>
  </si>
  <si>
    <t>Línea 4.5. Capacidad sin Límites a través  del Turismo   y el  disfrute   del  Paisaje  Cultural  Cafetero.</t>
  </si>
  <si>
    <t>Implememntar programas de acceso calificado al empleo, la inclusión y permanencia laboral de las personas con discapacidad.</t>
  </si>
  <si>
    <t>Registros fotográficos Grabación de los medios de audio y actas</t>
  </si>
  <si>
    <t>Programa de Promoción y Difusión de Inclusión y Permanencia Laboral para PCD creado e implementado</t>
  </si>
  <si>
    <t>Fortalecer los mecanismos de Vigilancia, Inspección y Control garantizando el Trabajo Digno y Decente</t>
  </si>
  <si>
    <t>Identificar la linea base de NNA y Jovenes en ETI y sus peores formas</t>
  </si>
  <si>
    <t>Reporte del Ministerio del Trabajo</t>
  </si>
  <si>
    <t>% Linea Base de NNA y Jovenes identificados en Peores Formas de Trabajo actualizada</t>
  </si>
  <si>
    <t>Secretaría de Familia, Alcaldías, Comité Departamental, Comites Municipales, Dirección Territorial Minsterios de  Tabajo, Secretaría de Turismo Intustria y comercio</t>
  </si>
  <si>
    <t>Promoción de la cultura del trabajo decente y digno</t>
  </si>
  <si>
    <t>Trabajo digno y decente</t>
  </si>
  <si>
    <t>Creación de microempresas asociativas para las personas con discapacidad, cuidadores y sus familias</t>
  </si>
  <si>
    <t>Reporte de las microempresas asociativas y actas de creación y de los apoyos ofrecidos</t>
  </si>
  <si>
    <t>Fortalecer la implementación de la estrategia RBC para el emprendimiento</t>
  </si>
  <si>
    <t>Reporte de la estrategia RBC con enfoque de emprendimiento, actas y registros fotográficos de las acciones</t>
  </si>
  <si>
    <t>Estrategia RBC con Eje de Emprendimiento implementado en el Departamento del Quindío</t>
  </si>
  <si>
    <t>Realizar una caracterización laboral  vocacional de las personas con discapacidad, cuidadores y sus familias</t>
  </si>
  <si>
    <t>Realizar seguimimientoal sector público y  privado en mas y mejores condiciones de empleo y emprendimiento para PCD</t>
  </si>
  <si>
    <t>Acta de reunión de seguimiento</t>
  </si>
  <si>
    <t>Observatorio Regional de Mercado Laboral con enfoque de Discapacidad operando</t>
  </si>
  <si>
    <t>Crear centros de Comercialización de Productos desarrollados en unidades productivas o pequeños artesanos.</t>
  </si>
  <si>
    <t>Reporte de los negocios inclusivos apoyados y fortalecidos</t>
  </si>
  <si>
    <t>Negocios Inclusivos apoyados y fortalecidos</t>
  </si>
  <si>
    <t>Implementación de proyectos productivos</t>
  </si>
  <si>
    <t>Reporte de los proyectos productivos firmados y ejecutados</t>
  </si>
  <si>
    <t>Proyectos Productivos apoyados y ejecutados</t>
  </si>
  <si>
    <t>Fortalecimiento de las capacidades de empleabilidad y emprendimiento de cuidadores, cuidadoras, personas con discapacidad y sus familias</t>
  </si>
  <si>
    <t>Reporte de las unidades productivas conformadas y fortalecidas</t>
  </si>
  <si>
    <t>Unidades Productivas conformadas y fortalecidas</t>
  </si>
  <si>
    <t>Creación y/o adecuación de hogares de cuidado integral para que las madres de cabeza puedan trabajar</t>
  </si>
  <si>
    <t>Implementación de programas de formación a las PcD, para generar habilidades, destrezas y potencialidades, mediante la ejecución de proyectos de formación en las necesidades de tipo laboral.</t>
  </si>
  <si>
    <t>Reporte de los 12 municipios de la capacitación integral para el empleo, actas, registros fotográficos</t>
  </si>
  <si>
    <t>Numero de municipios con el programa de capacitación integral para  el empleo de PCD, cuidadores, cuidadoras y sus Familias implementado</t>
  </si>
  <si>
    <t>Fomentar y fortalecer la inclusión laboral y productiva de cuidadores, cuidadoras, PCD y sus Familias</t>
  </si>
  <si>
    <t>Línea 4.4  Capacidad sin Límites a través a través de la  inclusión  Laboral  y  Productiva.</t>
  </si>
  <si>
    <t>Diseñar e implementar un banco de datos</t>
  </si>
  <si>
    <t xml:space="preserve">Crear un sistema único de registro control de entrega y gestión de ayudas técnicas. </t>
  </si>
  <si>
    <t>Secretaría de Familia, Secretaría de Salud</t>
  </si>
  <si>
    <t xml:space="preserve">Otorgamiento de ayudas técnicas, tecnológicas o medicamentos, de acuerdo a las necesidades de las personas con discapacidad. </t>
  </si>
  <si>
    <t>Banco de datos implementado, actas y reportes de avance</t>
  </si>
  <si>
    <t>Banco de Datos para el inventario y entrega de ayudas técnicas creado y operando</t>
  </si>
  <si>
    <t>Crear e Implementar el Banco de Ayudas Técnicas con criterios de trazabalidad y oportunidad</t>
  </si>
  <si>
    <t xml:space="preserve">Diseñar e implementar una ruta de atención de salud integral a través del modelo RBC para la habilitación y rehabilitación de la población con discapacidad y sus familias. </t>
  </si>
  <si>
    <t>Reporte de las ESE con ruta de atención integral en salud</t>
  </si>
  <si>
    <t>Diseño e implementación de un programa de Rehabilitación Basada en Comunidad</t>
  </si>
  <si>
    <t>Reporte de los 12 municipios de la operacionalización de la estrategia RBC</t>
  </si>
  <si>
    <t>Implementar la Estrategia de Rehabilitación Basado en Comunidad.</t>
  </si>
  <si>
    <t>Línea 4.3.Capacidad sin Límites a través de la Habilitación  y  rehabilitación.</t>
  </si>
  <si>
    <t>Desarrollo de acciones encaminadas al mejoramiento de las condiciones nutricionales de los niños y niñas con discapacidad en primera infancia, infancia y adolescencia</t>
  </si>
  <si>
    <t>Reporte de los municipios de los programas implementados para el fomento y la protección de patrones alimentarios</t>
  </si>
  <si>
    <t>Fortalecer las condiciones nutricionales para NNA en CD</t>
  </si>
  <si>
    <t>Desarrollar procesos de investigación para determinar las causas de los diferentes tipos de discapacidad</t>
  </si>
  <si>
    <t>Investigaciones realizadas</t>
  </si>
  <si>
    <t>Fortalecer el conocimiento ante los procesos de Habilitación y Rehabilitación</t>
  </si>
  <si>
    <t>Formulación de planes comunitarios para la implementación de la RBC</t>
  </si>
  <si>
    <t>Secretaría de Familia, Secretaría de Salud,  Comité Departamental de Discapacidad. Alcaldías, Comités Municipales de Discapacidad.</t>
  </si>
  <si>
    <t xml:space="preserve">Elaboración de diagnósticos comunitarios sobre la situación de personas con discapacidad en comunidades focalizadas. </t>
  </si>
  <si>
    <t>Reporte del diagnóstico realizado</t>
  </si>
  <si>
    <t>Numero de Diagnósticos realizados en Comunidad sobre detección temprana y cauas de la Discapacidad.</t>
  </si>
  <si>
    <t>Detectar a tiempo los factores de riesgo causantes de la discapacidad en Comunidades</t>
  </si>
  <si>
    <t>Articular  los servicios integrales de habilitación dirigidos a minimizar el impacto de la condición de discapacidad.</t>
  </si>
  <si>
    <t>Secretaría de Familia, Secretaría de Salud,  Comité Departamental de Discapacidad. Alcaldías</t>
  </si>
  <si>
    <t>Definir criterios de accesibilidad a los servicios de salud de las personas con discapacidad, cuidadores y familias</t>
  </si>
  <si>
    <t>Registro de la red de servicios, actas</t>
  </si>
  <si>
    <t>Red de servicios de Habilitación y Rehabilitación creada y mantenida</t>
  </si>
  <si>
    <t>Crear y mantener la Red de servicios de Habilitación y Rehabilitación</t>
  </si>
  <si>
    <t xml:space="preserve"> Crear en cada municipio un programa de prevención de accidentes domésticos. </t>
  </si>
  <si>
    <t>Promover e incentivar un estudio sobre actividades laborales y factores de riesgo en las causantes de discapacidad.</t>
  </si>
  <si>
    <t xml:space="preserve">Promover el establecimiento de un sistema de detección temprana de riesgos profesionales. </t>
  </si>
  <si>
    <t>Plan para la prevención de accidentes implementado, reporte de avance</t>
  </si>
  <si>
    <t xml:space="preserve">Implementación  del 100% de un  plan para la prevención de accidentes </t>
  </si>
  <si>
    <t xml:space="preserve">Establecer un sistema de seguimiento al cumplimiento la normativa laboral y de los procedimientos para la evaluación de condiciones generales de los factores de riesgo, inspecciones de seguridad e higiene ocupacional.               </t>
  </si>
  <si>
    <t>Plan para la mitigación del riesgo diseñado e implementado, acta de adopción</t>
  </si>
  <si>
    <t>Plan para la mitigación de los factores de riesgo de enfermedades crónicas causantes de la discapacidad implementado</t>
  </si>
  <si>
    <t>Identificar y disminuir los factores de riesgo de las enfermedades crónicas causantes de discapacidad.</t>
  </si>
  <si>
    <t>Establecer un mecanismo de coordinación de acciones interinstitucionales para la detección y control de riesgos de discapacidad</t>
  </si>
  <si>
    <t>Reporte de la identificación de los factores de riesgo</t>
  </si>
  <si>
    <t>Identificación 100% de los  Factores de Riesgo de las enfermedades crónicas causantes de la discapacidad</t>
  </si>
  <si>
    <t>Identificación, prevención y control de riesgos de Enfermedades prevenibles y no prevenibles causantes de la Discapacidad.</t>
  </si>
  <si>
    <t>Desarrollar procesos de promoción y prevención de la Salud Sexual y Reproductiva</t>
  </si>
  <si>
    <t>Programa implementado, reportes de avance</t>
  </si>
  <si>
    <t>Programa de promoción y prevenciónen Salud Sexual y Reproductiva creado e implementado en los 12 municipios para PCD</t>
  </si>
  <si>
    <t xml:space="preserve">Establecer una (1) ruta de atención e información en estilos de vida  saludable. </t>
  </si>
  <si>
    <t xml:space="preserve"> Diseñar y ejecutar un (1) programa intersectorial que articule y promueva los estilos de vida saludable adaptada a niños jóvenes y adultos con discapacidad.</t>
  </si>
  <si>
    <t>Secretaría de Familia, Secretaría de Salud,  Comité Departamental de Discapacidad.</t>
  </si>
  <si>
    <t>Implementar programas intersectoriales para promover y articular acciones sobre estilos de vida saludable</t>
  </si>
  <si>
    <t xml:space="preserve">registros de asistencia, registros fotográficos de los 12 municipios </t>
  </si>
  <si>
    <t>Programa de estilos de vida saludable para PCD creado e implementado en los 12 municipios.</t>
  </si>
  <si>
    <t>Promoción y fomento de condiciones y comportamientos que conlleven a estilos de vida saludable en PCD</t>
  </si>
  <si>
    <t>Implementar una línea de atención a las personas con discapacidad para quejas y reclamos con supervisión de comité departamental</t>
  </si>
  <si>
    <t>Reporte de las solicitudes atendidas y trámitadas</t>
  </si>
  <si>
    <t>% de Peticiones Quejas y Reclamos  atendidaas y tramitadas.</t>
  </si>
  <si>
    <t>Fortalecimiento de los sistemas de información poblacional, haciendo énfasis en las  acciones de prevención y manejo de la discapacidad.</t>
  </si>
  <si>
    <t xml:space="preserve">Realizar dos estudios de investigación sobre la prevalencia de discapacidad durante la vigencia del plan. </t>
  </si>
  <si>
    <t>Organizar  y activar 3 veedurías ciudadanas que verifiquen el cumplimiento en las acciones de promoción y prevención a las entidades prestadoras de servicios de salud.</t>
  </si>
  <si>
    <t>Reportes del seguimiento</t>
  </si>
  <si>
    <t>Veedurías Ciudadanas activas que verifiquen el cumplimiento en las acciones de promoción y prevención a las ESE y IPS</t>
  </si>
  <si>
    <t>Desarrollar procesos de monitoreo a la atención virtual</t>
  </si>
  <si>
    <t>Reporte de seguimiento a la prestación del servicio</t>
  </si>
  <si>
    <t>100% ESE, 60% IPS Privadas y Mixtas 100% de Entidades Administradoras de Planes de Beneficio EAPB subsidiadas y contributivas.</t>
  </si>
  <si>
    <t>ESE, IPS Privadas y Mixtas de Entidades Administradoras de Planes de Beneficio EAPB subsidiadas y contributivas  con seguimiento a la prestación del Servicio.</t>
  </si>
  <si>
    <t>Crear e Implementar el Sistema de Vigilancia, Contro y Seguimiento a la prestación de servicios de salud</t>
  </si>
  <si>
    <t xml:space="preserve">Capacitación del profesionales y auxiliares de las ESE y IPS, en la detección temprana, manejo y atención de las personas con discapacidad. </t>
  </si>
  <si>
    <t>Registro de asistencia, acta, registro fotográfico y registro de aprobados</t>
  </si>
  <si>
    <t>% de Profesionales y Auxiliares de Enfermería capacitados en detección temprana, manejo y atención de PCD</t>
  </si>
  <si>
    <t>Vincular un interprete por cada ESE</t>
  </si>
  <si>
    <t>Reporte de los interpretes certificados y vinculados</t>
  </si>
  <si>
    <t>Interpretetes certificados vinculados a las ESE</t>
  </si>
  <si>
    <t xml:space="preserve">Incluir dentro del programa de promoción y prevención de discapacidad a las madres gestantes y  la primera infancia. </t>
  </si>
  <si>
    <t>Atención odontologíca especializada</t>
  </si>
  <si>
    <t>Capacitación al personal que realiza la aplicación de la encuesta del SISBEN, en cuanto al conocimiento sobre Discapacidad.</t>
  </si>
  <si>
    <t>Reporte técnico de la secretaría de salud</t>
  </si>
  <si>
    <t>Tasa de Cobertura en  promoción, prevención y atención en Salud</t>
  </si>
  <si>
    <t>Garantizar cobertura con calidad en los servicios de promoción, prevención y atención en Salud.</t>
  </si>
  <si>
    <t>Línea 4.2  Capacidad sin Límites a través de  la   salud.</t>
  </si>
  <si>
    <t>Construcción de espacios e infraestructura accesible en las instituciones educativas</t>
  </si>
  <si>
    <t>Secretaría de Familia, Secretaría de Educación,  Comité Departamental de Discapacidad.</t>
  </si>
  <si>
    <t>Dotación de equipamientos accesibles y accequible para las instituciones educativas</t>
  </si>
  <si>
    <t>Plan maestro de equipamientos educativos diseñado y acta de adopción</t>
  </si>
  <si>
    <t>Plan Maestro de Equipamientos Educativos diseñado y implementado</t>
  </si>
  <si>
    <t xml:space="preserve">Diseño y ejecución de un plan maestro de equipamientos educativos, con criterios de accesibilidad, e inclusión de material pedagógico, didáctico y tecnológico. </t>
  </si>
  <si>
    <t>Implementación de un programa de actividades deportivas, culturales y recreativas como estrategia de Rehabilitación e Inclusión en Instituciones Educativas Inclusivas</t>
  </si>
  <si>
    <t>Reporte técnico de las actividades bajo la estrategia RBC</t>
  </si>
  <si>
    <t xml:space="preserve">Establecimiento de un sistema de becas y apoyo a las personas con discapacidad, familias y cuidadores para el acceso a la educación técnica, tecnológica y profesional. </t>
  </si>
  <si>
    <t>Secretaría de Familia, Secretaría de Educación,  Comité Departamental de Discapacidad., TICs</t>
  </si>
  <si>
    <t>Implementar programas de refuerzo para las personas con discapacidad cognitiva</t>
  </si>
  <si>
    <t>Reporte de la tasa de cobertura</t>
  </si>
  <si>
    <t>Tasa de Cobertura de Educación Inclusiva en todos los niveles educativos.</t>
  </si>
  <si>
    <t>Acceso, permanencia y promoción de la educación inclusiva con calidad y pertinencia.</t>
  </si>
  <si>
    <t>Recursos pedagigicos y materiales actualizados</t>
  </si>
  <si>
    <t>Adecuar las instituciones educativas con tecnologías con criterios de accesibilidad</t>
  </si>
  <si>
    <t>Fortalecimiento de las instituciones educativas con dotación y uso de las (TICs) especializadas para PCD</t>
  </si>
  <si>
    <t>Reporte de las instituciones educativas de las nuevas tecnologías implementadas</t>
  </si>
  <si>
    <t>% de Instituciones Educativas con NTICs para PCD</t>
  </si>
  <si>
    <t>Dotar y utilizar de nuevas tecnologías según las necesidades educativas de personas con discapacidad</t>
  </si>
  <si>
    <t xml:space="preserve">Desarrollo de procesos de detección temprana de necesidades educativas especiales en instituciones   de educación y en programas dirigidos a la primera infancia.  </t>
  </si>
  <si>
    <t>Proyectos formulados</t>
  </si>
  <si>
    <t xml:space="preserve">Desarrollo de sistemas de seguimiento y monitoreo a la ejecución de los Proyectos Educativos Institucionales (PEI),  a la luz de los lineamientos de educación inclusiva. </t>
  </si>
  <si>
    <t>Sistema creado y operando</t>
  </si>
  <si>
    <t>Sistema de Seguimiento y Monitoreo en PEI para PCD creado y operando</t>
  </si>
  <si>
    <t>Institucionalización de un modelo de formación inclusiva con calidad en cascada, para la comunidad educativa (docentes, familias, directivos-docentes) de las Instituciones Educativas (I.E.).</t>
  </si>
  <si>
    <t>Implementación de metodologías flexibles que atiendan a los niños y niñas con discapacidad de acuerdo con sus necesidades.</t>
  </si>
  <si>
    <t xml:space="preserve">Reporte técnico de las metodologías flexibles implementadas </t>
  </si>
  <si>
    <t>Fortalecer programas de adaptación curricular y los modelos de enseñanza  ya existentes para facilitar el aprendizaje y permanencia en la educación de las personas con discapacidad.</t>
  </si>
  <si>
    <t>Proyectos pedagogicos implementados, actas, informes técnicos</t>
  </si>
  <si>
    <t>Promover la accesibilidad a la educación superior</t>
  </si>
  <si>
    <t>Reporte de cobertura por parte de las IES y de la secretaría de educación departamental</t>
  </si>
  <si>
    <t>1 P.P x debajo de la Tasa Nacional</t>
  </si>
  <si>
    <t xml:space="preserve">Tasa de Cobertura de Accesibilidad a la Educación Superior en el Departamento del Quindío </t>
  </si>
  <si>
    <t>Implementar metodologías flexibles en las Instituciones Educativas a todos los niveles educativos.</t>
  </si>
  <si>
    <t>Fortalecimiento de la planta de personal de apoyo pedagógico (profesionales de apoyo pedagógico, modelos lingüísticos, interpretes, entre otras) de acuerdo al Decreto 366 de 2009 y demás normas conexas</t>
  </si>
  <si>
    <t>Registros fotográficos, convenios suscritos y actas de reunión</t>
  </si>
  <si>
    <t xml:space="preserve">Formación y actualización permanente a personal directivo, administrativo, docente y comunidad educativa en general, para la orientación pedagógica de la educación inclusiva de la población con discapacidad y en situación de vulnerabilidad diferencial. </t>
  </si>
  <si>
    <t>Programa de Formación en Educación Inclusiva por condición</t>
  </si>
  <si>
    <t>Implementar un programa de Formación en Educación Inclusiva dirigido a la Comunidad Educativa</t>
  </si>
  <si>
    <t>Línea 4.1. Capacidad sin Límites a través de la Educación</t>
  </si>
  <si>
    <t>Secretaría de Familia, Secretaría de Salud, Comité Departamental de Discapacidad.</t>
  </si>
  <si>
    <t>Apoyar  la estrategia RBC como instrumento de participación, bajo el principio de corresponsabilidad en los 12 municipios del departamento</t>
  </si>
  <si>
    <t>Reporte de actividades realizadas, actas y registros fotográficos</t>
  </si>
  <si>
    <t>Fortalecer la estrategia RBC en todos los municipios</t>
  </si>
  <si>
    <t>Formación de líderes en las comunas</t>
  </si>
  <si>
    <t>Formación a personas con discapacidad, cuidadores y cuidadoras,  sobre mecanismos de participación</t>
  </si>
  <si>
    <t>Plan formulado y actas de adopción</t>
  </si>
  <si>
    <t>Plan de Incidencia Política formulado e Implentado</t>
  </si>
  <si>
    <t>Formación de los miembros del Comité en aspectos técnico – jurídicos relacionados con discapacidad.</t>
  </si>
  <si>
    <t>Brindar asesoría legal y en política pública a los miembros del comité departamental de discapacidad</t>
  </si>
  <si>
    <t>Formación a líderes y al Comité Departamental de Discapacidad en gestión y formulación de proyectos</t>
  </si>
  <si>
    <t>Asignar Referente en el Comité Departamental para ejercer el control social, seguimiento y vigilancia a las EPS</t>
  </si>
  <si>
    <t>Comité Departamental de Discapacidad y Subcomités Municipales</t>
  </si>
  <si>
    <t>Implemementar una estrategia gerencial que permita la funcionalidad y operatividad del comité departartamental de discapacidad</t>
  </si>
  <si>
    <t>Actas de constitución, actas de reunión y registros fotográficos</t>
  </si>
  <si>
    <t>Fortalecimiento de los Comités Municipales y Departamental de Discapacidad</t>
  </si>
  <si>
    <t>Línea 3.3 Capacidad sin Límites desde la Participación.</t>
  </si>
  <si>
    <t>Promoción y fortalecimiento de organizaciones de personas con discapacidad y sus familias</t>
  </si>
  <si>
    <t>Secretaría de Familia, Secretaria de Salud, Comité Departamental de Discapacidad, Organizaciones, Fundaciones</t>
  </si>
  <si>
    <t>Conformar una Red Institucional y de las Organizaciones civiles.</t>
  </si>
  <si>
    <t>Registros de las organizaciones, actas de reunión y convenios realizados para el fortalecimiento</t>
  </si>
  <si>
    <t>Promover y fortalecer la creación de Organizaciones que trabajan con y para las PCD, Cuidadores y Cuidadoras y sus Familias.</t>
  </si>
  <si>
    <t>Línea 3.2  Capacidad sin Límites desde el Fortalecimiento del Movimiento Asociativo.</t>
  </si>
  <si>
    <t>Secretaría de Familia, Comité Departamental de Discapacidad.</t>
  </si>
  <si>
    <t xml:space="preserve">Diseñar y ejecutar un programa de educación para las familias que contribuya a inculcar responsabilidad en la participación social y política.  </t>
  </si>
  <si>
    <t>Conmemorar el Dia Nacional de la Discapacidad</t>
  </si>
  <si>
    <t>Promoción del control social de las personas con discapacidad desde el Presupuesto Participativo</t>
  </si>
  <si>
    <t>Secretaría de Familia, Secretaria del Interior, Comité Departamental de Discapacidad.</t>
  </si>
  <si>
    <t>Aumentar las oportunidades y fortalecer la participacion política y ciudadana de las personas con discapacidad.</t>
  </si>
  <si>
    <t>Registro de participantes, registros fotográficos  y actas de reunión</t>
  </si>
  <si>
    <t xml:space="preserve">10% de la Linea Base </t>
  </si>
  <si>
    <t>Tasa de participación política y ciudadana de las PCD en comités, consejos, juntas, Alcaldías,  Gobernación, veedurías ciudadanas</t>
  </si>
  <si>
    <t>Fortalecimiento de las capacidades sociales y políticas a través del Plan de Incidencia Política</t>
  </si>
  <si>
    <t>Promover el derecho a participar en los escenarios políticos y generar los espacios necesios para la formación política de las personas con discapacidad</t>
  </si>
  <si>
    <t>Creación y fortalecimiento de mecanismos de control social con participación de personas con discapacidad, organizaciones no gubernamentales, y/o cuidadores</t>
  </si>
  <si>
    <t xml:space="preserve">Registro de participantes, registros fotográficos </t>
  </si>
  <si>
    <t>Programa de Formación y Participación implementado y fortalecido</t>
  </si>
  <si>
    <t>Implementar programas de formación para la participación social y política de las PcD, sus cuidadores, cuidadoras y familias</t>
  </si>
  <si>
    <t>Línea 3.1. Capacidad sin Límites desde el Ejercicio de la Ciudadanía.</t>
  </si>
  <si>
    <t>Eje 3. Participación en la Vida Política y Pública.</t>
  </si>
  <si>
    <t>Fortalecer el Consejo de Derechos Humanos con la participación de las PcD</t>
  </si>
  <si>
    <t>Actas de constitución y actas de reunión</t>
  </si>
  <si>
    <t>Numero de Consejos de Derechos Humanos fortalecidos para PCD</t>
  </si>
  <si>
    <t xml:space="preserve">Implementar un programa de formación para las  familias de personas con discapacidad en desarrollo humano para orientar y fortalecer una vida independiente.  </t>
  </si>
  <si>
    <t>Promover los derechos de las personas con discapacidad</t>
  </si>
  <si>
    <t>% de Derechos Promovidos de PCD para Cuidadores, Cuidadoras, Familias y comunidad en General</t>
  </si>
  <si>
    <t>Formación de la población con discapacidad, cuidadores , cuidadoras y sus familias, en derechos humanos y derechos de las personas con discapacidad</t>
  </si>
  <si>
    <t>0.8</t>
  </si>
  <si>
    <t>Programa de Formación y Participación implementado.</t>
  </si>
  <si>
    <t>Fortalecer el Programa de Formación y participación para la promoción de los derechos humanos</t>
  </si>
  <si>
    <t>Línea 2.5 Capacidad sin Límites a través de la Protección de  los Derechos Humanos.</t>
  </si>
  <si>
    <t>Programas de atención a PcD víctimas del conflicto armado interno</t>
  </si>
  <si>
    <t>Reporte de atención</t>
  </si>
  <si>
    <t>Secretaría de Familia, Secretaria del Interior</t>
  </si>
  <si>
    <t>Programas de promoción y prevención para la protección de la integridad física y moral de las personas con discapacidad víctimas del conflicto armado interno</t>
  </si>
  <si>
    <t>Reporte técnico y del supervisor de cada ejecutor</t>
  </si>
  <si>
    <t>Programa implementado por condición especial en el Departamento del Quindío.</t>
  </si>
  <si>
    <t>Atención a víctimas del conflicto armado interno</t>
  </si>
  <si>
    <t>Línea 2.4 Capacidad sin Límites en contra de la Tortura, Exclusión y tratos crueles e inhumanos.</t>
  </si>
  <si>
    <t>Programas de prevención en autoestima y respeto a niños, niñas, adolescentes y jóvenes</t>
  </si>
  <si>
    <t>Reporte de monitoreo, seguimiento y evaluación</t>
  </si>
  <si>
    <t>Secretaría de Familia, Secretaria de Salud, Medicina Legal, ICBF</t>
  </si>
  <si>
    <t>implementación de programas para la promoción, prevención y atención a personas con discapacidad que son maltratadas o abusadas sexualmente</t>
  </si>
  <si>
    <t>Reporte técnico de la ejecución de los programas</t>
  </si>
  <si>
    <t>Estrategia para la erradicación del maltrato , la expoltación y el abuso sexual de PCD</t>
  </si>
  <si>
    <t>Programa para la protección de las mujeres gestantes</t>
  </si>
  <si>
    <t>Registro de participantes y reporte de los informes de protección</t>
  </si>
  <si>
    <t>Secretaría de Familia, Defensoria del Pueblo, Comité Departamental dediscapacidad</t>
  </si>
  <si>
    <t>Realizar campañas en contra de la violencia intrafamiliar</t>
  </si>
  <si>
    <t>Reporte de las entidades competentes</t>
  </si>
  <si>
    <t>Tasa de Violencia Intrafamiliar</t>
  </si>
  <si>
    <t>Prevención y Mitigación de la violencia Intrafamiliar</t>
  </si>
  <si>
    <t>Línea 2.3 Capacidad sin Límites a través  de la Protección contra la explotación, la violencia y el aborto.</t>
  </si>
  <si>
    <t>Secretaría de Familia, Secretaría Juridica, Comité Departametal de Discapacidad</t>
  </si>
  <si>
    <t>Estrategia de sensibilización en las entidades de justicia</t>
  </si>
  <si>
    <t>Registros de asistencia, registros fotográficos y actas</t>
  </si>
  <si>
    <t xml:space="preserve">Numero de Programas implementados de Concientización a Entidades </t>
  </si>
  <si>
    <t>Implementar un programa de concientización en las Entidades de Justicia  para promover la igualdad de Derechos</t>
  </si>
  <si>
    <t>Línea 2.2. Capacidad sin Límites a través de Igual reconocimiento como persona ante la ley.</t>
  </si>
  <si>
    <t>Número de Programas para la garantía del debido proceso y no victimización de las mujeres con discapacidad</t>
  </si>
  <si>
    <t>Promover la atención oportuna ante tutelas</t>
  </si>
  <si>
    <t>Informe técnico y del supervisor</t>
  </si>
  <si>
    <t>Tasa de Eficacia en resolución de Tutelas</t>
  </si>
  <si>
    <t>PCD, cuidadores y sus familias con conocimientos de sus derechos</t>
  </si>
  <si>
    <t xml:space="preserve">Registro de los participantes en los programas de formación para el acceso a la justicia </t>
  </si>
  <si>
    <t>Numero de Programas implementados en formación para el acceso a la Justicia en el Departamento del Quindío.</t>
  </si>
  <si>
    <t>Implementar el Programa de Formación para Acceso a la Justicia</t>
  </si>
  <si>
    <t>Formación para el acceso a la justicia</t>
  </si>
  <si>
    <t>Formación en mecanismos de justicia</t>
  </si>
  <si>
    <t>Registro de los participantes en los programas de protección, garantía y atención de derechos</t>
  </si>
  <si>
    <t>Numero de Programas implementados en protección, garantía y atención de derechos</t>
  </si>
  <si>
    <t xml:space="preserve">Implementar el Programa de protección, garantía y atención de los derechos por enfoque diferencial, ciclo vital, mujer y genero </t>
  </si>
  <si>
    <t xml:space="preserve">Línea 2.1. Capacidad sin Límites a través del  Acceso a la Justicia en condiciones de  imparcialidad  y oportunidad.
</t>
  </si>
  <si>
    <t>Eje 2. Garantía Jurídica</t>
  </si>
  <si>
    <t>Difundir las leyes y normas de beneficios tributarios a empleadores para la inserción de personas con discapacidad</t>
  </si>
  <si>
    <t>Registro de los participantes en los programas de formación</t>
  </si>
  <si>
    <t>Realizar seminarios, talleres donde se socializa la normatividad.</t>
  </si>
  <si>
    <t>Capacitación a los entes gubernamentales y no gubernamentales y la comunidad en general, en lo que corresponde a los derechos y deberes de las PCD</t>
  </si>
  <si>
    <t>Línea 1.3 Capacidad sin Límites a través de La gestión  Normativa</t>
  </si>
  <si>
    <t>Secretaría de Salud, Alcaldías,  Secretaría de Educación, Secretaría de Familia., Comités Municipales, Secretaría Administrativa</t>
  </si>
  <si>
    <t>Apoyar las organizaciones de base en el componente de Medios de Comunicación.</t>
  </si>
  <si>
    <t>Convenios de los apoyos</t>
  </si>
  <si>
    <t>Número de Medios de Comunicación de Organizaciones de base apoyadas y fortalecidas en el Departamento del Quindío.</t>
  </si>
  <si>
    <t>Secretaría de Salud, Alcaldías, Secretaría de Familia, Prensa, Alcaldías</t>
  </si>
  <si>
    <t>Implementar una Estrategia comunicativa en los 12 municipios</t>
  </si>
  <si>
    <t>Documento escrito con la estrategia</t>
  </si>
  <si>
    <t>% de Medios con Estrategia de Comunicación implementada por enfoque de Discapacidad en los 12 Municipios</t>
  </si>
  <si>
    <t>Hacer uniones estratégicas con medios de comunicación para la divulgación de los valores de igualdad y respeto hacia la población con discapacidad del departamento.</t>
  </si>
  <si>
    <t>Encuestas, grabación de  programas y campañas</t>
  </si>
  <si>
    <t xml:space="preserve">% de Medios de Comunicación sensibilizados y formados por Enfoque de Discapacidad </t>
  </si>
  <si>
    <t>Secretaría de Salud, Alcaldías, Secretaría de Familia., Comités Municipales, TICs</t>
  </si>
  <si>
    <t>Implementar programas de formación  a personas de la comunidad en los diferentes tipos de códigos de comunicación utilizado por las personas con discapacidad auditiva y visual.</t>
  </si>
  <si>
    <t>Informe de los municipios</t>
  </si>
  <si>
    <t>Sistema de acceso  a los libros en braille, macro tipo, hablados y/o electrónicos.</t>
  </si>
  <si>
    <t>0.4</t>
  </si>
  <si>
    <t>Implementar programas con Software y Hardware aptos para las personas con discapacidad sensorial en todas las instituciones educativas</t>
  </si>
  <si>
    <t xml:space="preserve">Secretaría de Salud, Alcaldías,  Secretaría de Educación, Secretaría de Familia., Comités Municipales, </t>
  </si>
  <si>
    <t>Servicio permanente de intérpretes de lengua de señas en servicios de urgencia y de información pública.</t>
  </si>
  <si>
    <t>Reporte estadístico de instituciones educativas con software y hardware</t>
  </si>
  <si>
    <t>Secretaría de Salud, Alcaldías, Secretaría de Familia., Comités Municipales</t>
  </si>
  <si>
    <t>Implementar programas de formación en el lenguaje en los diferentes ciclos vitales con discapacidad visual y auditiva.</t>
  </si>
  <si>
    <t>Registros actualizados de interpretes certificados</t>
  </si>
  <si>
    <t>Implementar tecnologías de comunicación incluyente, brindar accesibilidad  de las personas con discapacidad y facilitar el aprendizaje de las diferentes técnicas de lenguajes alternativos para todas las personas.</t>
  </si>
  <si>
    <t>Línea 1.2. Capacidad sin Límites a través de  la  Gestión de la  información.</t>
  </si>
  <si>
    <t>Subcomité Departamental de Discapacidad</t>
  </si>
  <si>
    <t>Asignar en cada secretaría, área, dependencia o entidad descentralizada un funcionario de enlace para la PPD</t>
  </si>
  <si>
    <t>Actas del sub comité</t>
  </si>
  <si>
    <t>Comité Departamental de Discapacidad</t>
  </si>
  <si>
    <t>Asignar un coordinador para la implementación de la política pública de discapacidad</t>
  </si>
  <si>
    <t>Contratación con las funciones</t>
  </si>
  <si>
    <t xml:space="preserve">Coordinador de Politica Pública de Discapacidad Departamento del Quindío vinculado </t>
  </si>
  <si>
    <t>Asignación de un coordinador de la política pública y enlaces en las demás dependencias</t>
  </si>
  <si>
    <t>Secretaría Administrativa. Comité Departamental de Discapacidad</t>
  </si>
  <si>
    <t>Realizar una actualización de la estructura administrativa acorde a las acciones definidas en la política pública de discapacidad para su operativización</t>
  </si>
  <si>
    <t>Informe de avance realizado por la secretaría administrativa</t>
  </si>
  <si>
    <t>% de Estructura Administrativa operando en el marco del CONPES 166 /2013</t>
  </si>
  <si>
    <t>Revisar y modernizar el modelo de gestión pública para garantizar la implementación de la PPD</t>
  </si>
  <si>
    <t>Secretaria de Planeación</t>
  </si>
  <si>
    <t>Proyectos y convenios firmados</t>
  </si>
  <si>
    <t>Diseñar y construir de manera concertada la malla de oferta institucional con los diferentes actores</t>
  </si>
  <si>
    <t>Documento técnico con la oferta institucional</t>
  </si>
  <si>
    <t>Oferta Institucional diseñada e implementada</t>
  </si>
  <si>
    <t xml:space="preserve">Línea 1.1. Capacidad sin Límites a través de  la  Gestión administrativa
</t>
  </si>
  <si>
    <t>Eje 1: 
Transformación de 
lo público</t>
  </si>
  <si>
    <t>LÍNEAS DE ACCIÓN</t>
  </si>
  <si>
    <t>EJES ESTRATÉGICOS</t>
  </si>
  <si>
    <t>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</si>
  <si>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t>
  </si>
  <si>
    <t>se han capacitado los comités municipales de discapacidad, el comité departamental de discapacidad, los agentes educativos del programa Familias con Bienestar para la Paz.</t>
  </si>
  <si>
    <t>se brinda orientacion a las entidades competentes desde la secretaria de familia con equipo juridico  para que la comunidad pueda interporner derechos de petición, acciones de tutela o las acciones pertinentes. Desde la defensoria del pueblo y las personerias muncipales se brindan acompañamiento a la poblacion y apoyan realizando las acciones de tutela, sin embargo no realizan seguimiento a la tasa de eficacia de las mismas.</t>
  </si>
  <si>
    <t>Se realiza busqueda activa de mujeres gestantes en las diferentes comunascon el fin de vincularlas a los diferentes programas, además del servicio que se realiza desde las entidades de salud también es brindado a las mujeres gestantes. Se realizo el proyecto intersectorial de entorno protectores, semillas infantiles, el cual busca garantizar los derechos de los menores de 0 a 5 años y de madres gestantes. Iniciativa se ejecuto en barrio priorizados de Calarca y Cordoba y proximamente será llevado a Montengro, La Tebaida, Circasia y Quimbaya.</t>
  </si>
  <si>
    <t xml:space="preserve">Proyecto de Prevención y atención de la erradicación del abuso, explotación sexual comercial, trabajo infantil, peores formas de trabajo y actividades delictivas en 6 municipios priorizados con el operador "Para ser Mejor", Salento, filandia, barcelona, buevanista, pijao y cordoba. Cada municipio será enfocado a niños y niñas entre 6 y 12 años, hubo contacto con los líderes de los barrios priorizados para el acercamiento con la población e identificación. </t>
  </si>
  <si>
    <t>Se brindan oportunidades de becas para estudio para jóvenes con discapacidad.</t>
  </si>
  <si>
    <t>Actualmente la secretaria de educación cuenta con 40 profesionales docentes de apoyo nombradas por el departamento del Quindío que flexibilizan los procesos de aprendizaje que trabajan en conjunto con los docentes de aula para fortalecer los procesos de aprendizaje, entre ellos 3 docentes de apoyo con la inclusión laboral, social y educativa de docentes con discapacidad. Proyecto educativo institucional debe tener un paragrafo donde se especifique como se suplen las necesidades educativas en diferentes casos. Se aplican 3 modelos posprimaria, caminar en secundaria I y 2, y pensar en Media. El operador viene adelantando desde el proceso de caracterización hasta la atención de los estudiantes. Hay diferentes metologias, de acuerdo a las categorías de discapacidad, escolarización, educación.</t>
  </si>
  <si>
    <t xml:space="preserve">Se realiza proceso de detección temprana a los estudiantes que ingresan a los centros educativos y se genera la ruta de atención pertinente. Las instituciones educativas estan siendo dotadas a traves de hadware diseñado para PCD esto de la mano de Sec Educación y TIC. Con la compra de material de evaluación sicologica que permitirá a  las docentes de apoyo que gestionen ante las universidades practicantes de sicologia que apliquen pruebas para tener un diagnóstico sobre los menores. </t>
  </si>
  <si>
    <t>la tasa es del 100 ya que se cuenta con cobertura en las instituciones para la atencion de estudiantes con necesidades especiales. Se aplican 3 modelos posprimaria, caminar en secundaria I y 2, y pensar en Media. Se ajusta el curriculum para que los alumnos puedan superar cada nivel a través de los docentes de apoyo. Se han otorgado becas para educación superior en el departamento.</t>
  </si>
  <si>
    <t>Se estan beneficiando en Río Verde Bajo, Los fundadores sede principal, Los Fundadores Francisco José de Caldas, Los Fundadores La Soledad, Instituto Quimbaya sede Sagrado Corazón de Jesús, Rafael Uribe Uribe y Antonio Nariño con procesos en temas como música, danza y teatro</t>
  </si>
  <si>
    <t>se ha entregado material pegagogico y sicope, regletas de braille, instalacion de joux en diferentes ie del quindio, todo esto en el plan de accion en necesidades educativas especiales en el departemtno del quindio. Además las instituciones educativas donde hay niños y niñas con discapacidad se han hecho adecuaciones para la accesibilidad de los menores en las instituciones. Proporcionar herramientas psicopedagógicas, psicológicas y material didáctico, para identificar de manera temprana las barreras del aprendizaje en estudiantes presentan NEE. Participar en la revisión, ajuste, seguimiento y evaluación del Proyecto Educativo Institucional (PEI) en lo que respecta a la política de inclusión con la población con discapacidad, capacidades o con talentos excepcionales, de conformidad.</t>
  </si>
  <si>
    <t xml:space="preserve">Se trabajo con personal de los planes de intervenciones colectivas en los municipios del departamento. </t>
  </si>
  <si>
    <t>Se encuentra activa la veeduría "Veedores quindianos de discapacidad en el Quindío, salud e inclusión laboral"</t>
  </si>
  <si>
    <t>Estudiantes de la Universidad Externado de Colombia se encuentran realizando investigación sobre la situación y adquisicion de la Discapacidad en el departamento del Quindío, con apoyo de la Secretaria de Familia. Acercamiento con universidad del quindio para analizar avances para investigacion sobre discapacidad en el segundo semestre del 2017.</t>
  </si>
  <si>
    <t xml:space="preserve">El presente año la Secretaria de Salud realizará un programa determinado para las PCD. - Se encuentran operando a traves de la estrategia de APS la cua brinda garantia en las comunidades vulnerables. - Se brindan campañas comunitarias e intersectoriales garantizando la adecuacion en estilos de vida saludable.  Desde el programa se esta haciendo un trabajo en los 11 municipios con las instituciones educativas, por medio  de la actividad ficica,alimentación saludable y no consumo al alcohol y tabaco. 2. Dentro de las Capacitaciones de RLCPD se esta trabajando el concepto de discapacidad, se capacitaron los municipios de Armenia, Genova y Pijao.  se esta verificando con las EAPS los programas de atencion  y detencion temprana, que haya contratacion con servicios primarios  y la poblacion con discapacidad realmente este asistiendo y accediendo a los programas. El sequimiento a las IPS. Realizar acciones, intervenciones y procedimientos colectivos. Dentro del numero de interpretes no se cuenta con interpretes de lenguas de señas en cada ESE puesto de la poblacion demanadante es atendida a traves del centro del relevo, estrategia del ministerio de las Tecnologias de la Informacion y las comunicaciones. Tambien por medio de la comunicacion virtual se brinda atencion de interprete.  SE ELABORA LA GUIA DE ATENCION PARA PERSONAS CON DISCAPACIDAD DESDE EL ABORDAJE PARA LA PRESTACION DEL SERVICIO DE SALUD. Se inician  procesos  para identificar las lineas de apoyo referente a la atención virtual de PCD. se hizo asercamiento a la univercidad del quindío para iniciar  el  proceso de investigación </t>
  </si>
  <si>
    <t>Se hacen campañas comunitarias identifacando enfermadades cronicas y generando sensiblilizacion a las PCD</t>
  </si>
  <si>
    <t>Esta acción se priorizó para el año 2018 según la asistencia técnica brindada por el Ministerio de Salud en el mes de marzo de 2017.</t>
  </si>
  <si>
    <t>Visitas a las EPS Y IPS publicas para implementar procesos de rehabilitacion y habilitación, se presentó proyecto a embajada de Japon para apoyar este tema     2. SE REALIZO UN INFORME Y LINEA BASE  DE LOS SERVICIOS DE SALUD EN ESES PUBLICAS DE LOS 12 MUNICIPIOS Y SE INICIA VISITA A EAPBS PARA VERIFICAR EL ACCESO Y ACCESIBILIDAD AL SISTEMA DE SALUD</t>
  </si>
  <si>
    <t>Se realizará mesa técnica con Secretaría de Salud y la Universidad del Quindío durante el segundo semestre para definir acciones a tomar para el 2018.</t>
  </si>
  <si>
    <t>no se tiene la informacion.    RUTA DISEÑADA EN PROCESO DE SOCIALIZACION PARA LA IMPLEMENTACION</t>
  </si>
  <si>
    <t>Se brinda garatia a traves de las visitas de inspeccion por parte del Min Trabajo a las diferentes empresas</t>
  </si>
  <si>
    <t>se vienen adelantando gestiones entre la secretaria de cultura y la secretaria de educacion para implementar en el departamento bachilleratos artísticos, se solicitará incluyan la cátedra para pcd. Desde la formacion artistica que realiza fundanza en armenia se tiene inclusión para las pcd.  Se inició el Proyecto Primaria Artística para 10 instituciones educativas que han incorporado a su plan de estudios áreas artistícas como música danza y teatro generando asi un modelo de educacion artística, se espera incluyan catedra a personas con discapacidad.</t>
  </si>
  <si>
    <t>desde la secretaria de famillia se vienen realizando talleres de tecnicas artisticas y artes y oficios con poblacion con discapacidad de organizaciones de base en las semanas de gobierno realizadas por la gobernacion del quindio, difusión de  Convocatoria 2018 del Programa Nacional de Concertación Cultural para el apoyo de proyectos, procesos y actividades culturales de interés común. Las alcaldías apoyan procesos artísticos tales como ::  Se presentaron ante el programa  de concertación departamental seis proyectos culturales que benefician 756 hombres y 678 mujeres  con discapacidad. Se esta tramitando convenio con la fundacion semillas del arte para trabajar con personas con discapacidad enfocados en realizar procesos de formación cultural en los cuales se permita desarrollar habilidades y destrezas de niños, jovenes y adultos con discapacidad cognitiva y motriz.</t>
  </si>
  <si>
    <t xml:space="preserve">La secretaria de cultura en este indicador  No proporcionaron informacion acerca del % gestores culturales formados en enfoque de discapacidad </t>
  </si>
  <si>
    <t>casa de la cultura de barcelona, casa de la cultura de calarca, coliseo de gimnasia de armenia, teatro la esmeralda de montenegro, casa del cultura de quimbaya, centro cultural y metropolitano de convenciones . Construccion y acondicionamiento de instituciones educativas, escenarios deportivos,vias rurales y vias urbanaas en los municipios de de Montenegro,Quimbaya,Filandia,Cordoba,Genova, Tebaida y Pijao.</t>
  </si>
  <si>
    <t xml:space="preserve">los procedimientos que existen no dan respuesta directa a las PCD en cuanto al menejo de peticiones. se están adelantando  acciones  para que a través de la linea de peticiones SAC sean incluidas a las PCD. Se identificó que  desde Secretaría de Salud Departamental se tiene habilitada el área de Servicio de Atención a la Comunidad - SAC- para quejas, reclamos y solicitudes  por medio de las vías telefónicas, escritas, virtuales o presenciales. </t>
  </si>
  <si>
    <t>No se cuenta con el insumo necesario para dar un porccentaje de avance. se realiza atención a las madres gestantes, del recien nacido y de niños con discapacidad a traves de los controles prenatales y de crecimiento y desarrollo o mediante sus EPS, los profesionales de la salud aplican la guía de atención de práctica clinica basada en la evidencia (examenes pertinentes, esquema vacunación, rutas de atención a los menores y sus familias). Realiza  busqueda activa  y comunitaria  de Mujeres Embarazadas a través de las I.P.S. para su atención y también teniendo en cuenta la Estrategia de Rehabilitación Basada en la Comunidad que se viene adelantando en 11 municipios del dpto por el Plan de Intervenciones Colectivas, PIC.</t>
  </si>
  <si>
    <t>Se brinda atenciòn en Salud de forma pertinente a travès de las ESES y entidades de salud a cuidadores y cuidadoras, en el seguimiento y acompañamiento los profesionales de la salud aplican a los usuarios la guia de atencion practica clinica basada en la evidencia que brinda el direccionamiento para el cuidado y manejo de las pcd. Se realiza a través de la estrategia RBC. Se brinda atenciòn en Salud de forma pertinente a travès de las ESES y entidades de salud, desde la Secretaría de Salud se están capacitando funcionarios y líderes de los 11 municipios del departamento buscando que más allá de la atención médica la estrategia RBC brinde herramientas comunitarias a la población. Se tiene contacto con madres y cuidadores que pertenecen al programa Unafa del ICBF frente a derechos y cuidados de las personas con discapacidad.</t>
  </si>
  <si>
    <t xml:space="preserve">se gestionaron apoyos para 6 personas con discapacidad física desde la Secretaría de Familia. Se prioriza para el 2018 </t>
  </si>
  <si>
    <t>Pendiente de priorización</t>
  </si>
  <si>
    <t>se ralizò campaña contra la homofobia desde un enfoque diferencial a cargo de la Secretaría de Familia abarcando los diferentes grupos poblacionales</t>
  </si>
  <si>
    <t>Se realiza mesa de trabajo con Ia actores responsables para determinar alcances para el 2017. META DESDES SECRETARIA DE INFRAESTRUCTURA Apoyar la construcción, el mantenimiento, el mejoramiento y/o la rehabilitación de la infraestructura de doce (12) equipamientos públicos y colectivos del Departamento del Quindío. Se brindan ramplas en instituciones educativas, escenarios deportivos y culturales, además de vìas rurales. Dentro de los municipios intervenidos están Genova, Montenegro, Quimbaya, Filandia, Tebaida y Pijao, Buenavista</t>
  </si>
  <si>
    <t>Actualmente se cuenta con la adecuación de la pagina oficial de la Gobernación del Quindío desde la Sec TIC y Comunicaciones con el fin de eliminar la barrera de acceso a la información para las personas con discapacidad visual y auditiva. Se realizará jornada técnica con el INCI durante octubre para analizar parametros de accesibilidad de la paágina web de la Gobernación del Quindío.</t>
  </si>
  <si>
    <t>Se solicitara a planeacion departamental el apoyo para la inclusion de la politica publica de discapacidad dentro de un observatorio desde la Gobernacion, sin embargo desde la Universidad del Quindío se viene adelantando lo concerniente al observatorio de discapacidad.</t>
  </si>
  <si>
    <t>Se encuentra en socializacion en la secretaria de Educacion para su articulacion con los diferetentes centros educativos, además de acercamiento con Uniquindio para carreras que tengan que ver con diseños y construcción. Mesa de trabajo con representante de la Universidad del Quindío ante Comité Departamenta donde se establece que apoyará acercamiento con director programas que tiene que ver con el tema y se propondrá incluir temas de accesibilidad en las cátedras, de no haberlas.</t>
  </si>
  <si>
    <t xml:space="preserve">Se realiza seguimiento por parte de MinTrabajo realizando visitas de inspección. Se realizó feria de empleo en la cual se registro a las PCD en las diferentes bolsas de empleo publicas y privadas. Por parte de la Secretaría de Industria y Comercio se realizará caracterización de la población en general. Asímismo, se llevará a cabo firma de acuerdo de voluntades para el ORMET. * Dede la secretaria Turismo se realiza una caracterizacion laboral y vocacional atres de las ferias organizadas, tambien se aplica el instrumento de enfoque diferencial con el fin de caraterizar estos emprendedores. </t>
  </si>
  <si>
    <t xml:space="preserve">Se transfiere recurso de Ley a municipios según la normatividad vigente de IVA TELEFONIA MOVIL donde el 3% es obligatoriainversión en promover el deporte en personas con discapacidad. Se han atendido 520 personas. El evento, que será coordinado por el Instituto Municipal del Deporte y la Recreación de Armenia, Imdera, comienza después de las 8:00 de la mañana y los principales actores de la cita podrán disfrutar de espacios de fútbol, patinaje y atletismo. La población que intervendrá hace parte de entidades como la Asociación Abrazar, la Fundación Quindiana de Atención Integral, el Instituto Fonoaudilógico de Calarcá, Infac; Crecer e Imdera.                                                                                                    
* las escuelas de formación deportiva actualmente se encuentran capacitadas  para la atención de PCD .   </t>
  </si>
  <si>
    <t>Se realiza a través del proyecto Apoyar la construcción, mejoramiento y/o  rehabilitación de la infraestructura de doce (12) escenarios deportivos y/o recreativos en el departamento del Quindío de la Secretaría de Infraestructura y Aguas del departamento.                                                                                   
*los escenarios deportivos son mejorados a traves de la secretaria de Infraestructura en Génova, Montenegro, Quimbaya, filandia, Pijao, la tebaida</t>
  </si>
  <si>
    <t xml:space="preserve">1-Formacion en mecanismos de participación política y social   .                                                                                                                                                                                                            
 2- Se está conformando el consejo departamental de participación ciudadana, en este las personas con discapacidad tienen derecho a tener una representación en la mesa de toma de decisiones, se convocó a los representantes de esta población para elegir mediante votación a su representante en el consejo departamental (este ya fue elegido). - 1-formación en procesos de participación ciudadana por parte de la Sec. De Interior y Familia, ya sea en las diferentes fundaciones o juntas de acción comunal. El pasado 30 de Marzo se realizó elección de representante de PCD ante el consejo de participación ciudadana liderado por la Sec. De Interior. 1-formación en procesos de participación ciudadana por parte de la Sec. De Interior y Familia, ya sea en las diferentes fundaciones o juntas de acción comunal. se promueven a travess d elos diferentes mecanismos de participacion garantizando a las personas con discapacidad desde un enfoque diferencial, se realiza a través de la direccion de adulto mayor y discapacidad. el sena garantiza la formación de las personas con discapacidad en temas de interes. Se apoya la construccion de proyectos para beneficiar a personas con discapacidad. Se inicia con Secretaría del Interior acercamiento para fortalecer comités municipales frente a control social y veedurías como instancias de participación.                                                                               
*Se realiza capacitación y fortalecimiento a las personas con discapacidad y madres cuidadoras en mecanismos de participación y control social, a traves de las veedurías ciudadanas conformadas de la población con discapacidad en Circasia y Montenegro. </t>
  </si>
  <si>
    <t xml:space="preserve">Acercamiento a fundaciones y organizaciones para formacion en mecanismos de participacion con el objetivo de empoderar las comunidades de personas con discapacidad.                                                                                                                                                                                                                                                                                                            
2. La secretaria de salud, hizo la convocatoria y eleccion del representante de las asociaciones de usuarios de la salud ante el comité departamental de discapacidad. </t>
  </si>
  <si>
    <t>Atención Integral por Ciclo Vital en los programas de Habilitación y Rehabilitación</t>
  </si>
  <si>
    <t xml:space="preserve">En el municipio de circasia se encuentra  operando la estrategia RBC. SE INICIA ASISTENCIA TECNICA Y SEGUIMIENTO A LAS EAPBS PARA VERIFICAR LA RED PRESTADORA DE SERVICIOS. SE  CONTRATA EL SEGUIMIENTO A LA GESTION DEL RIESGO INDIVIDUAL </t>
  </si>
  <si>
    <t>Se brindó campaña en contra de  el abuso, la explotacion sexual y  sus peores formas liderada por Secretaria de Familia e ICBF. * Desde Ministerio de Trabajo en el área de inspección, vigilancia y control se hacen charlas y capacitaciones a diferentes empresas de seguridad y salud en el trabajo se visitan al azar y se visitan por sectores, tambien las normas laborales. A través de la subcomisión de concertacionde  politicas salariales y laborales desarrolla estrategias como participacion de la poltiica publica de trabajo decente y digno, apoyadno ferias de empleo e inclusión social para personas con discapacidad. Seguimiento a negociaciones colectivas, concertaciones para conflictos laborales en entidades públicas para garantizar el trabajo decente y digno.</t>
  </si>
  <si>
    <t>Indeportes informa no realiza estos procesos de formación ya que no se encuentra dentro de su competencia. Proyectado para el 2018, cuatros monitores contratados para la atencion a las personas con discapacida en la formacion y entrenamientode los deportes de natacion, atetismo, futbol sala y nenis de campo en los minucipios de Circasia, laTtebaida y Armenia.</t>
  </si>
  <si>
    <t>se realiza atención oportuna a todas las personas sin distincion alguna en todo ambito , en la Actualidad se esta implementando instrumentos de identificacion con enfoque diferencial a la discapacidad en todos los formatos establecidos para atencion, a su vez se se brinda atención con enfoque diferencial en las instituciones publicas y privadas. - se da inicio realizando formacion en la Gobernacion a funcionarios de la secretaria de familia, secretarias y comisarias en lenguaje de señas, a su vez se realiza en las Alcadias a traves del SENA. Se esta haciendo acercamiento a EPS capacitando y sensibilizando a servidores publicos en atencion prioritarias de personas con discapacida.    
 *travès de las ESES y entidades de salud, desde la Secretaría de Salud se están capacitando funcionarios y líderes de los 11 municipios del departamento buscando que más allá de la atención médica la estrategia RBC brinde herramientas comunitarias a la población.</t>
  </si>
  <si>
    <t xml:space="preserve">Se viene adelantando una propuesta de turismo incluyente por parte de la empresa Vertigo Extremo, para el segundo semestre se realizará mesa de trabajo para definir apoyo y articulación desde la Gobernación del Quindío. Desde la Secretarìa de TURISMO se Apoyar con recursos financieros  u otros el fortalecimiento del emprendimiento, empresarismo y asociatividad en el Departamento del Quindio.
se realiza una jornada de taller en discpacida y categoria de registros a 109 funcionarios del parque  del cafe .  
*SE REALIZA UNA JORNADA DE TALLER EN DISCAPACIDAD Y CATEGORIAS DE REGISTRO A 109 FUNCIONARIOS DEL PARQUE DEL CAFÉ .                                                                                      
* La Corporacion de Cultura Turismo de Armenia  brinda capacitaciones ,  en formacion basica  en lenguas de señas  a traves del programa Colombia Capacitacion en los niveles 1 y 2, cada uno con cupos de 15 personas  , para un total de 30 personas. </t>
  </si>
  <si>
    <t xml:space="preserve">ESTRATEGIA PROPUESTA </t>
  </si>
  <si>
    <t xml:space="preserve">NOMBRE DEL INDICADOR </t>
  </si>
  <si>
    <t xml:space="preserve">MODOS DE VERIFICACION </t>
  </si>
  <si>
    <t xml:space="preserve">ACCIONES PROPUESTAS </t>
  </si>
  <si>
    <t>RESPONSABLE</t>
  </si>
  <si>
    <t>PROGRAMADO</t>
  </si>
  <si>
    <t>EJECUTADO</t>
  </si>
  <si>
    <t>% CUMPLIMIENTO</t>
  </si>
  <si>
    <t>0.1 P.P x debajo de la Tasa Nacional</t>
  </si>
  <si>
    <t>8% ESE, 6% IPS Privadas y Mixtas 100% de Entidades Administradoras de Planes de Beneficio EAPB subsidiadas y contributivas.</t>
  </si>
  <si>
    <t xml:space="preserve">0.5 </t>
  </si>
  <si>
    <t xml:space="preserve">                                                                                                                                                                              
La Secretaría del Interior realiza jornadas de sensibilización a las mesas de participación efectiva de victimas de los 12 municipios del Departamento en temas de prevención a vulneraciones de DDHH, en dichas mesas se encuentra un representante del enfoque de discapacidad.
</t>
  </si>
  <si>
    <t xml:space="preserve">Desde el 2016 Indeportes Quindío tiene contratado personal para fútbol de salón, atletismo, tenis de campo y natación para personas con discapacidad. ademas de tener personal capacitado para brindar asesoria en la creación de organizaciones deportivas aunque las departamentales ya estan constituidas y falta su actualización. 3 ligas asesoradas. no tienen escuelas de formación para PCD                                                                                                             
*Se les da apoyo tecnico con la contratación de tecnicos y  monitores en los deportes de Natación, atletismo, futbol sala y tenis de campo. A  las Ligas de personas con discapacidad y tambien en los requerimientos que soliciten para la participación en los eventos programados del siclo Paralimpico                       
  *no tienen escuelas de formación para PCD </t>
  </si>
  <si>
    <t>Total de deportistas PCD  con logros deportivos apoyados.</t>
  </si>
  <si>
    <t xml:space="preserve">Indeportes Quindio, cuenta con el programa Deportista  apoyado donde brinda apoyo economico mensual a un deportivo en bolo discapacidad auditiva, 1 deportista en atletismo, 1 deportista en tenis de campo con limitación física. Se apoyo con tecnicos departamentales, apoyos economicos para participacion en eventos federados del sistema paralimpico a traves de convenios con las ligas deportivas de estas disciplinas que se encuentren vigentes. se brinda estimulos a deportistas de alto rendimiento garantizando su participacion en los diferentes eventos deportivos.                                
 *se brinda estimulos a deportistas de alto rendimiento garantizando su participacion en los diferentes eventos deportivos  
</t>
  </si>
  <si>
    <t>Apoyo a  proyecto productivo de asociacion de personas con discapacidad de quimbaya                                                                                    
* Estrategia de apoyo y fortalecimiento a familias de personas con discapacidad UNAFA . En coordinación con SENA y MSPS construcción de curso para cuidadores de personas con discapacidad</t>
  </si>
  <si>
    <t xml:space="preserve">se realiza capacitaciones de uso de espacio publico y transporte publico con el fin de dar a conocer los espacios de movilidad de las PCD  por parte del IDTQ,  además la Secretaría de Tránsito y Transporte de Armenia viene adelantando con la comunidad campañas de respeto por la movilidad en diferentes puntos de la ciudad.                                                                                           
*  Dentro de las accione de la campaña " En la via, primero la vida". segun el decreto 1079 del 26 de mayo del 2015, se realizaron capaictaciones de sencibilizacion a las siguiente organizaciones  de caracter publico y privadas: ( Cootragen, Cootran -camperos y taxis, Cootransmon -camperos y taxis, cootra libertedore y cootranspibu, conductores del batallon cisnero y conductores de suboficiales de fuerzas armadas.  Y  a las instituciones educativas publicas y privadass :    Colegio sagrado corazon de jesus de  Filandia,  Colegio libre Circacias, Colegios bethemitas de filandia, colegio san jose de circacia , colegio andino de filandia. Colegio Goretti de Montenegro, Instituto de montenegro,  Instituto de Cordaba, Colegio San vicente de paul de cordoba y el Colegio rio verde bajo de buenavista.                                               
 </t>
  </si>
  <si>
    <t>En la actualidad se estan capacitando atraves de la Universidad Nacioanal  gestores cultruales formados en enfoque de discapacidad,  una persona en el municipio de Circasia.</t>
  </si>
  <si>
    <t xml:space="preserve">Para el segundo semestre se iniciará el proyecto de Semillas Infantiles de la jefatura de familia de la Secretaría de Familia que deberá tener en cuenta según el sistema SIGILA el beneficio de familias que tengan niñas y niños con discapacidad.   2. a traves de las ESES se brinda atención y seguimiento nutricional.   Se Realiza capacitacion a personal asistencial de 11 S publica  en lineamientos vigentes de la atencion integrada de la desnutrición, aguda,  moderada y severa en menores de 5 años  Resolución  5406/2016.                                                                             
* A traes del programa  de Semillas Infantil,  se esta trababando 4  componente: 1)  componente de crecimiento y desarrollo saludable, las actividades y temas en este conponente fueron: Toma mensual de talla,peso y perimetro cranial, 2) educacion incial , 3) crecianza amorosa .4) entornos protectores,  ademas desde la jefatura de familia se esta corroborando el cronogram y desarollo de dicho programa ejecutado en los municipios de: Cordoba,Calarca,Circasia,La Tebaida, Quimbaya y Montenegro. Dentro de los cuales se focalizaron 6 menores en condicion de Discacidad.  El programa de  Semillas infantiles tuvo un presupuesto aprovado  de $ 199.970 mil pesos.  </t>
  </si>
  <si>
    <t xml:space="preserve">Se encuentran los modelos de adaptación curricular en los diferentes centros educativos operando por los docentes de apoyo - de acuerdo a la necesidad del Estudiante de brinda la ruta de atención para la garantia de los derechos fundamentales. PLAN DE ACCION EN NECESIDADES EDUCATIVAS ESPECIALES (NEE) EN EL DEPARTAMENTO DEL QUINDÍO
META - 73
* El municipio de Circasia  se esta trabajando en el tema de inclusion educativa , en la poblacion con discapacida a niños, niñas adolecentes, jovenes y adultos.                                                                                                  
* En el municipio de Montenegro entre sus actividades tienen implementar  Un Programa  De Inclusion Educativo Para Niños, Jovenes Y Adolescentes Con Discapacidad.En el mes de  marzo se implemento  el programa TODO ES POSIBLE SUEÑA EN GRANDE   para niños  niñas y jovens con discapacidad del muncipio de montengro que no se enciuentarn escolarizaron por extra edad  en el cuel ase estan realizando porcesos de  aprendizaje, motricidad , manualidades  y actividades recreodeportivas por parte de la subsecreatria e desarrollo social y la subsecretaria de recreacion cultura y deporte los dias martes y jueves en el teatro muncipial.                                                </t>
  </si>
  <si>
    <t xml:space="preserve">se ha brindado la adecuación de 3 buses en el municipio de Armenia por la empresa Tinto. Empresa TINTO: Ingeniera Liliana Patricia Rugeles – Gerente. Esta  empresa es la unión de las  tres empresas de transporte público para la ciudad de Armenia y somos los encargados de   administrar el  sistema de transporte en el área estratégica. Por lo tanto se puede decir que tenemos una flota de buses relativamente nueva. La cual esta acondicionada para dar atención a   las personas con movilidad reducida desde el  2007 y en el 2009, llega la empresa amable al municipio  de armenia con el  sistema de transporte y por ser ciudad   intermedia no se dan las  adecuaciones de paraderos con plataformas  adecuadas para personas con discapacidad y se hicieron andenes  bajos los cuales requiere  que nuestros buses  sean  reglados por el ministerio de Transporte. El cual dice cómo deben ser la construcción de las carrocerías de los buses  para esta ciudad con los diseños que ya  se vienen dando.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Con el CONPES    de Ciudades amables en el 2009 se  deberían   adaptar 11 buses  pero con la nueva política del   Ministerio todos los nuevos buses. Con las sillas azules es una cuestión de urbanidad, ya que es muy difícil que el conductor también tenga que hacer esta función de pedir la silla para la persona con discapacidad si   aún  los ciudadanos  no los reconocen y en las    encuestas manifiestan que son para  los  adultos mayores.  Hay   que aclarar que el servicio es para todos los ciudadanos y que el   conductor está en la obligación de parar, ayudar y esperar que la persona suba y se ubique de manera segura. Este servicio se da en los paraderos ya demarcados por las autoridades y es verdad que nos falta pero vamos en camino. Estamos ubicados en el terminal de transporte de armenia y con gusto los  atendemos.
* En el  municipio de salento Se realizo una restructuracion del recorrido de transporte publico para beneficio a  PCD.                                                 </t>
  </si>
  <si>
    <t xml:space="preserve">Edificaciones publicas presentan accesibilidad en el departamento, además de bibliotecas publicas, puntos vive digital y casas de la cultura. la empresa amable es la encargada de la ejecución  del Sistema de Transporte de Armenia.
Está  interviniendo las vías viales, andenes  paraderos  y terminales de transporte. Para las personas con discapacidad se adecuaron las rampas en los paraderos, al igual que en las calles en conjunto con las filas guías para las personas con discapacidad visual en todos los  andenes construidos por  esta empresa.También están incluidos en el sistema de semaforización que se va a instalar en los próximos años y el ordenamiento de la flota de buses municipales  e intermunicipales. De igual manera los proyectos que están en   ejecución y que se van a realizar el próximo año tendrán el componente de   accesibilidad para las personas con  discapacidad. Las cuales seguimos invitando a que nos  acompañen con  sus   asociaciones   como lo hemos venido haciendo con el fin de construir una ciudad más segura y    recibir   los aportes como los de los pasamanos y  baños   públicos. También estamos  haciendo una  campaña yo Soy amable, que consiste en explicarle a los ciudadanos que no se pueden obstaculizar las rampas y cuál es el uso de la fila guía. Ya que hemos recibido muchas quejas porque las personas se están enredando con estos puntos. Por eso estamos dando a conocer en que consiste la movilidad reducida. Desde la Secretaría de Tránsito y Transporte de Armenia se vienen trabajando las campañas Viales, estrategias y talleres lúdicos  con las personas con discapacidad en  varios lugares del Municipio como son las instituciones educativas desde los grados cero hasta las universidades. Ya que si se busca que se tenga una buena movilidad se requiere que los peatones, conductores y reguladores sean conscientes  y responsables del espacio público. Teniendo en cuenta que hay personas con discapacidad que necesita que la rampa  y los andenes estén libres de obstáculos para su  desplazamiento y  siendo consiente que no estamos solos en  los andenes y vías que hay personas que  requieren de nuestros apoyos.
* los municioios de Filandia, salento,Quimbaya y Armenia actualmente se encuentran realizandomejoras en diferentes espacios publicos( deben resaltarse que no se tiene en cuenta la armonizacion con infraestructura).                                                                                                                    
* En  Montenegro, en   Mejoramientos de vivienda para personas con discapacidad del municipio para tener una mejor calidad de vida, se visitaron las  personas que   solicitaron verbalmente el subsidio de mejoramiento de vivienda y se  verifico que 5 personas cumplieras con los requisitos basicos  para acceder al programa   y asi dar inicio al mejoramiento de vivenda.                                                            
*  En  el  municipiode Salento se esta trabajando en la  Reparacion y buen uso del asensor de la administracion municipal,para mejorar la accesibilidad de la PCD,  y a  la fecha se encuentra dentro del proceso de legalizacion de predios una persona. La legalizacion depende de la demanda proyectada de la poblacion con discapacidad.  </t>
  </si>
  <si>
    <t xml:space="preserve">Dentro del proyecto de la Secretaría de Educación Departamental se viene adelantando: Participar en la revisión, ajuste, seguimiento y evaluación del Proyecto Educativo Institucional (PEI) en lo que respecta a la política de inclusión con la población con discapacidad, capacidades o con talentos excepcionales, de conformidad, esto se realiza a través de las docentes de apoyo y los directores de núcleo.                                         
* El municipio de Quimbaya se han realizado, siete PEI de todas las IE tienen implementadas estrategias para la formacion en inclusion educativa dirigidas a la comunidad escolar </t>
  </si>
  <si>
    <t>Se encuentran actualizados los diferentes recursos pedagogicos suministrando cartillas y formación a los docentes. - A traves de los docentes de apoyo se brinda la garantia de atención a poblacion con discapacidad cognitiva. las instituciones educativas estan siendo dotadas a traves de hadware diseñado para PCD esto de la mano de Sec Educación y TIC. Se realizará en el segundo semestre solicitud al Inci para fortalecer procesos con los profesores de tecnología y fortalecer el uso de herramientas tics en las instituciones en las que se atienden niños y niñas con discapacidad, serán 5 gestores tics de los 15 puntos vive digital ubicados en los centros educativos. Tambien se estan construyendo planes de desarrollo en el aula para apoyo de estrategia pedagogicas, facilidad del  interprete de lengua de señas y material didactico.                                                               
* En el municipio de Salento se ha ralizado la  Gestion formal de solicitud de tecnologia que permita lainclusion y accesibilidad de la PCD en la I.E.                    
* En el municipio de Quimbaya a  Siete instituciones educativas  estan dotadas y fortalecidadas con tecnologia, material didactico y pedagogico.</t>
  </si>
  <si>
    <t xml:space="preserve">35 instituciones educativas del departamento con docentes de apoyo de planta y 26 con el operador. 9 interpretes de lengua de señas. Estos apoyan y brindan estrategias para que los menores continuen con sus estudios. Desde preescolar hasta 3 de primaria se brindan los conocimientos básicos, se estará haciendo acercamiento para los alumnos de bachilleratos.                                                                        
*  En Circasisa se  cuenta con una aula de reunion para las personas con discapacidad en el municipio.                                               
* Desde el municipio de Salento, se hizo una  Solicitud formal de vinculacion de profesionales de apoyo para la atencion prioritaria que permita la inclusion de PCD en la  I.E.                         
*En el municipio de Quimbaya,   se ha capacitado a Siete instituciones educativas con educacion inclusiva  con do.centes de apoyo.  Ademas se han ncluido en las diferentes I.E., el Sena, a personas en condicion de discapacidad.  se cuenta Articular el Aula de Apoyo al Sistema Educativo en el club de leones con la secretaria de  educacion departamental.  al igual el municipio cienta con una esculea de  ciegos implememtada.   </t>
  </si>
  <si>
    <t xml:space="preserve">aporte a convenio con ACOPI para apoyo a proyectos productivos, será apoyado mínimo 1, se entregará material semilla durante la semana de gobierno buenavista si para ti a a grupos de personas con discapacidad que recibieron capacitación y han solicitado material para continuar con proceso de elaboración de artesania.                                                                                                   
* Circasia realizo fortalecimientos economicos, sociales y productivos de la poblacion.                                                             
*En el municipio de salento brindo Capacitacion laboral como guias turisticos a la PCD, y se realizo la   Compra de dos sillas de ruedas electricas.                             
* en el municipio de Quimbaya, la  Secretaria de Servicios Sociales ha  fortalecio un proyecto empresarial fortalecido fue en Productos de Aseo con el SENA. y  se esta trabajando con el  PASILLO DEL ARTESANO
- la secretaria de desarrollo economico y competitividad viene desarrollando las metas de fortalecimiento asociativo y empresarial se ha venido trabajando con la población en condiciones de discapacidad en el apoyo a los emprendimientos actuales, se  fortalecido con funcionarios  de idoneidad en las iniciativas que cada organización viene generando. de las 8 organizaciones que trabajamos una  es de esta población.
</t>
  </si>
  <si>
    <t xml:space="preserve">Se realizó foro con empresarios dando a conocer los beneficios tributarios y asi poder garantizar la vinculación de PCD al area laboral, se adelantan acercamientos con Fenalco para realizar talleres en conjunto a empresarios, además del acercamiento a centros comerciales para la inclusión laboral de personas con discapacidad. Se planteará un taller con los empresarios que pertenecen al centro de empleo de la Alcaldía de Armenia.                                         
*En  el municipio de salento se hizo una  Realizacion de mesa de trabajo entre empresarios,la Dian  y la  Secretaria  de Familia sobre beneficios tributarios. en Quimbaya se tiene pendiente el programa de las zonas azules, para qu elas personas con discapacidad puedan tener una fuente de ingreso. </t>
  </si>
  <si>
    <t xml:space="preserve">se realiza el fomento de las organizaciones que lideran activadades culturales a traves del fomento de la participacion ciudadana, apoyo en la formacion en arte y productos de madera, asi mismo acompañanamiento en las necesidades identificadas en los grupos organizados , muestra de productos en montenegro y pijao. 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se realizó festival de musica "origenes" en la plaza de bolivar en la cual participaron grupos musicales conformados algunos por personas con discapacidad en el cual se lleva cierto componente de sensibilización frente a mensajes que destacan las habílidades y destrezas de personas con discapacidad. En Calarca se esta ejecutando un programa radial llamado "Pa´ todo el mundo" a través del proyecto "Viva telefonia movil" por Ecos del cacique presentandose los días jueves y viernes a las 11am, apoyado con fundamor y la Alcaldía de Calarca. Este espacio es totalmente enfocado a personas con discapacidad en el cual se transmite música realizada por PCD e historias de vida.                                                                                                                                            
*   La Gobernacion del  Quindio  desde la secretaria de cultura apoyo  Atraves de la   Coorporacion Teatro Infatil  Comunitario Calarca  Teinca con el Proyecto: " Teatro en la escuela"  brindo un aporte de $ 21.513.000 ,para beneficiar  a la PCD comprendida entre 3 hombre y 4 mujeres. 
*  La Gobernacion del Quindio desde la secretaria de cultura y mediante el propceso de concertacion apoyo con$ 25.815  000  la Asociacion  Lisergio Laboratorio Crativo   con el proyecto CAPFEST 3 " El mero poder" el cual  pretende beneficiar un porcentaje significadito de PCD teniendo en cuenta que la poblacion delimitada consta de   50 hombre y 40 mujeres con  discapaidad.                                                                             
*  La Gobernacion del quindio mediante la Secretaria de Cultura en articulacion con la Alcaldia de la Tebaida, por medio de la convocatoria de concertacion con el proyecto: Dotacion para los procesos culturales de la Tebaida aporto $ 27.540.000, delimitada entre 500 hombre y mujere  para la PCD.                                                               
*   La Gobernacion del quindio mediante la Secretari de Cultura  en el municipio de Circasia desde  la Fundacion Cine gratis con crispeta y mediante el poryecto: El paisaje cultural cafero  atraves del cine; realizo un aporte de $ 27.880.000,  para beneficiar a 180 hombre y 120 mujeres con discapaidad.                                           
* El municipio de Montenegro, para  transformar los imaginarios cultruales tratan de  Vincular a  las personas con discapacidad a la musica, a  traves de instrumentos de viento y percusion, de acuerdo a los telentos. Se vincularon 25  pesonas con discapcidad  al porgrama de formacion chirimia arco iris   donde a traves de los instrumentos de percusion y de viento se dio iniciativa a que estas personas  demostraran  su talento  en diferentes actividades y  eventos a nivel muicipal y departamental.                                                                 
* En Quimbaya se  ha realizado  presentaciones a enventois culturales como : 
1. Semana de gobierno
2. mesas tematicas entre la gobernacion y la Alcaldia
3. fiestas aniversaria 
4. Comparsea 
5. DESFILE DEL 20 DE JULIO 
6. PRESENTACIONES EN EL CLUB ROTARIO
7. PRSENTACIONES EN LA CASA DE LA CULTURA
8. PRESENTACIONES EN SEMANA SANTA
9.  DIA DE LA FAMILIA
10 Y DEMAS EVENTOS DE LA ADMINISTRACION MUNICIPAL. Quimbaya  A TRAVES DE FESTIVAL ARTISITICO DE NIÑOS, NIÑAS, JOVENES Y ADULTOS SE HA TENIDO DOCE DELEGACIONES PROVENIENTES DE QUINDIO, CALDAS Y VALLE DEL CAUCA  con el apoyo de la fundacion seres maravillosos.  </t>
  </si>
  <si>
    <t xml:space="preserve">11 municipios con trabajo sobre la estrategia RBC adelantandos. Trabajo con los coordinadores del plan de intervenciones colectivas en los municipios, ademas de trabajo con líders con discapacidad. Desde la Secretaria de familia se realizan avances en dos municipios del QUINDIO para su implementación. -  Se encuentra operando a cargo de la Sec de familia en diferentes Municipios del departamento buscando su rehabilitación y habilitación usando sus propios recursos. Desde Secretaría de Salud: Se contrataron 11 personas a través del Pic un taller de RBC 
Se capacita a los equipos extramurales  encargafos de formar líderes comunitarios  en la estrategia  RBC  para realizar gestion de casos y apoyar la eliminación de barreras de acceso a la oferta de servicios  para personas con discapacidad existentes  en el territorio. Se contrato  hacer en cada municipio menos en armenia, Actividad de Formación de lideres comunitarios  y familias en la estrategia RBC. Población objeto: 10 líderes comunitarios  con o sin discapacidad y o familiares de pcd. 1 jornada de capacitación de 16 horas para la formación de  líderes comunitarios para realizar gestion  y o autogestión  de casos de pcs prioridades para ser beneficiarios. 11 Personas capacitadas en la estrategia de RBC con el fin de capacitar a los lideres con discapacidad de 11 municipios .                                                                                
*  El municipio de Salento estan  en la  formacion sobre RBC realizada por personal del hospital.                                
* El municipio de Quimbaya han capacitado a dos lideres comunitarios en la estrategia de RBC, el cual lo tiene implementado y lo ha mantenido. </t>
  </si>
  <si>
    <t xml:space="preserve">2 junio, 24 junio) capacitaciones sobre el manejo de la herramienta CUBO, la que permite a los funcionarios de la administración publica y privada conocer los resultados del RLCPD en términos estadísticos. Se ha capacitado a las alcaldias  para la ubicación de ugds. De otro lado se estan realizando visitas a las organizaciones para personas con discapacidad y operadores ICBF  para verificar la poblacion que atienden si se encuentran en el RLCPD y determinar la ruta a seguir. Desde la Secretaría de Salud se ha  participado en 4 entrevistas radiales (Super latina 104.1, UFM estéreo de la Universidad  del Quindío 3 veces), programa de tv de Telecafé El Yipao. También se cuentan con afiches, cartillas informativas y otros enviados por el Ministerio de Salud y Protección Salud.                                                                                                                   
*   En el municipio de Montenegro se trata de Trabajar articuladamente con Hospitales,   Red unidos, Más familias en acción , ICBF, fundaciones y organizaciones para el fortalecimiento del RLCPD. con el hospital roberto quintero villa se creo  una ruta de atencion diferencial  para dar prioridad a las citas medicas y con especialita de una manera mas rapida. con el porgrama mas familias en accion se realizaron 4 reuniones masivas durante el mes de septiembre en los dias 5- 12-19- y 26 s con la asistencia de 650  familias en las cuales se se socializo la ley de los derechos d personas con discapacidad, se capacito a las familias sobre eque son personas con discapcidad y sus modalidades . con el porgrama hogar gestor se tienen actualmente 16 niños y  jovenes  con discapcidad en el subsidio que se da por parte de instituto colombiano de bienestar familiar. se realizo acompañamiento a las organizacion y fundaciones del muncipio en capacitaciones, acividades recreatrivas deportivas  y culturales , entregas de ayudas tecnicas  a personas con discapacidad. en las institucioens educativas se solicito  listado de nilños  con discapacidad donde se evidencia 382 personas con discapacidad segun el simat a quienes  se han  ido incluyendo en la pltaforma nacional de discapacidad.                               
</t>
  </si>
  <si>
    <t xml:space="preserve">Se adelanta un programa de capacitacion de artes y oficios desde la secretaria de familia para fortalecer los procesos de emprenderismo en 6 municipios del quindio donde se involucran las familias, cuidadores, cuidadoras y las personas con discapacidad. para el segundo semestre se realizar el proceso en 3 municpios y un corregimiento para tener mayor cobertura en el departamento. Mediante convenio con el Sena, CEM y Gobernación se realizaran charlas de formación y mejora de las habilidades para incrementar las capacidades laborales, a cargo de la   Secretaría de Comercio, Industria y Turismo de la Gobernación.    * unidades fortaleceidas en los municipios de: Montenegro, Pijao y el corregimiento de Barcelona. * 38 centros de empleo satelites para personas con discapacida.  * 30 Personas con discapacidad capcitadas en la elaboracion de hojas de vida.                                                                                 
* Estrategia de apoyo y fortalecimiento a familias de personas con discapacidad UNAFA . En coordinación con SENA y MSPS construcción de curso para cuidadores de personas con discapacidad.                                                                 
* En Quimbaya se realizon  las capacitaciones el 12 de noviembre y 19 de diciembre de 2016 en droguerias, Zapaterias, Artesanias, y con empresas automotores.                                              
* En el municipio de Genova Se realizo oferta educativa a traves del SENA  para poblaciones vulnerables en lo corrido del año.
</t>
  </si>
  <si>
    <t xml:space="preserve">Verficación con EAPS los programas de atencion y detección tempranoa, que haya contratación con servicios primarios y la población con discapacidad realmente esté asistiendo y accediendo a los programas. La recomendación es el seguimiento a las IPS. Realizar acciones, intervenciones y procedimientos colectivos. Dentro de las capacitaciones del RLCPD se esta trabajndo en concepto de discapacidad, se capacitaron los municpios de armenia, genova y pijao.                                                                                             
*  El municipio de Circasia  han  brindao  accesos y garantia a la poblacion con discapacida del derecho a la salud.                               
* En el municipio de Genova se  realizaron jornadas de saluda , donde se brindaron todos los servicios de salud a la  PCD. </t>
  </si>
  <si>
    <t xml:space="preserve">Mesas de trabajo para segundo semestres, involucrar para el comité departamental empresas y/o entidades que trabajan alrededor de la movilidad y estén realizando acciones para las personas con discapacidad.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 Desde el municipio de Salento en  articulacion, con la  E.O.T Que contemple el plan de  movivlidad para  PCD.                                                           
* Armenia, para el 2018 dentro de su programa  "Armenia la ciudad que queremos", tiene programado instalar en los barriospriorizados dosnde se encuentra la PCD, unos gimnasios al aire libre con elobjetivo de fomentar la accesiilidad de la poblacion. 
</t>
  </si>
  <si>
    <t xml:space="preserve">Se fortalece en Circacia Calarca y Filandia con madres cuidadoras,                                                                               
* Estrategia de apoyo y fortalecimiento a familias de personas con discapacidad UNAFA
En coordinación con SENA y MSPS construcción de curso para cuidadores de personas con discapacidad                                                                                                                                                                 
 *  En  el municipio de Buenavista se realizo trabajo articulado con la secretaria de familia en artes y oficios.                                                                 
* en el municipio de Circasia, se realizo mejoramiento de las competencia en artes y oficios para la poblacion con disapacidad.                       
*   En el municipio de Genova en compañoa de  la Gestora Social del municipio se efectuaron actividades tales como ventas de comida, ropa y rifas; con el fin de adecuar lugar para la atención de esta población.                                                      
* Pijao  ha realizado  Talleres de artes, para la poblacion con discapacidad. </t>
  </si>
  <si>
    <t>los planes de desarrollo dptal y municipales incorporaron la discapacidad en sus metas, además de los POT, se estàn realizando ajustes desde los parametros de accesibilidad.                                                                                                                                                                                            
Estan en revision   en el tema de accesibilidad.                                                                                                             
* Actualmente el municipio de Montenegro ,esta realizando  Seguimiento a la contratacion de obras civiles y publicas,  por parte del municipio y de entidades externas donde se  incluyan los diseños para la movilidad de la poblacion con discapacidad; se han enviado 3 seguimientos el 17 de marzo, el 12 de junio y el 16 de noviembre a la secretaria de planeacion para realizar el respectivo seguimiento a las obras civiles y publicas, por parte municipio   y de entidades publicas  para que se incuyan diseños     para la movilidad  de la poblacion con discapacidad.                                                    
* El municipio de Salento se esta trabajando en la  Implementacion de ramplas en sitios de mayor afluencia de poblacion. Señalizacion vial para garantizar la movilidad.                                                                                                                                                                                                                                     
* En el municipio de Pijao, se esta trabajndo  en  la articulacion  del Acceso, accesibilidad y movilidad para personas con discapacidad</t>
  </si>
  <si>
    <t xml:space="preserve">Se esta realizando diagnostico en 6 municipios. - la Secretaria de familia a través de la Dirección de Adulto mayor y Discapacidad. Ya se cuenta con un diagnostico situacional de la discapacidad en el departamento. En proceso de Gestion.  Se viene avanzando en los diagnòsticos de Calarcà, Quimbaya, Filandia y Tebaida.                                          
*En el municipio de pijao se esta trabajndo en el Diagnostico base, para la PCD.                                         
* El municipio de Calarca, se realizo el diagnostico para la  contruccion de la politica publica de discapacidad. </t>
  </si>
  <si>
    <t xml:space="preserve">El banco de datos resposa en el archivo de la Secretaría de Familia, Dirección de Adulto Mayo ry Discapacidad toda vez que las ayudas técnicas entregadas desde la dependencia quedan registradas a través de una acta de entrega, documentación de identidad de la persona con discapacidad beneficiada. Dentro del seguimiento a las  EAPBS,  se esta verficando  el cumplimietno a la resolucion  1604,que ordena a las  EAPBS o prestadoras de  servicios realizar  la entrega de medicamentos cuando la persona los reclama y no los tiene en un maximo de 48 horas en la casa del usuario. de igualmanera  se realizaron talleres en los temas de discapcidad  y  categorias de registro  a 109  funcionarios de Paque del Cafe .                                           
*  El municipio de Montengro desde la Alcaldia , Desarrollar un programa Que brinde alternativas 
temporales para la movilidad con su debido seguimiento. Donde  Se hizo entrega de 24 ayudas tecnicas en forma de comodato a las personas con discapacidad o problemas de movilidad temporal dentro de las cuales estan: sillas de ruedas, caminadores, bastones y muletas.                           
* El municipio de Pijao se  realizo Entrega de ayudas técnicas en calidad de comodato.                                       
* El municipio de Calarca Se reactivo el banco de ayudas l tecnicas del municpio. </t>
  </si>
  <si>
    <t xml:space="preserve">Desde la  Dirección de Adulto Mayor y Discapacidad   se implemta el programa RBC a traves de la la oreintacion y capacitacion a las pcd y su familias   en los municipios de Calarca y Circasia, Buenavista y filandia.                                                                                                            
   * Al igual  en la  secretaria de salud se  adelanta la estrategia RBC en conjunto con  los coordinadores de los  planes de intervenciones colectivas y en las comunidades con lideres de la PCD,  Se contrato a través del PIC un taller de RBC.                                                                                                            
 A demas    capcitar a los equipos extramurales  encargados de formar líderes comunitarios  en la estrategia  RBC  para realizar gestion de casos y apoyar la eliminación de barreras de acceso a la oferta de servicios  para personas con discapacidad existentes  en el territorio.    De la misma manera  Se contrato  en los 11 municipios  una actividad de formación de lideres comunitarios  y familias en la estrategia RBC, a  10 líderes comunitarios  con o sin discapacidad  y familiares .  Una  jornada de capacitación de 16 horas para la formación de  líderes comunitarios para realizar gestion  y o autogestión  de casos de PCD prioridades para ser beneficiarios.                                                                         
* Se inicia asisitencia tecnica  y  seguimiento a las EAPBS para verificar la red prestadora de servicios.*Se  contrata el seguimiento a la gestion del riesgo  individual.                                            
*  En el  municipio de Buenavista se pretende  Implementar la Estrategia Rehabilitación Basada en la Comunidad (RBC) fortalecida.                            
* En el municipio de Calarca, se esta trabando en  adopcion del docuemnto de la estrategia de RBC.  </t>
  </si>
  <si>
    <r>
      <t xml:space="preserve"> </t>
    </r>
    <r>
      <rPr>
        <sz val="11"/>
        <rFont val="Arial"/>
        <family val="2"/>
      </rPr>
      <t xml:space="preserve">Diseñar y ejecutar un (1) programa que conduzca al desarrollo de entornos saludables en los hogares, escuelas áreas de trabajo, establecidas dentro de ept y los pbt de los 11 municipios. </t>
    </r>
  </si>
  <si>
    <t xml:space="preserve">Como proceso inicial de la construcción de la malla institucional desde la Secretaría de Familia se adelanto una línea base en el área pública con las entidades que pertenecen a la Gobernación del Quindío, además de entidades privadas que trabajan con y para personas con discapacidad en los municipios del departamento. La información se viene consolidando a través de un formato que permite obtener información general sobre la oferta de cada entidad como sus servicios,                                                       </t>
  </si>
  <si>
    <t xml:space="preserve">Se inicia formulaciòn de proyecto de regalìas con la Secretarìa de Planeación y Promotora de Vivienda para Mejoramiento de Vivienda de personas con discapacidad.
</t>
  </si>
  <si>
    <t>Sistema creado y operando  que tenga el acceso a los libros en braille, macro tipo, hablados y/o electrónicos.</t>
  </si>
  <si>
    <t>Formar el total de los niños con discapcidad desde la edad inicial en los sistemas de lectoescritura</t>
  </si>
  <si>
    <t>Se realiza a traves de la formación a las mujeres de la Ley 1257 de 2008 a traves de las charlas, talleres y capacitaciones que  brinda la oficina de la mujer de la secretaria de familia del departamento. Además de la orientación que brindan los funcionarios de la dirección de adulto mayor y discapacidad durante acercamientos con la comunidad en las semanas de gobierno en los municipios, talleres y encuentros con comunidad.  Desde ICBF se cuenta con la oficina de atención al ciudadano donde se orienta sobre acciones constitucionales. Desde la Defensoría del pueblo se realiza la atención y trámites de quejas y recurso de acciones judiciales y se tiene el programa  de Defensoría Pública donde un abogado externo como representante judicial en diferentes áreas del derecho acompaña procesos, realizan ficha socioeconomica, amparos de pobreza según sea el caso. Capacitación desde la Secretaría de Familia a las personas con discapacidad sobre sus derechos, espacios como capacitaciones con discapacidad auditiva, comites municipales, entre otros.</t>
  </si>
  <si>
    <t>Se ealiza a traves de la formación a las mujeres a traves de la Ley 1257 de 2008 , se adelanta los programas para garantia del debido proceso y no victimizacion. La Unidad para la atención y reparación integral a las víctimas con enfoque diferencial  se realizará  a nivel eje cafetero en Caldas, se espera para el próximo año realizar un evento en el Quindío, según lo informado por funcionaria de la Unidad para las Víctimas, UAO</t>
  </si>
  <si>
    <t>Se realizó mesa sectorial con actores que tienen que ver con este tema, tales como Defensoria, Procuraduría, ICBF, Fiscalía, arrojando como resultado que para el 2018/  se realizará mesa de trabajo donde se establecerá ruta a seguir para sensibilizar a funcionarios, y tambien como estas entidades pueden transmitir información a las personas con discapcidad y así conocer la oferta institucional.</t>
  </si>
  <si>
    <t>Se realizó campaña el presente año en el marco de la celebración del día internacional de la mujer garantizando el goce de los derechos , dicha labor es realizada por un personal de planta. Desde la Oficina de la Mujer de la Secretaría de Familia se está construyendo la estrategia departamental de violencia intrafamiliar, y desde la Dirección de Adulto Mayor se realizó taller en violencia intrafamilar en Barcelona, Montenegro y Pijao. sE esta construyendo la estrategia departamental de violencia intrafamiliar desde la oficina de la mujer de la Secretaría de Familia.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t>
  </si>
  <si>
    <t>Se realiza atención en los diferentes centros educativos dando a conocer a los diferentes grupos atención psicosocial existentes a su vez con el trabajo en proyecto de vida. Programa de la Policía Nacional                                                                           
*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 En la mesa sectorial entidades competentes informan no se posee actualmente un sistema que permita realizar este monitoreo</t>
  </si>
  <si>
    <t xml:space="preserve">Desde la Secretaría del Interior se viene trabajando en la Creación del Comité de Derechos Humanos puesto que no existe a la fecha un consejo de DDHH, igualmente este tendrá dentro de sus integrantes un representante de la población con discapacidad. El decreto se encuentra en revisión por parte del Ministerio del Interior
Por otra parte, a la fecha  la DPDAP brindó asistencia tecnica a los municipios para promover la creación del Comite Municipal de DDHH, por lo cual 10 municipios ya tienen creado el comite, los 2 municipios restantes tienen el decreto de conformación en proceso de aprobación por parte del Alcalde municipal 
</t>
  </si>
  <si>
    <t xml:space="preserve">Se apoya el 1er encuentro quindiano para la inclusión 2017    que es apoyado por la Scretaría del Interior a partir de la convocatoria del Banco de Iniciativas, donde la fundamor salió escogida por el proyecto de participación ciudadana.                                                                                                                                                                                                                              </t>
  </si>
  <si>
    <t>Las redes de apoyo se están fortaleciendo usando nuevas tecnologías de la comunicación con los representantes de las personas con discapacidad y tambien con los enlaces municipales y departamentales. Las redes de apoyo para la  PCD se han seguido ejecutando de manera progresida.   Se está realizando actualización de bases de datos de cada municipio                          
*  l En el municioi de Genova ,l a alcaldia municipal en cabeza de la secretaria de salud y el plan territorial brindo el apoyo para la conformación ; es de acalarar que las personas con discapacidad y sus cuidadores no son receptivos al llamado.</t>
  </si>
  <si>
    <t>se desarrollan campañas para eliminar estigmas a sociedad civil acerca de  las barreras actitudinales y fisicas que presentan las PCD y asi obtener un trato igualitario. desde la dirección de Poblaciones se realizan acciones y campañas para erradicar el estigma desde un enfoque diferencial cobijando todos los grupos poblacionales. se adelantan con alianza de Centros comerciales acercamientos para rertomar campaña "Ayúdame, para movernos juntos" y hacer una sensibilizacion con la población generando espacios de participacion y adquisiscion de discapacidad para identificar necesidades  por parte de aquellas personas que no viven la discapacidad.  Se inicia construccion con comunicaciones para spots sobre temas de discapacidad.se estan visitando EAPBS ,para garantizar el aseso oportuno con calidad y pertinencia a la no discriminacion de las personas con discapacidad enmarcados en la circular 010 y 016 del MS y PS. Se solicita a comuncaciones realizar videos contra la estigma, se espera para enero 2018 realizar 4 videos.</t>
  </si>
  <si>
    <t xml:space="preserve">Secretaría del Interior se realiza desde un enfoque diferencial brindando atención a los diferentes grupos poblacionales. La Unidad para la atención y reparación integral a las víctimas programará jornada en el segundo semestre con personas con discapacidad que ya fueron indegnizadas para usar metodologías sobre los derechos, educación financiera, entre otros temas. Desde la SECRETARÍA DEL INTERIOR hay una meta APOYO A LA ARTICULACIÓN PARA LA ATENCIÓN INTEGRAL PARA VICTIMAS DEL CONFLICTO ARMADO CON ENFOQUE DIFERENCIAL, se han apoyado proyectos productivos en Circasia y Filandia, además de asesoria a municipios a través de contratistas. Se realizaron capacitaciones en el Ley 1448 del Plan de Desarrollo a la organizacion de victimas.                                                       
 La Dirección de Protección de los Derechos y Atención a la Población presta cuando es requerido atención y orientación a victimas del conflicto de todos los enfoques, igualmente la Secretaría del Interior participa de las jornadas de atención en los municiìos que realiza el Gobierno Departamental 
                        </t>
  </si>
  <si>
    <t xml:space="preserve">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trabajo.Se realizaron 2 mesas de trabajo para la poblacion en participacion politica, Control Social y Mecanismos .                                                                                                                                                                                          
   *A través de la secretaría de familia se realizaron jornadas de Formación de la población con discapacidad, cuidadores , cuidadoras y sus familias, en derechos humanos y derechos de las personas con discapacidad en los municipios de Armenia, Montenegro y Quimbaya y Armenia a personas con discapacidad que son miembros de as diferentes Juntas de Accion Comunal .                                                     
* Socializacion de la campaña quindio al derecho (Quindio para la Paz)   en Quimbaya                                                                              
</t>
  </si>
  <si>
    <t>Adjudicación de proceso de día de la discapacidad para el año 2017 el día 12 de diciembre de 2017, desde la Secretaría de Familia se adelantarán las gestiones pertinentes para esta conmemoración el 20 de diciembre de 2017.       El municipio de Calarcá realizó foro sobre accesibilidad y transporte para el 28 de noviembre de 2017                                                             
* El municipio de Buenavista realizo la conmemoracion del dia de la discapacidad, el dia 2 de Diciembre del presete año atraves de actividades recreactiva,ludicas y talleres sobre derechos y deberees de las persoans con discapacidad.                                                             
* El municipio de  Circasia, se  conmemoraro los dias Nnacionales e iinternacionales de la discapcidad el  29 de mayo y 3 de diciembre.                                               
*Montenegro realizó conmemoracion  del dia internacional de la discapacidad en el mes de diciembre a través de Festival                              
* En el municipio de salento se realizo la  Conmemoración,  del dia de la discapacidad  el  04 de diciembre de 2017. y el foro de discapacidad                              
* Quimbaya conmemoro el dia la discapacidad en el mes de diciembre. pijao 10 de diciembre</t>
  </si>
  <si>
    <t xml:space="preserve">Actualmente la SED cuenta con un PLAN DE ACCION EN NECESIDADES EDUCATIVAS ESPECIALES (NEE) EN EL DEPARTAMENTO DEL QUINDÍO, la secretaria de educación cuenta con 40 profesionales docentes de apoyo nombradas por el departamento del Quindío, entre ellos 3 docentes de apoyo con la inclusión laboral, social y educativa de docentes con discapacidad. - De tal manera que por medio del operador FUNDACION PROGRESA se cuenta con la contratación de 25 profesionales de apoyo, 4 modelos lingüísticos, 9 interprete de lenguaje de señas colombiana, 3 Profesionales psicólogos especializados para diagnóstico clínico certificado intermitentes ( estarán rotando por los 11 municipios no certificados del departamento del Quindío, que reportan matricula de estudiantes con discapacidad, con capacidades o con talentos excepcionales fortaleciendo el proceso de caracterizacion y evaluación clínica diagnostica a estudiantes que no cuentan con diagnostico clínico certificado, 2 Profesionales para asistencia técnica, gestión de aula y convivencia, y 1 coordinador por parte del operador encargado en presentar a la secretaria de educacion departamental las evidencias de las obligaciones contractuales asignadas en el contrato.  - En el Municipio de Quimbaya con la Alcaldía actualmente  en convenio con la Secretaria de Educación Departamental del Quindío se está ejecutando con la Institución Educativa Instituto Quimbaya sede Corazón De Jesús un programa de ciclo I, para población en extra edad con discapacidad, en donde por medio del operador se cuenta con un docente de apoyo y en convenio con otros entes territoriales se cuenta con profesionales que actualmente brindan atención oportuna con el objetivo principal de promover la inclusión social, educativa y laboral de cada uno de ellos en actividades de habilitación social, cultural, deportiva y pedagógica. 1.690 niños con necesidades especiales en el Quindío atendidos en el plan de acción de NEE.                                                                                               
* En el municipio de Montenegro por medio de la  alcaldia  en  Gestionar capacitaciones, actividades y programas que brinden inclusión laborar  y social a la poblacion con discapacidad con entidades como el sena, comfenalco u otras instituciones. En el año 2017 se gestiono y se  capacito a la personas con discapcidad y cuidadores en  los porgramas de  PATCHWORK  en el  marzo por parte de SENA regional quindio  con la participacion de  25 personas.En el  mes de junio se dio inicio al curso de MERCADEO  Y COSTOS BASICO para los grupos vunerables del muncipio de montenegro por parte del SENA regional quindio.En el mes de  agosto se inio un curso de lenguaje de señas basico para cuidadores, funcionarios,entidades y organizaciones del municipio  con la participacion de 25 personas  y a traves del telecentro muncipal se reelaizo durante el añor 2017 el CURSO BASICO EN SISTEMAS  donde asistieron 20 personas  con discapacidad.                                      
* desde el municipi o de Quimbaya se realizo Dos capacitaciones por año a docentes.Segun informe de la secretaria de educacion , las cuales se llevaron  acabo los dias  7 Y 9 de junio. . </t>
  </si>
  <si>
    <t xml:space="preserve">Se realizan por parte de la Secretaria de Familia y Secretaria de Salud enfocado a la prevencion de embarazo en adolescentes en armenia, bueanvista, cordoba, salento donde se trabajan 12 temas, cada institución con 5 grupos, se hablo autoestima, toma de decisiones, genero, derechos sexuales y reproducivos, entre otros. sesiones de 1 hora por grupo.       se hace asistencia tecnica y asesorías a las EPS Y IPS   en salud cesual y reproductiva para todos los usuarios del sistema.                                                                                                                                  </t>
  </si>
  <si>
    <t>El sistema de riesgros profesionales se encuentra siendo operado a traves de la SEC de Salud Dptal en los diferentes ESES.- Se priorizo la implementacion plan de prevencion por el CDD ser ejecutado el proximo año. el sistema de riesgos profesionales se encuentra siendo operado a traves de la SEC de Salud Departamental en las diferentes ESES</t>
  </si>
  <si>
    <t>Se han apoyado organizaciones como Semillas del Arte para la difusión del evento festival del día blanco, feria artesanal "Capacidad Sín Límites" en la que se enfocó a 7 organizaciones de personas con discapacidad.  Difusiòn de eventos para personas con discapacidad desde Comunicaciones de la Alcaldìa de Calarcá. Difusión del evento 1er encuentro quiniano para la inclusión 2017 realizado por Fundaamor los días 13 y 14 de diciembre de 2017. Desde Tebaida se apoyo el festival de capacidades excepcionales con la Fundación Davida</t>
  </si>
  <si>
    <t xml:space="preserve">Instalaciòn de un pluggin en la página web de la gobernacion para el acceso de personas con discapacidad auditiva y visual. Mesa técnica con director TIC de la Gobernación del Quindío para evaluar pluggin, presencia del representante de discapacidad visual, Johany Zuluaga, y población con discapacidad visual, se concluyé que se debe solicitar al INCI apoyo técnico por medio de la Secretaría Técnica del Comité de DIscapacidad. Se realiza solicitud y se adelanta mesa técnica el 26 de octubre. Se brindan herramientas para la accesibilidad web y se remite informacion a Dirección TIC sobre pautas y criterios del acceso y accesibilidad a páginas web.  </t>
  </si>
  <si>
    <t>13 Comités operando, 12 municipales y 1 departamental, todos con representantes de la sociedad civil elegidos, actos administrativos  y reglamentos de funcionamiento internos. Cada uno cuenta con minimo 1 enlace y 1 secretaría técnica. Secretaría de Salud realiza mesas de trabajo intersectoriales encaminadas al fortalecimiento en la atención integral a poblaciones vulnerables. Se realizo la convocatoria y eleccion del representante de las asocaciones de usuarios ente el Comite departamental de discapacidad.                          
*  El  municipio de Buenavista tiene el  comité Municipal de Discapacidad en funcionamiento y operand .                                                                                             
*   El municipio de Circasia garantio  la operatividad y el funcionamiento  del comité  municipal de discapacidad, se brindo fortalecimiento  del  comite  en derechos y estrategias a incorporar en los procesos de planeacion y gestion.                                     
* En el municipio de Quimbaya, se  mantener activo y funcionando el comité municipal de discapacidad.                                                  
* En el municipio de Calarca permanece  activo el comité municpal de discapcidad                                                        
* Elección en agosto y octubre de representantes departamentales del comité departamental de discapacidad tales como auditivo, visual, padres de familia, organizaciones juridicas cuya actuación gira en torno a las personas con discapacidad, físico, talla baja. Se mantienen los actuales de víctimas e indígenas con discapacidad hasta que se pueda realizar convocatoria con alcaldías y hacer una nueva elección. Cabe anotar que la Secretaría de Familia como Secretaría técnica del comité solicitó a las alcaldías de la inclusión con enfoque diferencial de representantes de discapcidad. Se realizaron dos encuentros departamentales de Secretarías Técnicas con el objetivo de fortalecer estos procesos en los municipios y conocer de primera mano los programas y proyectos que vienen desarrollando los municipios quindianos en pro de las personas con discapacidad, cuidadores y sus familias.</t>
  </si>
  <si>
    <t>A través de la (SAC) se vinculará atención especial a las solicitudes de PCD. actualmente se encuentra realizando gestión para que a través del Servicio de Atención al Cliente (SAC) ubicado en la Gonernación del Quindío, las PCD puedan acceder para realizar sus solicitudes, quejas y reclamos. Se programó para el último semestre una jornada de atención especial para personas con discapacidad auditiva.</t>
  </si>
  <si>
    <t>Se brinda apoyo economico a las PCD para participar activamante en los diferentes eventos empresariales como lo son exposiciones, además orientación desde la Secretaría de Turismo, Industria y Comercio para fortalecimiento de empresas con planes de negocio. Se ha iniciado apoyo en Pijao, Montenegro, Buenavista y Quimbaya. Fortalecimiento de Orfebres de Quimbaya, y 2 grupos más con apoyo de convenio con Acopi</t>
  </si>
  <si>
    <t xml:space="preserve">Se promueven a traves de los diferentes mecanismos de participación garantizando las PCD desde un enfoque diferencial, se realiza a traves de las acciones brindadas por el personal contratista a cargo de la dirección de Adulto Mayor y Discapacidad-Familia.-                                                                                 
*Sena garantiza la formación de las PCD y su entorno en diferentes temas de interes, a su vez la Sec de Familia y Planeación Deptal garantizan la construción de documentos de proyectos y la formación en este tema. 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 Capacitacion en control social en veedurías ciudadanas a madres cuidadoras de la Tebaida. Taller sobre derechos humanos en encuentro de personeros realizado por la Secretaría de Familia                                                                                                                                                    
*A través de la divulgación de la campaña Quindío al derecho y su evolución se lleva a la población con discapacidad e instituciones educativas la promoción de los derechos de personas con discapacidad por medio de un personaje de la campaña en condición de discapacidad,  el lanzamiento de la evolución de la campaña se realizó en el segundo foro de derechos humanos el 5 de Octubre de 2017.                                                               
*Igualmente, la DPDAP realiza anualmente el Foro de Derechos Humanos que promueve los derechos de las personas de todos los enfoques, este año se realizó el 5 de Octubre.                                                                                           
*  En el municipio de Circasia se han  garantizado los derechos de la poblacion con discapacidad en todo el municipio.                                                                        
* El municipio de montenegro Informar a traves de folletos, los derechos que la poblacion con discapacidad tiene y  que no sean vulnerados,  Se informo a traves de  de folletos y socializaciones la ley 1618 del 27 de febrero de 2013 de los derechos de las personas con discapacidad mediantes las vistas en casa realizadas en los barrios antes mencionados  y durante la  atencion al usuario en la oficina de discapacidad y mediante capaciaciones  al programa de mas familias en accion , reuniones de las fundaciones de discapacidad, en el programa de aula de apoyo , en la casa del anciano luis horacio gil  y en las 2 jornadas masivas  que se realizaron en el mes de abril y el mes de septiembre.    Pijao y hojas anchas de 6 a 11 sobre derechos
                                                                     </t>
  </si>
  <si>
    <t xml:space="preserve">Formacion en procesos de particpacion desde la secretaria de interior y familia en las diferentes fundaciones y juntas de accion comunal, formacion en mecanismos de particpacion politica y social se estan formando en el consejo de particpacion ciudadana, e n este las pcd tienen representatividad. Se viene garantizando la participación social de las personas con discapacidad en espacios como comites municipales de discapacidad, comite departamental, consejo de mujeres, consejo de politica social, consejo departamental de planeación, consejo de cultura.se ha continuado con las capacitaciones en en los mecanismos de participacion politica.    Elección de representantes del comité dptal en agosto y octubre.                                                                                                                                                                                                                                                                                                        
 * Las personas con discapacidad cuentan con un representante en el Consejo departamental de participación ciudadana, en lo cual se manejan temas relacionados a incentivar a las PCD a cargos políticos.                                                                                                     
 * la Alcadia de Buenavista pretende realizar la convocatoria para la conformacion de las veedurias  ciudadanas en  el municipio     Se solicita a alcaldías municipales la inclusión de repressentantes con discapcidad con enfoque diferencial (afro, indígena, lgtbi) para realizar elección a nivel departamental. Se realizará en el ultimo comite departamental elección de representante para consejo depolitica social y consejo deptal de mujeres. Se apoya el 1er encuentro quindiano para la inclusión 2017.                                                                                                                                                                                                                                            
  </t>
  </si>
  <si>
    <t xml:space="preserve">Las actividades recreativas 2017 que se desarrollan en las proyectos de campamentos, adulto mayor, primera infancia e infancia se atiende población convencional y no convencional, por lo tanto no se cuenta con un presupuesto especifico para las personas con discapacidad.                                
*INDEPORTES  brinda acompañamiento a toda la comunidad que participe .                                                                                                                                                                            
*  Se desarollaron los juegos  superate  en sus diferentes fases municipal,depoartamental, y nacional.                                           
* En montenegro se  Integrar a las personas con discapacidad en actividades recreodeportivas, danza, dibujo, caricatura  y pintura; Se realizaron dos jornadas muncipales recreodeportivas y culturales  para personas con discapacidad en la plaza de bolivar del municipio en el  mes de julio y en el mes de noviembre del presente año. de igual manera se integro a als personas con discapcidad en actividades de danza folclorica y actividad fisica lso dias miercoles en la casa de la cultura con la participacion de 20 personas con discapcidad  y  se implemento el programa de dibujo pintura  caricatura  en las casa de la cultura los dias lunes con la participacion de 8 personas .   Salento realizó jornada deportiva en medio de la conmemoración del día de la discapacidad en diciembre de 2017                         
                          </t>
  </si>
  <si>
    <t>INPORTES QUINDÍO efectuo en 2017 capacitación junto con Coldeportes Nacional para la detección de talentos y reserva deportiva donde se convoco a la comunidad departamental que tiene que ver con con el deporte y asistieron varios representantes del deporte con discapacidad. Para el mes de agosto de 2017 se realizó la capacitación de legistación deportiva, la cual se realiza para todos los dirigentes deportivos, deportivas y comunidad en general que desee participar.                                                                                                                                             
*todos los funcionarios son capacitados y formados  para la atención a las PCD desde un enfoque diferencial</t>
  </si>
  <si>
    <t>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Durante la celebración de los 128 años de la ciudad de Armenia se llevo a cabo el IX festival Municipal 'Conectados con el arte Especial', la Feria artesanal y la celabración del día Blanco, actividad realizada con personas con discapacidad en la cual sacaron a la venta sus productos de artesanias y mostraron su talento en Danza, Circo, Música y teatro. A través del programa "Cine para todos" de Mintic, Cine colombia, Fundación Saldarriaga Concha y en colaboración con la secretaría de familia se realizó en la sala Multiplex de Cine Colombia del Portal Quindío la función accesible y gratuita de la película ´El día del atentado’. Gracias a esta actividad, las personas con discapacidad visual, auditiva y/o cognitiva del departamento disfrutaron de este evento. Se realizó festival de musica "origenes" en la plaza de bolivar en la cual participaron grupos musicales conformados algunos por personas con discapacidad. Festival en Montenegro de música y chirimias, La Tebaida, juegos recreativos capacidades excepcionales                                                                                
 *COMFENALCO, atraves de su funadacion CRECER, tienen vinculados en sus programa a 111 niños con discapacidad, Cognitivas y  auditiva,  en modulos artisticos como : Musica, danza y teatro, modulos acuaticos. ( en reunion sostenida con el equipo de discapacidad se propuso identificar formas o maneras de articularse con las entidades publicas con el fin ampliar la cobertura a toda la poblacion vulnerable y que no encuentren afiliada a la caja de compensacion familiar).    Desde Tebaida se apoyo el festival de capacidades excepcionales con la Fundación Davida. Montenegro realizó festival de talentos especiales y encuentro de chirimias</t>
  </si>
  <si>
    <t>Sensibilizar con enfoque de discapacidad y legislación de discapacidad en el gremio artístico y cultural y a los consejos municipales y el departamental</t>
  </si>
  <si>
    <t>se realizará campaña  contra la homofobia y discriminacion sexual para garantizar los derechos fundamentales a traves de la sensibilizacion. La direccion de poblaciones hizo campaña general a toda la población. Desde la Alcaldia de Armenia se realizó campaña en marzo.</t>
  </si>
  <si>
    <t xml:space="preserve">Se están implementando los programas en los centros educativos que tienen incoporados PCD visual. Casa de la Cultura de Calarcá y Montenegro, Biblioteca Pública de Armenia, Puntos vive digital Departamental (Centenario), además de los ubicados en Circasia y Armenia, Centros de Desarrollo Comunitario de Armenia.  Los puntos vive digital plus también tienen instalados los programas Joux.  Desde la Gobernación del Quindío se contrató un interprete de lengua de señas para el acceso de la población sorda a los diferentes eventos que se realizan, especialmente aquellos donde la población con discapacidad está involucrada. </t>
  </si>
  <si>
    <t>Se estan ejecutando 2 campañas, una de sensiblización en los centros educativos en medio d elas semanas de Gobierno del sr Gobernador, Padre Carlos Eduardo Osorio Buriticá  sobre la adquisición de una discapacidad para eliminar barreras y estigmas de las PCD vinculadas al plantel, y la segunda sobre el derecho al trabajo, además de realizar tallares y actividades con estudiantes de instituciones educativas. capacitacion de 119 personas en el cocepto de discapacida y categorias de registro de discapacida y se diseño una guia de orienbtacion para personas con discapacida. Campaña a través de manillas, agendas y plegables sobre lla no discriminacion de las personas con discapacidad. Articulación con canal Regional Telecafe para postulación de historias de vida para el programa "Sin Diferencias" en el que se muestran historias de vida de personas con discapacidad.</t>
  </si>
  <si>
    <t>PLAN DE ACCIÓN POLÍTICA PÚBLICA DE DISCAPACIDAD 2014-2024 "CAPACIDAD SIN LIMITES"</t>
  </si>
  <si>
    <t>LINEAS</t>
  </si>
  <si>
    <t>INDICADORES</t>
  </si>
  <si>
    <t xml:space="preserve">RESPONSABLES </t>
  </si>
  <si>
    <t xml:space="preserve">                             META FISICA AÑO 2016</t>
  </si>
  <si>
    <t>CRITICO</t>
  </si>
  <si>
    <t>BAJO</t>
  </si>
  <si>
    <t>MEDIO</t>
  </si>
  <si>
    <t>TOTAL</t>
  </si>
  <si>
    <t>Secretaría de Salud, Alcaldías, Secretaría de Familia., Comités Municipales,Comité Departamental de Discapacidad,Secretaria de Planeación,Secretaría Administrativa.,Secretaría de Salud, Alcaldías, Secretaría de Familia,TICs,Prensa</t>
  </si>
  <si>
    <t>Garantía Jurídica</t>
  </si>
  <si>
    <t>Secretaría de Familia, Secretaría Juridica, Comité Departametal de Discapacidad,Secretaria de Salud, Medicina Legal, ICBF,Secretaria del Interior</t>
  </si>
  <si>
    <t>Secretaría de Familia, Secretaria del Interior, Comité Departamental de Discapacidad.,Secretaria de Salud,,Organizaciones, Fundaciones, Subcomités Municipales</t>
  </si>
  <si>
    <t>Secretaría de Familia, Secretaría de Educación,  Comité Departamental de Discapacidad.,ecretaría de Salud,, Alcaldías,Comites Municipales, Dirección Territorial Minsterios de  Tabajo, Secretaría de Turismo Intustria y comercio,INDEPORTES</t>
  </si>
  <si>
    <t>Secretaría de Familia, Secretaría de Cultura, Alcaldías, Comité Departamental, Comites Municipales. Prensa,Secretaría de Salud,,Infraestructura,IDTQ,TICs, Universidades</t>
  </si>
  <si>
    <t xml:space="preserve">TOTAL DE INDICADORES </t>
  </si>
  <si>
    <t>META FISICA AÑ0 2017</t>
  </si>
  <si>
    <t>SATISFACTORIO</t>
  </si>
  <si>
    <t>SOBRESALIENTE</t>
  </si>
  <si>
    <t>FILANDIA, Proceso implementado de JAWS en los computadores del punto vive digital para las personas con discapacidad visual. SALENTO, Seguimiento y apoyo a los procesos educativos en los nucleos familiares donde existen niños con discapacidad escolarizados con mayor enfasis en plan operativo para estrategias de RBC, con practicantes pasantes de trabajo social de UNI-QUINDÍO. FILANDIA, Proceso implementado. SALENTO, 1.</t>
  </si>
  <si>
    <t>SECRETARÍA DE SALUD DEPARTAMENTAL, se lleva a cabo capacitacion a personal de salud de EAPBS e IPS Publicas en herramientas tecnologicas para garantizar el acceso a la comunicación de las personas con discapacidadFILANDIA, Desarrollo de actividades de forma integral para  las PcD E INTERNCIONES QUE SE REALIZAN EN COMPAÑÍA DE DEPORTES Y CULTURAS. FILANDIA, Actividades desarolladas.</t>
  </si>
  <si>
    <t xml:space="preserve">El ICBF estableció para la vigencia 2018 el programa de Apoyo y Fortalecimiento a la Familia, dentro de los cuales establecio las siguientes modalidades de atención:
1. Externado jornada completa con discapacidad, atención de 90 niños, niñas y adolescentes con discapacidad para una ejecución presupuestal a la fecha de $ 743,033,086
2. Externado Media Jornada con Discapacidad, atención de 78 niños, niñas y adolescentes con discapacidad para una ejecución presupuestal a la fecha de $ 459.765.789
3. Atención de niños, niñas y adolescentes a través de Hogar Sustituto Discapacidad, con una proyección en cupos de 175 de los cuales a la fecha se han atendido 156 cupos para una ejecución presupuestal de               $ 1.804.442.923
4. Atención de niños, niñas y adolescentes a través de Hogar Gestor Discapacidad con una proyección en cupos de 171, de los cuales a la fecha se han atendido 154 cupos para una ejecución presupuestal de               </t>
  </si>
  <si>
    <t>Desde la Secretaría de Familia y la Dirección de Adulto Mayor y Discapacidad se brindan capacitaciones sobre derechos humanos con entidades privadas y públicas del Quindío. Promover el derecho a participar en los escenarios políticos y generar los espacios necesios para la formación política de las personas con discapacidad</t>
  </si>
  <si>
    <t>de Familia y la Dirección de Adulto Mayor se relizará mesa de trabajo con entidades de justicia para retomar los compromisos de 2017 y realizar articulación interinstitucional</t>
  </si>
  <si>
    <t>Desde la Secretaría de Familia y la Dirección de Adulto Mayor se relizará mesa de trabajo con entidades de justicia para retomar los compromisos de 2017 y realizar articulación interinstitucional</t>
  </si>
  <si>
    <t xml:space="preserve">capacitación en la ley 1257, para garantizar la proteción y garantías de las mujeres en especial las mujeres con discapacidad. Promoviendo el emprenderismo en la ocupaciòn de las mujeres. Dando a conocer la ruta de atención en medidas de protección y todo tipo de violencia. tambien se tienne un espacio  de participación en el consejo departamental de mujeres.   </t>
  </si>
  <si>
    <t xml:space="preserve">SECRETARÍA DE FAMILIA  por medio de la Jefatura de infancia i adolecencia se promueve una canpaña en contra de las peores formas de explotación infantil en donde se incluyen todas las poblaciones </t>
  </si>
  <si>
    <t xml:space="preserve">SECRETARÍA DEL INTERIOR, Realización  de talleres de protocolo de participación, dirigidos a las messa municipal de  víctimas de once (11) municipios exceptuando Salento (Ya que este tema esta en cabeza de la Unidad de Víctimas en dicho municipio) </t>
  </si>
  <si>
    <t xml:space="preserve">SECRETARÍA DEL INTERIOR, Se ofició a los doce municipios, con el fin de solicitar espacios de participación en los comités de discapacidad a cargo de las Secretarias de Desarrollo Social de los entes municipales. </t>
  </si>
  <si>
    <t xml:space="preserve">SECRETARÍA DEL INTERIOR, Capacitación en DDHH y ley 1257/auto 092/ protocolo de participación, dirigido a: </t>
  </si>
  <si>
    <t xml:space="preserve">Mujeres víctima del conflicto en los municipios de Córdoba, Calarcá y Armenia; con la participación de personas con discapacidad.    </t>
  </si>
  <si>
    <t xml:space="preserve">SECRETARÍA DEL INTERIOR, Para este TERCER trimestre de la vigencia 2018 los doce (12) municipios han creado su CONSEJO DE DERECHOS HUMANOS y algunos de estos cuentan con Plan de trabajo para esta vigencia; entre cuales se cuentan: Armenia, La Tebaida, Circasia, Córdoba, Pijao.    </t>
  </si>
  <si>
    <t xml:space="preserve">SECRETARÍA DEL INTERIOR, Capacitación en los Comités Municipales de Discapacidad en cuanto Control Social y Veedurías.
Articulación de los comités municipales en el Departamental, para conocer experiencias en los temas de control social.
En el marco de la “Segunda Semana de la Participación” se llevara a cabo un taller de sensibilización teórico práctico, referente a la movilidad y accesibilidad en el transporte público para la personas con discapacidad. 
En el municipio de Circasia se realizará un taller de control social, con las madres cuidadoras de los niños en condición de discapacidad.    
</t>
  </si>
  <si>
    <t xml:space="preserve"> SECRETARÍA DEL INTERIOR, La dirección de Desarrollo, Comunitario, Seguridad, Convivencia, y Participación Ciudadana., planea realizar Censo de la JAC de once (11) municipios (exceptuando Armenia), para verificar número de personas en condición de Discapacidad que hacen parte de las directivas de dichas juntas.  </t>
  </si>
  <si>
    <t xml:space="preserve">SECRETARÍA DEL INTERIOR,  En el marco de la conformación del Consejo de Participación Ciudadana del Departamento, se han tenido en cuenta representantes de todas entidades no gubernamentales, entre ellos consejeros de población con discapacidad. 
Para la vigencia 2018 se formulará el Plan de Acción y se le asignará presupuesto.
</t>
  </si>
  <si>
    <t xml:space="preserve">LA SECRETARÍA DE FAMILIA, ADELANTA LA CONTRATACIÓN PARA LA COMEMORACIÓN DEL DIA DE LA discapacidad.    MUNICIPIO DE MONTENEGRO, Se tiene programado en el mes de diciembre realizar la conmemoracion del dia de la discapacidad en el.  </t>
  </si>
  <si>
    <t>Secretaría de Salud realizó elección de representante de la asociación de usuarios para el comité departamental de discapacidad</t>
  </si>
  <si>
    <t>SECRETARÍA DE SALUD DEPARTAMENTAL, Se capacitaron las Madres Comunitarias y FAMI del Departamento  en discapacidad</t>
  </si>
  <si>
    <t xml:space="preserve">SECRETARÍA DE SALUD  DEPARTAMENTAL, Se va implementar Servicios de Interpretacion en Linea SIEL en las ESEs  </t>
  </si>
  <si>
    <t xml:space="preserve">SECRETARÍA DE SALUD DEPARTAMENTAL, Se capacito a los profesionales de las 13 IPS publicas en discapacidad </t>
  </si>
  <si>
    <t xml:space="preserve">SECRETARÍA DE SALUD DEPARTAMENTAL, SE PRESTA EL SERVISIO Mediante el SAC ubicado en el 4 piso de la Gobernacion del Quindio </t>
  </si>
  <si>
    <t xml:space="preserve">una veduría conformada y funcionando </t>
  </si>
  <si>
    <t xml:space="preserve">SECRETARÍA DE SALUD DEPARTAMENTAL, Ya esta implementada y operando bajo la direccion de GEAS de la Secretaria de Salud Dptal, mediante la ofician del Servicio de Atencion a la Comunidad y con la articulacion con la Super Salud. </t>
  </si>
  <si>
    <t>SECRETARÍA DE SALUD DEPARTAMENTAL, Programa de RBC contratado con las ESES por el PIC</t>
  </si>
  <si>
    <t xml:space="preserve">SECRETARÍA DE SALUD DEPARTAMENTAL, La prestacion del servicio es responsabilidad de la EAPB con su red prestadora de servicios, desde la Secretaria de Salud se hace sequimiento a la prestacion del servicios que sea de Calidad, Oportuno y garantice la Integralidad como lo estipula la Circular 010 del Ministerio de Salud y Proteccion SOcial </t>
  </si>
  <si>
    <t xml:space="preserve">MUNICIPIO DE MONTENEGRO, Desde la subsecretaria  de desarrollo social y a traves del programa de eliminacion de barreras y de eventos identificados.  se atendieron las  personas con discapacidad  mes a mes a los cuales se dio orientacion en rutas de atencion en salud, eliminacion de barreras a la salud, asesorias educativas, peticiones, ingreso al registro  de discapacidad, ingreso a programa de cero a siempre, hogar gestor y  gestion de ayudas tecnicas.
</t>
  </si>
  <si>
    <t xml:space="preserve">MUNICIPIO DE MONTENEGRO,  Se viene realizando clases de hidroterapia, natacion, actividad fisica y grupo de danza pasos de amor, con asistencia de 100 personas con diferentes tipo de discapacidad,  en las instalaciones de la casa de la cultura y parque de la familia.
</t>
  </si>
  <si>
    <t>en el  municipio de Montenegro  Se continua con el programa de chirimia arco iris a cargo del profesor Roberto Zuleta con asistencia de 30 jovenes, niños y adultos con  capacidades especiales, donde a traves de instrumentos de percusion y de viento,  se da iniciativa de incluion a que estas personas  demuestren su talento  en diferentes actividades</t>
  </si>
  <si>
    <t xml:space="preserve">Desde la Secretaría de Familia por medio del  programa de LGTVI se adelantan campañas en contra de la no discriminación a esta población incluida las personas con discapacidad. </t>
  </si>
  <si>
    <t xml:space="preserve">El municipio de montennegro Se envió en el mes de Mayo, oficio a la secretaria de planeacion. Donde se solicito  hacer seguimiento  a las obras  publicas y civiles del Municipio para que incluyan el acceso y accesibilidad adecuada para las personas con discapacidad. </t>
  </si>
  <si>
    <t xml:space="preserve">El municipio de armenia por medio de ciudades amables adelanta adecuaciones en los andenes, paraderos de buces de calles y carreras en el centro y sur de la ciudad de armeni. Tambien el transporte publico ha venido adecuando sus buces en la  infraestructura interna y en la prestación del servicio al publico pasajero con discapacidad. </t>
  </si>
  <si>
    <t xml:space="preserve">EL IDTQ  realiza campañas en educación vial, campañas en normas de transporte, campañas a empresas de transporte publico de pasajeros y campañas a la comunidad en general en conocimiento de la movilidad reducida en el 2018 </t>
  </si>
  <si>
    <t>SECRETARÍA DE SALUD DEPARTAMENTAL.El registro se esta realizando en los 12 Muncipios del Departamento, se cuenta con UGD en las Secretarias de Salud o Planes locales de Salud, a Septiembre 30 se tenia un porcentaje de cumplimiento de Meta del 75%,  al realizar seguimiento a los Municipios el porcentaje de cumplimiento de meta se encuentra asi, Armenia 76%, para dar cumplimiento  a la meta debe realizar nuevos registros de 3.699 personas con discapacidad,  Buenavista 55%, para dar cumplimiento  a la meta debe realizar nuevos registros de 93 personas con discapacidad; Calarca 93%, para dar cumplimiento  a la meta debe realizar nuevos registros de 256 personas con discapacidad, Circasia 78%, para dar cumplimiento  a la meta debe realizar nuevos registros de 246 personas con discapacidad, Cordoba 86%, para dar cumplimiento  a la meta debe realizar nuevos registros de 45  personas con discapacidad, Filandia 74%, para dar cumplimiento  a la meta debe realizar nuevos registros de 285 personas con discapacidad, Genova 68%, para dar cumplimiento  a la meta debe realizar nuevos registros de 204 personas con discapacidad, Montenegro 68%, para dar cumplimiento  a la meta debe realizar nuevos registros de 1030 personas con discapacidad, Pijao 96%, para dar cumplimiento  a la meta debe realizar nuevos registros 31  de  personas con discapacidad, Quimbaya 96%, para dar cumplimiento  a la meta debe realizar nuevos registros de 88 personas con discapacidad, Salento  98%, para dar cumplimiento  a la meta debe realizar nuevos registros de 10 personas con discapacidad, La Tebaida 64%, para dar cumplimiento  a la meta debe realizar nuevos registros de 948 personas con discapacidad CALARCA, jornadas de  registro , liocalizacion  y cracterizacion de perosnas en condicon de discapacidad. CORDOBA, Se realizó articulacion con el PIC (plan de intervenciones colectivas). FILANDIA, Se realizan 10 registros en la plataforma de registro localizacion y caracterizacion DcP. TEBAIDA, Se adelanta RLCPD continuo en la oficina de la dirección de salud municipal e instituciones educativas del municipio. QUIMBAYA, Registro de localización y caracterización. SALENTO, Cobertura de registro de localización y caracterización de PcD. CALARCA  100.  CORDOBA,  489. FILANDIA, 15. TEBAIDA,  Para la meta de RLCP para el año 2018 llevamos un porcentaje del 60,29%. QUIMBAYA, 90. SALENTO, 433.</t>
  </si>
  <si>
    <t xml:space="preserve">FILANDIA, Informe de la resolucion 3317 a la secretaria de Familia  departamental. TEBAIDA, Se adelanta RLCPD continuo actualización de datos en la oficina de la dirección de salud municipal e instituciones educativas del municipio. QUIMBAYA, Actualizaciones. SALENTO, Comité municipal de discapacidad realizado el 15 de agosto del 2018 para seguimiento y desarrollo de actividades del plan de acción del COMIT por cada una de las entidades competentes. Presentación informe primera asamblea general de ASOPECODIS por parte del señor presidente Augusto Araque Loaiza, llevada a cabo el 09 de junio de 2018.  FILANDIA, Informe completo y enviado. TEBAIDA, Actualización de RLCPD  en el Municipio. QUIMBAYA, 15. SALENTO, 4.      MUNICIPIO DE MONTENEGRO, Se realizo articulacion con instituciones educativas del municpio en  RLCPD
Se realizó articulacion con el programa de SISBEN de la administracion muncipal, para la verificacion de las personas que se han encuestado con algun tipo de discapacidad
Se realizó articulacion con  el Hospital Roberto Quintero Villa  con actividades de incluision social y programas de RBC
</t>
  </si>
  <si>
    <t>SECRETARÍA DE SALUD DEPARTAMENTAL, Se brindo jornada de capacitacion en la herramienta tecnologica Servicio de Interpretacion en linea a las EAPBS del Departamento, como a la Red publica , dentro de las visitas de asistencia tecnica y segumiento a las EAPBs se esta verificacndo la implementacion del SIEL y que trabajo realizaron ellos con su red prestadora de servicios en la difusion de dicha herramienta tecnologicaCORDOBA, La institución José María Córdoba cuenta con un docente de lenguaje de señas.  CORDOBA, 1. FILANDIA, 1. Subprograma. SALENTO, 1. FILANDIA, 1) Solicitud al SENA para realizar las capacitaciones a PcD. 2) Se realiza capacitaciones a la IPS municipal y a la EPS sobre la caracterizacion y registro de PcD. 3) Capacitacion en el marco del comité municipal de Discapacidad. SALENTO, Oficio enviado al SENA para solicitud de instructor para lengua de señas para funcionarios de alcaldia hospital y comunidad inscrita.</t>
  </si>
  <si>
    <t>SALENTO, Se recibe correo del SENA (Dra. Edith perdomo en el cual no es posible acceder a la solicitud de realización del curso del curso de lengua de señas en el municipio para esta vigencia 2018). SALENTO, 1.</t>
  </si>
  <si>
    <t>SECRETARÍA DE SALUD DEPARTAMENTAL, El dia 30 de 0ctubre se tiene programdo realziar mesa de trabajo con IPS publicas para que se implemente en los servicios de consulta externa y urgencias el SIEL y JAWSSALENTO, Suspención de la formación en lengua de señas para la vigencia 2018. S. DE EDUCACIÓN, Se celebro contrato N. 969 de 2018, con el operador FUNDACIÓN CEDHI con el objeto contractual " PRESTACIÓN DE SERVICIOS PARA EL DESARROLLO DE LAS ACTIVIDADES DE APOYO PEGAGÓGICO DENTRO DE LA JORNADA ACADÉMICA, QUE REQUIEREN LOS ESTUDIANTES DE LOS ESTABLECIMIENTOS EDUCATIVOS". SALENTO, 1.</t>
  </si>
  <si>
    <t>FILANDIA, Proceso implementado de JAWS en los computadores del punto vive digital para las personas con discapacidad visual. SALENTO, Gestión administrativa para el acceso a la información y la inclusión educativa consistente en oficio formal a las I.E del municipio para identificar necesidades adquirir o modernizar elementos de tecnologia que permita el acceso, la permanencia y la igualdad de oportunidades a las PcD. FILANDIA, Proceso implementado. SALENTO, 1.</t>
  </si>
  <si>
    <t xml:space="preserve"> CALARCA, Realizar talles de lectoescritura en niñoas , niñas y adolesecntes. FILANDIA,  Orientar a escuales, colegios, fundaciones y escuelas de cultura, para que las PcD y sus familias se vean más beneficiados  por estas nuevas redes y dotaciones.  CALARCA,  10. FILANDIA,  Escuelas, colgecios, funcaciones y escuelas de cultura orientadas.</t>
  </si>
  <si>
    <t>FILANDIA, Plan de acción de la PP en etapa de implementación y desarrollo. FILANDIA, Subprograma.</t>
  </si>
  <si>
    <t>SECRETARÍA DE SALUD DEPARTAMENTAL, Se lleva a cabo entrevista en el programa el Yipao de Telecafe donde se explica el concepto de discapacidad con el fin de cambiar paradigmas e imaginarios frente a la poblacion con discapacidad, se realiza el I Seminario de actualizacion en Inclusion Social en articulacion con El SENAFILANDIA, Realizar capacitación sobre los derechos y deberes de la PcD a invitados a comité de discapacidad municipal e integrantes y funcionarios publicos. SALENTO, Revisión y ajustes al plan de acción del comité municipal de discapacidad para la vigencia 2019 mediante dos mesas de participación con la PcD. FILANDIA, Capacitación realizada. SALENTO, 2.</t>
  </si>
  <si>
    <t>FILANDIA, Realizar jornada de registro localización y caracterización de PcD en el paruqe principal. SALENTO, Estrategia comunicativa de apoyo a la participación de ASOPECODIS y la PcD en las fiestas culturales celebradas el pasado mes de septiembre mediante espacio en festival gastronomico para incentivar optener recursos economicos para las PcD. Divulgación y espacio fisico proporcionado por la administración municipal. FILANDIA, Jornada realizada. SALENTO, 1.</t>
  </si>
  <si>
    <t>CALARCA, Realizar talleres, seguimientos , fortalecimientos a las organzaciones de perosnas en condicion de discapacidad. FILANDIA, 1) Propuesta aceptada por alcalde. 2) Celebración de convenio interinstitucional de prestación de servicios. 3) Seguimiento y evaluación del convenio mediante las actas de pago e informe de actividades, ademas de la información obtenida en el comité de discapacidad municipal. SALENTO, Dos mesas de participación con la población con discapacidad para la actualización del plan de acción del comité municipal de discapacidad para la vigencia 2019. CALARCA, 10. FILANDIA, Convenio abriendo caminos con amor implementado. SALENTO, 2.</t>
  </si>
  <si>
    <t>SECRETARÍA DE SALUD DEPARTAMENTAL, I Seminario de actualizacion en  Inclusion Social dirigido a estudiantes de pre grado del Departamento del Quindio en articulacion con el SENAFILANDIA, 1) Se realiza capacitaciones a la IPS municipal y a las EPS sobre la caracterización y registro de PcD. 2) Capacitación en el marco del comité municipal de discapacidad. QUIMBAYA, Taller- Capacitación y sensibilización de inclusión social. SALENTO, Estructuración del plan de capacitación en salud publica para el segundo semestre de la vigencia 2018 a las escuelas de padres de las instituciones educativas rurales, los pinos, chaguala y el castillo. S. DE EDUCACIÓN, Se continua con las capacitaciones y las asesorias psicopedagogicas en las IE  desde la SED y por medio del operador contratado. FILANDIA, subprograma Programa integral de ayuda a esta población ejecutado. QUIMBAYA, 1. SALENTO, 3.</t>
  </si>
  <si>
    <t>EL ICBF A la fecha se han realizado 78 procesos de restablecimiento de derechos a niños, niñas y adolescentes con discapacidad en la vigencia 2018 por parte del ICBF Regional Quindío. MUNICIPIO DE MONTENEGRO, Se informo a traves de un folleto realizado de la Ley 1618 del 27 de febrero de 2013, sobre los derechos de las personas con discapacidad que esta siendo socializado durante las visitas  en casa y  en los barrios antes mencionados.   
                                                                                                                                                             Se ha informado derechos y deberes de las personas con discapcidad en la atencion al usuario brindada desde la subsecretaria de dsarrollo social.                                                                                                                
                                                                                                                                                            Se ha socializado en reuniones con los padres de familia y cuidadores de los niños y jovenes de aula de apoyo educativo. SECRETARÍA DE SALUD DEPARTAMENTAL, En el I Semianrio de actualizacion en Inclusion Social  se lleva a cabo ponencia por parte del Ministerio de trabajo Territorial Quindio sobre las leyes y normas de beneficios tributarios para empleadoresFILANDIA, 1) Se realiza capacitaciones a la IPS municipal y a las EPS sobre la caracterización y registro de PcD. 2) Capacitación en el marco del comité municipal de discapacidad. QUIMBAYA, Socialización con las empresas locales sobre la ley 361 de inclusión laboral. SALENTO, En reunión con empresarios en puntos pvd de la alcaldia se motiva a los asistentes apoyar a la PcD y facilitar la inclusión. SALENTO, En reunión con empresarios en punto PVD de la alcaldia se motiva a los asistentes apoyar a la PcD y facilitar la inclusión laboral que dispone reconocer los estimulos creados por el estado a quienes se ajusten a la normativa vigente. S. DE EDUCACIÓN, Se continua con las capacitaciones y las asesorias psicopedagogicas en las IE  desde la SED y por medio del operador contratado. FILANDIA, subprograma Programa integral de ayuda a esta población ejecutado. QUIMBAYA, 1. SALENTO, 1.</t>
  </si>
  <si>
    <t>SECRETARÍA DE SALUD DEPARTAMENTAL, Mediante la Estrategia de RBC contrada con las IPS publicas por el PIC.</t>
  </si>
  <si>
    <t xml:space="preserve">S. DE EDUACIÓN, se ha focalizado la institucion educativa Instituto calarca, para realizar la atencion a la poblacion con discapacidad auditiva, en la cual se cuenta con interprestes de LSC y modelo linguistico, asi mismo se cuenta con la inlusion de personas adultas en la modalidad dominicales, los cuales estan resibiendo su formacion para culminar sus estudios y cuentan con el servicio de insterpretacion y refuerzo en su lenguaje de señas colombiana. </t>
  </si>
  <si>
    <t>S. DE EDUACIÓN, Actualmente se cuenta con la cobertura de 53 intituciones educativas en el departamento del quindio, con el servicio de profesionales de apoyo los cuales estan con la idoneidad y experiencia para realizar la atencion a la poblacion con discapacidad que  se encuentra actualmente vinculada a los establecimientos educativos.</t>
  </si>
  <si>
    <t>CALARCA, realizar remisiones a entidades  de acuerdo a las necesidades de la poblacion con discapacidad. CORDOBA, Se entregaron tiquetes ida y regreso Córdoba-Armenia, Armenia- Córdoba. FILANDIA, Realización de ajustes de las estrategias de rehabilitación basada en comunidad RBC 2017 en compañia de la secretaria de familia en el marco del cumplimiento del comite de Discapacidad. SALENTO, Cronograma de charlas de formación a escuelas de padres el boquia, los pinos, chaguala, el castillo, liceo quindio, sobre factores de riego causantes de discapacidad, fortalecimiento de los procesos de RBC y tematicas de salud publica por un municipio mas saludable. CALARCA, 4. CORDOBA, 126. FILANDIA, Subprograma Discapacidad  ejecutado. SALENTO, 5.</t>
  </si>
  <si>
    <t>SECRETARÍA DE SALUD DEPARTAMENTAL, Visitas de seguimiento y asistencia tecnica a las EA^BS del departamentoFILANDIA, convenio abriendo caminos con amor implementado. SALENTO, En mesa de participación con la PcD se le dio prioridad al tema fundamental; A tener en cuenta criterios de accesibilidad a servicios basicos y escenciales a ciudadores y familiares de PcD. FILANDIA, convenio abriendo caminos con amor implementado.</t>
  </si>
  <si>
    <t>FILANDIA, Seguimiento de factores de riesgo, notificados y solucionados según estrategia de convem comunitario en los sectores priorizados. SALENTO, Propuesta, plan de accion y plan operativo construido, formulado y en aplicación en comunidad en fase de divulgación en coordinación de acciones con el programa de trabajo social de la UNI-QUINDIO. FILANDIA, Actividad del subprograma promocion de entornos saludables ejecutada.  SALENTO, 1.</t>
  </si>
  <si>
    <t>CALARCA, capacitaciones sobre aleimentacion saludable con poblaicon con discapacidad. FILANDIA, Complementación nutricional, por medio de kits nutricionales a escolares y PcD del municipio, enmarcados en el programa " La nutrición no tiene vacaciones". CALARCA, 4. CORDOBA, 126. FILANDIA, Actividad del programa seguridad alimentaria ejecutada.</t>
  </si>
  <si>
    <t>SECRETARÍA DE FAMILIA, apoyo la formulación en seis municipios (circasia, filandia,salento,calarca,pijao y buenavista)en donde se les acompaño en la formulación del diagnostico, plan de acción y el acto administrativo para el programa de RBC.   FILANDIA, Realización de ajustes de la estrategia de rehabilitación basada en comunidad RBC 2017 en compañía de la secretaria de familia en el marco del cumplimiento del comited de dispacaidad. CALARCA, 142. FILANDIA, Actividad del subprograma discapacidad ejecutado.</t>
  </si>
  <si>
    <t>MUNICIPIO DE MONTENEGRO, Se hizo entrega de ayudas tecnicas en forma de comodato a 5 personas con discapacidad o con problemas de movilidad
se viene realizando campaña "Tu tambien puedes marcar la diferencia" en el mes de julio, teniendo en cuenta que este programa brindara alternativas teporales en la movilida a traves de ayudas tecnicas con su debido seguimiento.  
 SECRETARÍA DE SALUDDEPARTAMENTAL, Se realiza entrega de dichos dispositivos por prestacion de servicios de acuerdo a orden judicialCALARCA, entrega de sillas de ruedas, sillas sanitarias y bastones guias. CALARCA, 12.</t>
  </si>
  <si>
    <t>MUNICIPIO DE MONTENEGRO,  Se gestiono por medio del  SENA, capacitación de artesania en guadua y artesania en madera la participacion de 25 personas con discapacidad y grupos vulnerables en cada curso. Actividad que se viene relizando los dias martes en el parque de la familia.
QUIMBAYA,  Capacitación en el taller de joyeria de ASODISQUIM. SALENTO,  Aplicación de plan operativo de acercacmiento a una primera estrategia de RBC apoyado por el programa de trabajo social de la UNI-QUINDIO. QUIMBAYA, 1.</t>
  </si>
  <si>
    <t xml:space="preserve">SALENTO, Visitas de apoyo semanales que facilitan la atencion integral generadires de ambientes de protección a los hogares de PcD.                             Secretaría de agricultura se capacita a 5 personas de la poblacion como lideres ambientales para que se apropien de proceso con la comunidad y implementen cambios de cultura ambiental </t>
  </si>
  <si>
    <t>SALENTO, Conformación de grupos de familias de PcD que conformaran unidades productivas en los sectores de chaguala, palogrande, canaan y la explaneación.</t>
  </si>
  <si>
    <t>CALARCA, realizar capacitaciones con el SENA con el fin de brindar herramientas laborales y productiva en la poblacion con discapacidad. CALARCA, 250.</t>
  </si>
  <si>
    <t xml:space="preserve">FILANDIA, Realización de ajustes de la estrategia de Rehabilitación Basada en Comunidad RBC 2017 en compañía de la Secretaría de Familia en el marco del cumplimiento del comite de discapacidad. SALENTO, Revisón y ajustes al plan de acción del comité municipal de discapadidad para la vigencia 2019 "creer en lo que somos" con el apoyo y la participación de la PcD. FILANDIA, actividad del subprograma discapacidad ejecutado. </t>
  </si>
  <si>
    <t>SALENTO, Propuestas registrada en el plan de acción del comité municipal de discapacidad para la creación de microempresa con la PcD consistente en taller de artes y oficios para la vigencia 2019.</t>
  </si>
  <si>
    <t>FILANDIA, Solicitud al Sena para realizar las capacitaciones a personas con discapacidad.  SALENTO, Informe a ASOPECODIS de seguimiento al desempeño de los informadores turisticos con discapacidad y solicitud de tomar acciones de mejora para optimizar la prestación del servicio para la permanencia en la labor contratada. FILANDIA, cumplimiento del subprograma Programa integral de ayuda a esta población.</t>
  </si>
  <si>
    <t>SALENTO, Asistencia semanal en el liceo quindío de indeportes quindio en apoyo a la recreación y el deporte con la PcD escolarizada.</t>
  </si>
  <si>
    <t>INDEPORTES, preparar a los deportistas con discapacidad brindando apoyo biomedico, tecnico, psicologico , implementacion y dotacion deportiva para representar al departamento del Quindio en  competencias de carácter federado que permitan clasifcar a los juegos paralimpicos . Es de aclarar que estos apoyos lo reciben los deportistas  a traves  de las ligas que se encuentran legalmente costituidas. QUIMBAYA, Monitoria deportiva y recreativa. SALENTO, Grupos conformados en torno a pedagogia motivacional en las aulas de apoyo con la PcD en actividades de recreación bajo la dirección del club de arte urbano la rana que opera en la ciudad. INDEPORTES, 340. QUIMBAYA, 1.</t>
  </si>
  <si>
    <t xml:space="preserve">INDEPORTES, Articular con los comites de discapacidad el plan de accion a ejecutar en cada municipio . Realizacion de actividades recreativas con grupos  regulares  y no regulares con la poblacion con discapacidad.  SALENTO, Seguimiento y mesas de participación periodica con las profesionales de apoyo  en la I.E para la atención de la PcD escolarizada. INDEPORTES, 240. </t>
  </si>
  <si>
    <t>INDEPORTES, brindar apoyo economico mensual a los deportistas de altos logros  con discapacidad queden cumplimiento a la resolucion No 015  como reconocimiento a su esfuerzo e incentivo para fortalecer su trabajo y lograr tener una excelente representaciondel departamento en las justas deportivas nacionales e internacionales. INDEPORTES, 3.</t>
  </si>
  <si>
    <t>CALARCA, jornadas recreativas con la institucion infac. INDEPORTES, Los juegos superate brindan espacios de sana competencia e inclusión a los deportistas con discapacidad que se encuentran vinculados a los colegios del departamento. Para su participación deben realizar el proceso de inscripción con el colegio en la plataforma de coldeportes. QUIMBAYA, Juegos intercolegiados. CALARCA, 5.  QUIMBAYA, 1.</t>
  </si>
  <si>
    <t xml:space="preserve">INDEPORTES, Fortalecer los procesos de deportivos de los municipios del departamento del Quindio . Los recursos son entregados a los entes municipales  una vez se supla la formulacion del proyecto y la incorporacion de los recursos al presupuesto del municipio. </t>
  </si>
  <si>
    <t>QUIMBAYA, Escenario mejorado con acceso para las PcD.  PROMOTORA, Mejoramiento de 2 escenarios deportivos del municipio de Quimbaya.
Construcción Skate Park y obras adicionales cancha siete cueros y julia del municipio de Filandia.
Construcción camerinos y baterías sanitarias en el estadio municipal de Circasia. QUIMBAYA, 1. PROMOTORA, 5.</t>
  </si>
  <si>
    <t>FILANDIA, Educación para la población con respecto a los tipos de discapacidad. FILANDIA, actividad del subprograma discapacidad ejecutada.</t>
  </si>
  <si>
    <t>CORDOBA, Grupo chirimia inclusivo 50% integrantes PcD. FILANDIA, Funcionamiento escuelas 1) Música, danzas teatro y artes plasticas. CORDOBA, 1. FILANDIA, Actividades del programa del sector cultural ejecutadas.</t>
  </si>
  <si>
    <t>CORDOBA, Docente de dibujo, Gobernación del Quindío, incluye PcD. FILANDIA, Funcionamiento escuelas 1) Música, danzas teatro y artes plasticas. QUIMBAYA, Festival artistico y cultural de niños, niñas, jóvenes, adultos y adultos mayores con discapacidad. CORDOBA, 1.  FILANDIA, Actividades del programa del sector cultural ejecutadas. QUIMBAYA, 1.</t>
  </si>
  <si>
    <t>FILANDIA, Educación para la población con respecto a los tipos de discapacidad.</t>
  </si>
  <si>
    <t>CORDOBA, En el mes de Septiembre se realizó  charla sobre abuso para los PcD y sus cuidadores por parte de Comisaría de Familia. CORDOBA, Charlas, Capacitaciones y encuentros Para la erradicaciòn del maltrato, la explotaciòn y el abuso sexual del PcD.</t>
  </si>
  <si>
    <t>FILANDIA, Desarrollo de actividades de forma integral para las personas con discapacidad e intervenciones que se realizan en compañia de deportes y cultura. SALENTO, Se realizo la difuncion ante los empresarios del municipio en reunión en el punto vive digital el dia  27-09-18 la necesidad de inclusión de la PcD en el ambitolaboral. FILANDIA, Actividades desarrolladas.</t>
  </si>
  <si>
    <t>FILANDIA, Los espacios y escenarios deportivos en el municipio se encuentran accesibles para las personas con discapacidad, el polideportivo cuenta con acceso de rampas para el ingreso y los baños cuentan también con rampas y un baño adecuado para las personas con discapacidad. SALENTO, Solicitud formal de fortalecimiento de la red de servicios de atención, habilitación y rehabilitación con red de servicios en atención a salud. FILANDIA, especios y escenarios deportivos accesibles.</t>
  </si>
  <si>
    <t>FILANDIA,capacitacion a la IPS Municiapal y a las EPS sobre la caracterización y registro de personas con discapacidad.
entrega de tiquetes a personas con discapacidad para citas medicas, terapias de rehabilitacion. FILANDIA, cumplimiento del subprograma Programa integral de ayuda a esta población.</t>
  </si>
  <si>
    <t>FILANDIA, convenio con la asociacion abriendo caminos con amor. FILANDIA, programa convenio abriendo caminos con amor firmado y en ejecucion.</t>
  </si>
  <si>
    <t>SECRETARÍA DE SALUD DEPARTAMENTAL, Seminario de actualizacion en  Inclusion Social dirigido a estudiantes de pre grado del Departamento del Quindio en articulacion con el SENA.</t>
  </si>
  <si>
    <t>FILANDIA, mediante el comité se realiza capacitacion a servidores públicos en los enfoques diferencial, de derechos y de inclusión. SECRETARÍA DE SALUD DEPARTAMENTAL, En las visitas de seguimiento y asistencia tecnicase hace enfasis en la atencio prioritaria de la poblacion y se verifica el cumplimiento de ellaFILANDIA, comité municipal de discapacidad operando.</t>
  </si>
  <si>
    <t>CALARCA, construcion de rampas para mejorar la accesibilidad de las personas con discapacidad. QUIMBAYA, Mejoramientos de vivienda. S. DE PLANEACCIÓN, El 26 de junio de MUNICIPIO DE MONTENEGRO, Se realizaron 13 visitas basadas en las solicitudes de la poblacion,  para el acceso al mejoramiento de vivienda  a la poblacion con discapacidad  en  compañía de la subsecretaria de infraestructura, donde se dio a 5 personas con discapacidad   subsidio de mejoramiento de vivienda para mejorar acceso y accesibilidad 2018, se envió desde la S. de planeacción a todas las alcaldias; oficio de cumplimiento a la ley 1618/2013, ordenanza 031/2014 Discapacidad, solicitando ajustes razonables para su cumplimiento. CALARCA, 30. QUIMBAYA, 40.</t>
  </si>
  <si>
    <t>SALENTO, Se inicia gestiones con joven con discapacidad auditiva bachiller para ingreso a la universidad que permita apoyos económicos comó subsidios y otros (Francy Damaris Ríos).</t>
  </si>
  <si>
    <t xml:space="preserve">S. DE PLANEACCIÓN, La competencia de inclusir catedras en el sistma educativo , es del  Ministerio de Educación, sin embargo desde la Secretaria de Planeación Departamental, se ha identificado lo existente de formación en el Departamento y se encuentra en trámite oficiar a las universidades: La Gran Colombia a la facultad de Arquitectura, la Universidad del Quindío a la facultad de Ingeniera y a la San Buenaventura a la facultad de Arquitectura, para proponer la temática de inclusión en el currículo o planes de asignaturas. </t>
  </si>
  <si>
    <r>
      <t xml:space="preserve">Fortalecimiento de las organizaciones de Salento, Circasia, Quimbaya, Barcelona, Pijao, Calarcá, Montenegro, Barcelona.                                                   
* En el municipio de Pijao han  Promovido  la conformación y fortalecimiento de la Asociación para personas con y/o en situación discapacidad.                                
*  En Calarca, se creo 1 organización de base para la particpacion de las personas en condicon de discapacidad  y se realizaron talleres de apoyo                                                                                                                  </t>
    </r>
    <r>
      <rPr>
        <sz val="10"/>
        <color rgb="FFFF0000"/>
        <rFont val="Arial"/>
        <family val="2"/>
      </rPr>
      <t xml:space="preserve">    </t>
    </r>
    <r>
      <rPr>
        <sz val="10"/>
        <color theme="1"/>
        <rFont val="Arial"/>
        <family val="2"/>
      </rPr>
      <t xml:space="preserve">                                                                                                                                                                    
 </t>
    </r>
  </si>
  <si>
    <t>META FISICA 2016</t>
  </si>
  <si>
    <t>Se inician diálogos con la casa delegada Quindío para la realización de reunión virtual que permita articular acciones para conformar el comité de cooperación internacional.</t>
  </si>
  <si>
    <t>Se realizó cambio de secretaria  de desarrollo social a secretaria de familia, con una dirección de discapacidad que genera acciones sociales pensadas desde la familia. Y se encuentra con enlaces de discapacidad en cada una de las secretarias</t>
  </si>
  <si>
    <t>Director de adulto mayor y discapacidad</t>
  </si>
  <si>
    <t>Se cuenta con los enlaces de cada una de las secretarias y entes descentralizados,  y las actas de subcomités se encuentran en el archivo de la dirección de adulto mayor y discapacidad</t>
  </si>
  <si>
    <t>Falta contratación de intérprete de señas, sin embargo se instalaron en diferentes puntos vive digital y vive digital plus los software de hathwars y magic. Se han  implementado programas con software y hardware aptos para las personas con discapacidad sensorial en todas las instituciones educativas que atienden personas con discapacidad sensorial. Se tiene proyectado para 2017 la contratación del interprete</t>
  </si>
  <si>
    <t>Hay material en braille, macro tipo y audiolibros</t>
  </si>
  <si>
    <t>Armenia cuenta con programa de formación para personas con discapacidad auditiva y visual. se deja planeada la propuesta de implementación para el 2017 como una acción de primera necesidad, no hay porcentaje de avance porque no se ha adaptado la ppd en los diferentes sistemas de comunicación alternativa.</t>
  </si>
  <si>
    <t>Meta de mantenimiento</t>
  </si>
  <si>
    <t>Pendiente de priorización, ya que no se ha tenido avance</t>
  </si>
  <si>
    <t xml:space="preserve">Acercamientos con miembros del comité departamental y comités municipales. </t>
  </si>
  <si>
    <t>Pendiente de priorización acercamientos con empresas privadas</t>
  </si>
  <si>
    <t>Se realizaron acciones por la oficina de la mujer, atención a grupos étnicos, afro, a pesar que no se priorizó programa en el 2016</t>
  </si>
  <si>
    <t>Se hace acompañamiento a las pcd en tema de derechos en las mesas de participación, además de brindar la orientación para interponer acciones de tutela y derechos de petición a través de las entidades competentes</t>
  </si>
  <si>
    <t>0.01P.P x debajo de la Tasa Nacional</t>
  </si>
  <si>
    <t>Desde la oficina de la mujer se realizaron acercamientos a las comunidades de los 12 municipios del departamento para capacitar sobre rutas de atención y la ley 1268</t>
  </si>
  <si>
    <t>Desde la Secretaría de Familia se realizó el programa piloto Semillas Infantiles orientado a madres gestantes y menores de 5 años</t>
  </si>
  <si>
    <t>Desde la secretaría de salud no se manejan programas para erradicación del maltrato, explotación y abuso sexual, brindan al identificar los casos acciones y orientación para la garantía de atención integral de las víctimas de dichos flagelos</t>
  </si>
  <si>
    <t>Se realiza por demanda  desde la secretaría de salud departamental</t>
  </si>
  <si>
    <t>La secretaría del interior realiza orientación a víctimas haciendo consulta en el sistema vivando donde se revisa la caracterización de esta población y de acuerdo a sus condiciones se hace la orientación de rutas de atención. También se hace acompañamiento a las pcd en tema de derechos en las mesas de participación - sec interior</t>
  </si>
  <si>
    <t>Pendiente de priorizacion para 2017., para cumplir conla meta</t>
  </si>
  <si>
    <t>Pendiente de priorizacion ., ya que no ha generado avance</t>
  </si>
  <si>
    <t>Se dieron talleres en las organizaciones de base y para personas con discapacidad-talleres en manejo de autoestima, derechos y deberes, autocuidado y cuidado</t>
  </si>
  <si>
    <t>Se hace acompañamiento a las pcd en tema de derechos en las mesas de participación - sec interior</t>
  </si>
  <si>
    <t>Contraloría realizó diplomado "control social" en convenio con la esap-se abrió el espacio en el comité de discapacidad para que participarán de un escenario política.</t>
  </si>
  <si>
    <t xml:space="preserve">0.1% de la Linea Base </t>
  </si>
  <si>
    <t>Se activaron los 12 comités municipales y el comité departamental de discapacidad, diplomado en veedurías públicos</t>
  </si>
  <si>
    <t xml:space="preserve">Programas de participación social  orientados a promover los derechos de las poblaciones vulnerables y diferenciales, de acuerdo a las políticas públicas, se presenta balances ante el comité departamental de discapacidad de las ejecuciones presupuestales como parte de la promoción del presupuesto participativo. </t>
  </si>
  <si>
    <t>Se conmemoro el día nacional de la discapacidad con actividad en el parque nacional del café</t>
  </si>
  <si>
    <t>Se acompañaron en las áreas administrativas, manejo libros contables, apoyo a asambleas generales</t>
  </si>
  <si>
    <t>Se han fortalecido grupo unafa  y lazos humanos</t>
  </si>
  <si>
    <t>Estaban en funcionamiento 11 comités de 13 comités, se brindó asesoría legal y política en el compes 166, formación en mecanismos de participación. Si se desarrolla y desde secretaria de familia se tiene 1 persona enfocada al tema de fortalecimiento de proyectos y orientación a organizaciones de base, se brinda asesoría legal y política  a los miembros del comité departamental, de igual forma se asosara a los comités municipales en aspectos legales y técnicos de personas con discapacidad.</t>
  </si>
  <si>
    <t>Formación en mecanismos de participación, está por priorizar la formación de líderes en las comunas</t>
  </si>
  <si>
    <t>Socialización del programa de rbc en los 12 municipios</t>
  </si>
  <si>
    <t xml:space="preserve">Diseñar e implementar un plan para la caracterización y atención de la población en condiciones especiales y excepcionales del departamento. </t>
  </si>
  <si>
    <t>Se cuenta en los municipios de: Calarcá, Génova, Montenegro la Tebaida y Quimbaya con 10 interprete de los cuales 4 son de modelo lingüístico y 6 son interpretes</t>
  </si>
  <si>
    <t>Desde la secretaria de educación se han generado acciones para l acceso a la educación de personas con discapacidad aproximadamente 2000 personas. No se tiene definida cual es la tasa nacional; por ende no se sabe si estamos cumpliendo. Hay que definir claramente a que parámetros se refiere si es por tasa de deserción o frente al número de personas que se graduan etc</t>
  </si>
  <si>
    <t>Esta meta ya se cumplió, ya que no depende de la implementación de la política publica de discapacidad,  si no de la obligación en el cumplimiento de la  de la política de inclusión educativa esta meta es de mantenimiento.</t>
  </si>
  <si>
    <t>Todo se basa en política de inclusión. Se cumple al 1oo% ya que todas las instituciones educativas realizan n seguimiento mensual para adecuación del pei bajo los lineamientos de educación inclusiva. Esta meta es de sostenimiento-todas las instituciones educativas del departamento hacen seguimiento mensual y envían un reporte a a secretaria de educación</t>
  </si>
  <si>
    <t>Todas las instituciones educativas del departamento hacen seguimiento mensual y envían un reporte a la Secretaria de educación</t>
  </si>
  <si>
    <t>Hay un comité encargado con ppi cobertura y el icbf. Existe un comité encargado para la detención temprana, en primera infancia de necesidades educativas especiales este comité está integrado por el enlace de primera infancia y de cobertura. En la secretaria de educación y el icbf los cuales hacen seguimiento a los niños y niñas con discapacidad para ingresarlos a las aulas regulares. Meta de sostenimiento</t>
  </si>
  <si>
    <t>Las instituciones educativas cuentan con ayudas técnica comunicativa para la atención a personas con discapacidad. También con recurso pedagógicos y materiales actualizados. Meta de mantenimiento</t>
  </si>
  <si>
    <t>En el departamento se cuentan con 41 docentes de apoyo nombrados y 25 docentes  adicionales a través del operador fundación progresa.-las becas se dan por incentivos académicos a los mejores puestos sin embargo los rectores podían postular personas con discapacidad para acceder a becas</t>
  </si>
  <si>
    <t>Pendient de priorizacon, ya que no se ha generado avance</t>
  </si>
  <si>
    <r>
      <t>Se cumple con la dotación necesaria para las actividades dirigidas a pcd. Meta de mantenimiento</t>
    </r>
    <r>
      <rPr>
        <sz val="10"/>
        <rFont val="Calibri"/>
        <family val="2"/>
        <scheme val="minor"/>
      </rPr>
      <t xml:space="preserve">. </t>
    </r>
  </si>
  <si>
    <t>Vigilancia seguimiento desde salud oral y cronicas, VEEDURIAS Y EPS</t>
  </si>
  <si>
    <t>1% ESE, 2% IPS Privadas y Mixtas 100% de Entidades Administradoras de Planes de Beneficio EAPB subsidiadas y contributivas.</t>
  </si>
  <si>
    <t xml:space="preserve"> LOS RECURSOS SON DE LOS FONDOS LOCALES DE SALUD, PENDIENTE DE PRIORIZACIÓN </t>
  </si>
  <si>
    <t>Se realizó desde contraloría 3 veedurías</t>
  </si>
  <si>
    <t>Pendiente de ajuste este indicador</t>
  </si>
  <si>
    <t>Vigilancia y seuimiento desde salud y responsabilidad de eps y  DE LAS IPS</t>
  </si>
  <si>
    <t>Las eps se hacen responsables de este tipo de programas</t>
  </si>
  <si>
    <t>Se ha solicitado información a cada uno de los entes encargados. Vigilancia y seguimiento desde salud y responsabilidad de eps y  de las ips</t>
  </si>
  <si>
    <t>Pendiente priorizacion, ya que  no se ha generado avance</t>
  </si>
  <si>
    <t>Pendiente de priorización para el próximo año en programa semillas infantiles</t>
  </si>
  <si>
    <t>Pendiente de priorización, al 2017</t>
  </si>
  <si>
    <t>Existe la estrategia pero no se ha implementado</t>
  </si>
  <si>
    <t>Se implementaron capacitaciones para generar habilidades con organizaciones de base y personas con discapacidad convocadas por las alcaldías en Montenegro - armenia- filandria. Se apoyaron procesos de emprendimiento de población vulnerable, la secretaría de turismo reporta fortalecimiento a 3 de la población vulnerable, y el programa de empleo se priorizará para el año 2017, además de realizar un convenio para fortalecimiento de unidades productivas y/o emprendimientos de pcd, se continuarán con los talleres de artes  y oficios para brindarle a las personas y las organizaciones alternativas de ingresos, además de impulsar para el 2017 proyectos de las organizaciones</t>
  </si>
  <si>
    <t xml:space="preserve">Se fortalecieron unidades productivas. Se dan charlas y capacitaciones con  los subcomités </t>
  </si>
  <si>
    <t>Hay acciones pero no se contaron con los insumos suficientes para generar avance</t>
  </si>
  <si>
    <t>Centros funcionando, ciclos agro comerciales, programa de seguridad alimentaria en alianza con mercados campesinos y las alcaldías esto beneficia toda la población</t>
  </si>
  <si>
    <t>Pendiente priorizacion</t>
  </si>
  <si>
    <t>Se realizaron talleres en artes y oficios en Montenegro, Armenia y Filandia</t>
  </si>
  <si>
    <t>Se impulsó a través de talleres de artes y oficios en Montenegro, armenia y filandia la creación de microempresas asociativas, sin embargo, no hubo empresas creadas</t>
  </si>
  <si>
    <t>Secretaría del interior identificó en mesas de participación</t>
  </si>
  <si>
    <t>Se priorizará para  el 2017 un programa  de empleo que fortalezca los procesos labores de las pcd, para tener un trabajo digno y decente y tener mayor participación en diferentes escenarios</t>
  </si>
  <si>
    <t>Desde Indeportes no se vienen fortaleciendo gestores deportivos para discapacidad</t>
  </si>
  <si>
    <t>Escuelas deportivas que se mantienen: se tiene natación - futbool- tennis-  y se realiza conformación de clubes deportivos según discapacidad</t>
  </si>
  <si>
    <t>Deportistas apoyados, se cuenta con 10 pcd beneficiarios de estímulos a nivel generaL</t>
  </si>
  <si>
    <t>Juegos apoyados, se realizan actividades recreativas y deportivas en los 12 municipios del departamento.</t>
  </si>
  <si>
    <t>Apoyo a organizaciones de base comunitario y apoyo a ligas con capacidades especiales, además de la promoción ciudadana a través de las instituciones educativas y la familia a partir de los ciclos vitales y el enfoque diferencial priorizados por nivel de vulnerabilidad</t>
  </si>
  <si>
    <t xml:space="preserve"> La promotora de vivienda informó sobre la construcción, mejoramiento y/o habilitación de escenarios deportivos y/o recreativos a nivel general donde se busca atender a toda las poblaciones de los municipios haciendo mejoras generales como lo son en las cubiertas, demarcación de canchas, entre otras.</t>
  </si>
  <si>
    <t>Personas formadas como gestores culturales por el departamento</t>
  </si>
  <si>
    <t>pendiente de priorización, al 2017</t>
  </si>
  <si>
    <t>Se realizaron en los municipios de Quimbaya y armenia a través de dos festivales con personas con discapacidad, además de festival de tango y encuentro nacional de salseros  promovido desde la secretaría de cultura</t>
  </si>
  <si>
    <t>Apoyadas organizaciones sede paz y semillas del arte</t>
  </si>
  <si>
    <t>pendiente de priorización</t>
  </si>
  <si>
    <t>Eventos y campañas para romper paradigmas frente al tema de la discapacidad, tal como ayúdame para movernos juntos</t>
  </si>
  <si>
    <t>Se apoyaron desde secretaria de cultura proyectos en los que participaron personas con discapacidad en diferentes municipios del Quindío</t>
  </si>
  <si>
    <t>Adecuaciones a diferentes escenarios para que las personas con discapacidad accedan a eventos de discapacidad</t>
  </si>
  <si>
    <t>Oficina para recepción de pqrs en temas de salud, eliminación de barreras con las ips y eps</t>
  </si>
  <si>
    <t>Se han acompañado cuidadores desde el comité de discapacidad a los subcomités</t>
  </si>
  <si>
    <t>Si promovió el derecho a la igualdad y la no discriminación</t>
  </si>
  <si>
    <t>Desde la oficina de la mujer se realizó la socialización de la ley 1257 contra la violencia contra la mujer, además de la prevención difundiendo las rutas de atención para mujeres violentadas.</t>
  </si>
  <si>
    <t>En medio de la campaña contra la homofobia y la discriminación se sensibilizó frente a la prevención de estos factores en el marco d ela conmemoración del día internacional de la lucha contra la homofobia promoviendo en la población la equidad de género y la diversidad</t>
  </si>
  <si>
    <t>Campañas desde la dirección de poblaciones para la disminución de la homofobia en la gobernación del Quindío atendiendo la comunidad en general.</t>
  </si>
  <si>
    <t>Se impulsó la atención preferencial</t>
  </si>
  <si>
    <t xml:space="preserve">Señalizado terminal de transporte como espacio público, teatros, casas de la cultura, bibliotecas municipales, </t>
  </si>
  <si>
    <t>Avances frente a paraderos accesibles, terminal de transportes señalizados</t>
  </si>
  <si>
    <t>Campaña ayúdanos a movernos juntos</t>
  </si>
  <si>
    <t>Se construyeron y acondicionaron espacios para accesibilidad</t>
  </si>
  <si>
    <t>Se incorporaron los parámetros de accesibilidad en la construcción de los pot</t>
  </si>
  <si>
    <t>Se instalación de pluggin desde la dirección tic de la gobernación del Quindío en la página web de la gobernación para las personas con discapacidad visual, con este servicio se puede cambiar color y tamaño de letra, además de la lectura de contenidos por parte del programa instalado.</t>
  </si>
  <si>
    <t>Se inicia proceso con dirección tic del departamento para implementar pluggin en la página web y permitir la accesibilidad de personas con discapacidad visual</t>
  </si>
  <si>
    <t>Observatorio de desarrollo humano operando</t>
  </si>
  <si>
    <t>META FINANCIERA</t>
  </si>
  <si>
    <t xml:space="preserve">META FISICA </t>
  </si>
  <si>
    <t>META FISICA AÑ0 2018</t>
  </si>
  <si>
    <t>0.5 P.P x debajo de la Tasa Nacional</t>
  </si>
  <si>
    <t xml:space="preserve">4% de la Linea Base </t>
  </si>
  <si>
    <t>50% ESE, 30% IPS Privadas y Mixtas 100% de Entidades Administradoras de Planes de Beneficio EAPB subsidiadas y contributivas.</t>
  </si>
  <si>
    <t xml:space="preserve">SECRETARÍA DE SALUD: XII jornada de capacitación de la vigencia 2019  de RLCPD)No de asistentes 26 personas                                                                                                                                                                                                                              XIII jornada de capacitación de la vigencia 2019 de RLCPD) 
No de asistentes 1 persona                                                                                                                                                                                                                                                                                                         MUNICIPIO DE BUENAVISTA:se realizaron encuentros deportivos y culturales en los cuales se realiza el registro y actualización de datos personales                    MUNICIPIO DE FILANDIA: 1. Visitas puerta a puerta por los diferentes sectores del municipío de Filandia, en zona rural y urbana, para el registro o la actualización de datos de las personas con discapacidad. 2. Realizar perifoneo y difusión de información sobre la importancia del RLCPD y que las personas con discapacidad, sus cuidadores o familiares se acerquen a la oficina del plan territorial de salud ara el registro o actualización de sus datos.            MUNICIPIO DE CIRCASIA: Aplicación del RLCPCD PARA EL INGRESO DE LAS PERSONAS NUEVAS. Actualizaciones de las bases de datos de personas registradas. Apoyo a la sociatividad con acciones comunitaria realizadaas. Acciones de apoyo y orientacion permanente mediante visitas periodicas segun las agendas concertadas con la misma poblacion. Revision de la SIAU, base de datos de personas con discapacidad.            MUNICIPIO DE CORDOBA: *SE APLICA EL RLCPD PARA LA INCLUSIÓN DE NUEVOS REGISTROS.                                                                                                         *SE REALIZA VISITAS DOMICILIARIAS PARA REALIZAR REGISTROS                                                                                                          *SE ENTREGAN TIQUETES A PCD DESTINO CORDOBA-ARMENIA, ARMENIA CORDOBA PARA CITAS, TERAPIAS  Y CONTROLES EN SALUD.    MUNICIPIO DE GENOVA: Se realizaron 16 nuevos registros en la plataforma del programa RLCPD.      MUNICIPIO DE PIJAO: registro permanente,actividades realizadas con la PCD, , las entidades prestadoras de servicio en salud en el municipio mantiene activa el registro de pcd. MUNICIPIO DE QUIMBAYA: Canalizacion de personas con discapacidad para el registro  </t>
  </si>
  <si>
    <t xml:space="preserve">MUNICIPIO DE FILANDIA: jornada de registro localizacion y caracterizacion de personas con discapacidad en la zona urbana, en el  parque principal.          MUNICIPIO DE CORDOBA: *SE REALIZAN VISITAS DOMICILIARIAS PARA HACER ACTUALIZACIONES                                                                                         * SE CUENTA CON UN ENLACE DE DISCAPACIDAD QUE ATIENDE DE MANERA PERMANENTE A LA POBLACIÓN.           MUNICIPIO DE LA TEBAIDA REGISTRAR Y ACTUALIZAR DATOS DE LA PCD.  </t>
  </si>
  <si>
    <t xml:space="preserve">MUNICIPIO DE LA TEBAIDA:  SOCIALIZAR LA RUTA DE ATENCIÓN DE LA OFERTA INSTITUCIONAL PÚBLICA Y PRIVADA EN EL MUNICIPIO DE LA TEBAIDA .       SECRETARÍA DE FAMILIA: Diseñar , construir  y difundir  de manera concertada la malla de oferta institucional con los diferentes actores
CALARCA: Socializar la rutas de atención a personas en condición de discapacidad( instituciones educativas, fundaciones).         
  FILANDIA: mantener oferta institucional actualizada y dar a conocer dicha oferta a la población con discapacidad mediante medios como radio, páginas web, Facebook y medios físicos.            
MONTENEGRO: aumentar la participación en 5 % de la población vulnerable  en procesos y servicios de la administración municipal.         
SALENTO :Diseñar y construir de manera concertada la malla de oferta institucional con los diferentes actores.         
PIJAO: las instituciones del municipio, de ambos sectores público y privado para la atención a la poblacion con Discapacidad   2- Elaboración y socialización de la ruta de atención                                                                      3-  Disponibilidad del documento en Alcaldía, hospital entre otras entidades.
</t>
  </si>
  <si>
    <t>CIRCASIA: Capacitar a la PcD , en realizacion de proyectos</t>
  </si>
  <si>
    <t xml:space="preserve"> SECRETARÍA DEFAMILIA:En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proyectos.MUNICIPIO DE PIJAO digitación  elaboración  y formulación  de la política pública para el municipio de pijao</t>
  </si>
  <si>
    <t>SECRETARÍA DE FAMILIA: A través de la Dirección de Adulto Mayor y Discapacidad de la Secretaría de Familia y los enlaces de las secretarías  y  entes descentralizados que conforman el subcomité de Discapacidad como instancia técnica para la formulación de proyectos y programas, además de seguimiento al plan de acción de la Política Pública de Discapacidad de forma trimestral. Desde cada municipio también se posee un enlace para la atención e implementación de la Política Pública a través de la asistencia técnica brindada desde la Secretaría de Familia como Secretaría técnica del Comité Departamental de discapacidad</t>
  </si>
  <si>
    <t xml:space="preserve">MUNICIPIO DE FILANDIA: instituciones como el SENA y la secretaria departamental de salud del Quindío para: 1) Realizar las capacitaciones a personas con discapacidad en temas ocupacionales y para el manejo de su discapacidad. 2) se realiza capacitación a la IPS Municipal y a las EPS sobre la caracterización y registro de personas con discapacidad. </t>
  </si>
  <si>
    <t xml:space="preserve">MUNICIPIO DE BUENAVISTA: capacitación funcionarios Administración Municipal.         SECRETARÍA DE SALUD: capacitación en 11 IPS Públicas del departamento, en el manejo y utilización de centro de relevo e interpretación en línea y Jawss
MONTENEGRO 32 personas 
ARMENIA 8 personas
BUENAVISTA 10 personas 
PIJAO 9 personas 
CALARCÁ 22 personas 
SALENTO 9 personas 
CIRCASIA 13 personas 
CÓRDOBA 12 personas 
GENOVA 13 personas 
Red Salud 32 personas
LA TEBAIDA 9 PERSONAS
QUIMBAYA 7 PERSONAS
FILANDIA 7 PERSONAS
Total: 174 personas 
</t>
  </si>
  <si>
    <t>ALCALDIA DE FILANDIA:  una ) Solicitud al Sena para realizar las capacitaciones a los funcionarios de la alcaldía.            UNIVERSIDAD DEL QUINDIO:se oriento a la comunidad estudiantil curso de lengua de señas colombianas por un interprete en compañía de una estudiante sorda.</t>
  </si>
  <si>
    <t xml:space="preserve">MUNICIPIO DE FILANDIA:  capacitación del equipo de talento humano en el proceso de implementacion de jaws, en los computadores del punto vive digital para las personas con discapacidad visual.             SECRETARÍA DE EDUCACIÓN: SE CONTINUA CON EL AULA  AULA BICULTURAL EN LA IE INSTITUTO CALARCA. </t>
  </si>
  <si>
    <t xml:space="preserve">UNIVERSIDAD DEL QUINDIO :taller de lengua de señas para el personal administrativo de diferentes dependencias de la universidad del Quindío..  ALCALDIA DE FILANDIA:  proceso de implementación de Jaws en los computadores del punto vive digital para las personas con discapacidad visual      
SENA: Actualmente contamos con una formación complementaria "Informática Básica mediada por JAWS para personas con  limitaciones  visuales", la cual pueden realizar las personas con este tipo de discapacidad.   
SECRETARÍA DE EDUCACIÓN SE CUENTA CON TRES IE EN LAS CUALES SE CUENTA CON SOFWARE PARA ESTUDIANTES CON DISCAPACIDAD VISUAL.
ALCALDIA DE BUENAVISTA: Garantizar cobertura en educación a 1 menor en Condición de Discapacidad que se encuentra en el Municipio, mediante docente de apoyo por la institución Educativa Instituto Buenavista  
</t>
  </si>
  <si>
    <t xml:space="preserve">MUNICIPIO DE CORDOBA: SE TIENE   un profesor DE AULA DE APOYO LA CUAL ATIENDE EN LA CIUDADELA DE LUNES A VIERNES EN HORARIO ESCOLAR.          SECRETARÍA DESALUD:  MONTENEGRO 32 personas 
ARMENIA 8 personas
BUENAVISTA 10 personas 
PIJAO 9 personas 
CALARCÁ 22 personas 
SALENTO 9 personas 
CIRCASIA 13 personas 
CÓRDOBA 12 personas 
GENOVA 13 personas 
Red Salud 32 personas
LA TEBAIDA 9 PERSONAS
QUIMBAYA 7 PERSONAS
FILANDIA 7 PERSONAS, Dentro de las visitas de asistencia tecnica, seguimiento a las 13 EAPBS se solicito que la EAPBS haga uso de las herramientas tecnológicas tanto JAWSS con SIEL y además socialicen con su red prestadora dichas herramientas y que sea un requisito para la contratación del año 2020
</t>
  </si>
  <si>
    <t xml:space="preserve">MUNICIPIO DE BUENAVISTA: capacitar a las personas de la comunidad de diferentes ciclos vitales sobre lectura en braille.           Municipio de filandia: r implementar  capacitaciones en escuelas, colegios, fundaciones y escuelas de cultura, para que las personas con discapacidad y sus familias se vean mas beneficiados por  nuevas tecnologias, dotaciones y dotaciones locativas.           SECRETARÍA DE EDUCACIÓN: SE CUENTA CON 3 IE EN LAS CUALES SE CUENTA CON SOFWARE PARA ESTUDIANTES CON DISCAPACIDAD VISUAL.  </t>
  </si>
  <si>
    <t xml:space="preserve">MUNICIPIO DE BUENAVISTA: capacitar a las personas de la comunidad de diferentes ciclos vitales sobre lectura en braille.          MUNICIPIO DE LA TEBAIDA:  PROMOVER  ACCESIBILIDAD  A  LAS  PERSONAS EN CONDICION  DISCAPACIDAD A LAS  TECNOLOGIAS DE LA INFORMACION  Y LA COMUNICACIÓN .    </t>
  </si>
  <si>
    <t xml:space="preserve">ALCALDIA DE FILANDIA: orientar a escuelas, colegios, fundaciones y escuelas de cultura, para que las personas con discapacidad y sus familias se vean más beneficiados por estas nuevas redes y dotaciones.ALCALDIA DE ARMENIA: Implementación del botón de discapacidad en la página del municipio para que las personas con discapacidad puedan acceder de mejor forma sin ningún tipo de 
ALCALDÍA DE  SALENTO:*EDUCACION INCLUSIVA CON ACCESO Y permanencia PARA LAS POBLACIONES CON DISCAPACIDAD. 
</t>
  </si>
  <si>
    <t xml:space="preserve">MUNICIPIO DE QUIMBAYA: Programa la voz del Alcalde Emisora comunitaria que se emite los viernes a las 7:00 a.m. , difusión periódica en la emisora local sobre la normatividad  y  actividades vigentes sobre discapacidad, programa de televisión Magazine Quimbaya Social emitido por el canal local 22 y por las redes sociales de la administración municipal y programa Hablemos con el Alcalde en las instalaciones del Aula de Apoyo "Quimbaya  </t>
  </si>
  <si>
    <t xml:space="preserve">MUNICIPIO DE CORDOBA publicacion de informacion
en cartelera de la administracion, hospital, paginas web, wasap.          MUNICIPIO DE QUIMBAYA: Programa la voz del Alcalde Emisora comunitaria que se emite los viernes a las 7:00 a.m. , difusión periódica en la emisora local sobre la normatividad  y  actividades vigentes sobre discapacidad, programa de televisión Magazine Quimbaya Social emitido por el canal local 22 y por las redes sociales de la administración municipal y programa Hablemos con el Alcalde en las instalaciones del Aula de Apoyo "Quimbaya       </t>
  </si>
  <si>
    <t xml:space="preserve">MUNICIPIO DE FILANDIA: capacitacion sobre los derechos y deberes de la poblacion con discapacidad a invitados al comité de discapacidad municipal e integrantes y funcionarios de la alcaldia.         MINISTERIO DE TRABAJO: El 08 de Noviembre de 2019, se llevó a cabo Capacitación en Derechos y Deberes para la atención de personas con Discapacidad, para los fucnionarios de la Dirección Territorial Quindío, en el marco de la Política pública de Discapacidad, orientada por la Doctora Luz Nelly Merchán Caicedo, Contratista de la Secretaría de Familia de la gobernación del Quindío.        EN EL MUNICIPIO DE  MONTENEGRO SE   localizo y  caracterizó la población con discapacidad del.        SECRETARÍA DE SALUD  Capacitacion de asociaciones de usuarios de EAPBS Sanitas, Medimas, COOMEVA, Salud Vida, Nueva EPS, Cosmitet, Salud Total, Policía Nacional, Fuerzas Armadas.
 Capacitaciones certificacion de discapacidad EAPBS- IPS- Asociaciones de usuarios EAPBS
 Capacitaciones dirigidas a Asociaciones de personas con discapacidad de los 12 Municipios del Departamento 
 Formación equipos certificadores profesionales de la salud: 1 Jornada, No de profesionales formados 34 personas.
 Capacitacion asociaciones de usuarios de IPS publicas de los 12 Municipios en normativa en salud de personas con discapacidad, Capacitacion Municipios en Normativa y RES 583.            SECRETARÍA DE EDUCACIÓN: EL LOS MESES DE OCTUBRE, FINALIZANDO CALENDARIO ESCOLAR EN EL MES NOVIEMBRE SE CULMINARON CON LAS ACTIVIDADES DE LOS PROFESIONALES DE APOYO PEDAGOGICO  CON EL CONSOLIDADO DEL AÑO 2019 Y PROYECCIONES PARA EL AÑO 2020. </t>
  </si>
  <si>
    <t xml:space="preserve">SECRETARÍA DE EDUCACIÓN: DESDE LA SED HA CONTINUADO CON LA ASISTENCIA TECNICA EN LAS IE DEL DEPARTAMENTO EN LA SOCIALIZACION DE LA NORMATIVIDAD VIGENTE DEL 1421 DE 2017 Y LAS ESTRATEGIAS PEDAGOGICAS PARA CON LOS ESTUDIANTES CON DISCAPACIDAD, CAPACIDADES Y TALENTOS EXCEPCIONALES  </t>
  </si>
  <si>
    <t xml:space="preserve">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</si>
  <si>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</si>
  <si>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SALENTO: Realizacion de talleres con la poblacion, en Promocion de D.H desde el Comité de Derechos Humanos Municipal.          CIRCASIA: gestionar capaciataciones juridicas relacionadas con discapacidad </t>
  </si>
  <si>
    <t xml:space="preserve">FILANDIA: dar a conocer en los comites municipales de discapacidad y demas comites municipales, las leyes, decretos y resoluciones que amparan a las personas con discapacidad.      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</si>
  <si>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CALARCA: Sensibilización a través de talleres, jornadas u otras estrategias  a las  entidades de justicia para  promover la igual de derechos.  </t>
  </si>
  <si>
    <t>ICBF El ICBF lídero la Estrategia Nacional de Prevención de Violencias en todos los cursos de vida y con enfoque diferencial, proceso que desarrollo al interior de todos los programas misionales establecidos para la vigencia 2019.</t>
  </si>
  <si>
    <t>SALENTO: campañas para la protección de la mujerSALENTO: campañas para la protección de la mujer</t>
  </si>
  <si>
    <t xml:space="preserve">ICBF Las acciones de promoción, prevención y atención para la erradicación del maltrato, la explotación y el abuso sexual se tiene contemplado de manera transversal en la ejecución de todos los programas misionales de primera infancia, niñez y adolescencia, familia y comunidades.          SECRETARÍA DE SALUD  Capacitación departamental dirigida al personal del sector salud, protección y justicia en la estrategia de abordaje integral de las violencias de género y violencias sexuales y normatividad vigente. 
Asistencia técnica y evaluación a la gestión del riesgo en salud de las EAPB y ESE en el abordaje integral de las violencias de género y violencias sexuales.
Asistencia técnica y evaluación a las ESE de primer nivel en la Estrategia Nacional de Servicios de Salud Amigables para Adolescentes y Jóvenes, rutas de atención diferenciada, redes sociales, comunitarias y veedurías juveniles. Construccion del plan de accion y seguimiento a las acciones intersectoriales establecidas para la prevención de la violencia de género, con énfasis en las violencias sexuales y la atención integral de las violencias.                                                                                                                                                                                                                                                                                 Asistencia técnica a los municipios en el abordaje integral de las violencias de género y violencias sexuales; en el marco del Comite Departamental.
Seguimiento a las acciones intersectoriales establecidas para la prevención de la violencia de género, con énfasis en las violencias sexuales y la atención integral de las violencias.
Seguimiento a los casos notificados en el SIVIGILA para el evento de violencia sexual. </t>
  </si>
  <si>
    <t xml:space="preserve">SECRETARÍA DE SALUD: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</si>
  <si>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 SECRETARÍA DEL INTERIOR:  Realización de capacitaciones en la prevención de vulneraciones de DDHH, DIH, LEY 1257 y ruta de protección  en los doce (12) municipios, en Instituciones Educativas, entidades públicas, Juntas de Acción Comunal, mesas de participación y víctimasMUNICIPIO DE CORDOBA:apoyo del ente gubernamental
en el desarrollo de actividades de poblacion victima </t>
  </si>
  <si>
    <t xml:space="preserve">SECRETARÍA DEL INTERIOR Atención y orientación integral en el punto de atención de la Gobernación.  Jornadas de socialización de la Ley 1448 de 2011 y decretos reglamentarios, para la implementacion de la Politica Publica de Victimas.        Participaciòn de 5 victimas del conflicto aramado en la mesa departamental de victimas, aplica enfoque diferencial. </t>
  </si>
  <si>
    <t xml:space="preserve">MUNICIPIO DE LA TEBAIDA *EJECUCION DE PROGRAMAS RADIALES INFORMATIVOS                                         *REALIZACION DE TALLERES ENFOCADOS A LA PROMOCION DEL SER HUMANO CON DISCAPCIDAD.        MUNICIPIO DE MONTENEGRO: EDUCAR EN DERECHOS Y DEBERES.       SECRETARÍA DEL INTERIOR Capacitación de derechos humanos.   </t>
  </si>
  <si>
    <t xml:space="preserve">MUNICIPIO DE CORDOBA: capacitacion por partede la comisaria y 
personeria en tema de deberes y derechos a la poblacion.           MONTENEGRO: AUMENTAR LA PARTICIPACION EN 5 % DE LA POBLACIÓN VULNERABLE  EN PROCESOS Y SERVICIOS DE LA ADMINISTRACIÓN MUNICIPAL </t>
  </si>
  <si>
    <t xml:space="preserve">SECRETARÍA   DEL INTERIOR:  Implementar un programa de formación para las  familias de personas con discapacidad en desarrollo humano para orientar y fortalecer una vida independiente.      SECRETARÍA DE FAMILIA:Capacitar en el cuidado y manejo de la Discapacidad a Cuidadoras, Cuidadores y Familias </t>
  </si>
  <si>
    <t>SECRETARÍA DEL INTERIOR El Consejo Departamental de Paz, Reconciliación, Convivencia, DDHH y DIH, cuenta con un integrante de carácter permanente en cual es representante de las personas en condición de discapacidad</t>
  </si>
  <si>
    <t xml:space="preserve">SECRETARÍA DEL INTERIOR: Capacitación en control social, formación política y veedurías en los comités municipales de Montenegro, La Tebaida y Circasia.  ALCALDÍA DE CORDOBA: Creación y fortalecimiento de mecanismos de control social con participación de personas con discapacidad, organizaciones no gubernamentales, y/o cuidadores.  Promover el derecho a participar en los escenarios políticos y generar los espacios necesarios para la formación política de las personas con discapacidad.         </t>
  </si>
  <si>
    <t xml:space="preserve">SECRETARÍA  DEL INTERIOR Capacitación en escenarios políticos a la comunidad en condición de discapacidad en los comités municipales de Montenegro, La Tebaida y Circasia.  </t>
  </si>
  <si>
    <t xml:space="preserve">SECRETARÍA DEL INTERIOR: Promoción del control social de las personas con discapacidad desde el Presupuesto Participativo </t>
  </si>
  <si>
    <t xml:space="preserve">MUNICIPIO DE CORDOBA:   Conmemoración día  internacional de  la discapacidad.        MUNICIPIO DE LA TEBAIDA:  CONMEMORAR EL DIA NACIONAL DE LA DISCAPACIDAD DIC 2019.     MUNICIPIO DE    MONTENEGRO  se vinculó a la población con discapacidad a las diferentes celebraciones que   realizo el municipio para ellos.  </t>
  </si>
  <si>
    <t>SECRETARÍA DE SALUD: Capacitaciones personas con discapacidad y familias en los 12 Municipios del departamento</t>
  </si>
  <si>
    <t xml:space="preserve">SECRETARÍA DE SALUD: Se lleva a cabo capacitacion en normativa y certificacion de discapacidad en 
I capacitacion Coomeva EPS el dia 6 de agosto, lugar sala SIP NO de asistentes 4 personas
2 Capacitacion Hospital PIO X el dia 8 de agosto No de asistentes 8 personas 
3 Capacitacion COOMEVA EPS el dia      de agosto NO de asistentes: 5 personas.
Se expide Circular No 169 de agosto 8 de 2019 asunto Programación Jornada de socialización Res 583 de 2018, Circular 009, Ruta para acceder a la certificacion de discapacidad, Registro de localización caracterización de personas con discapacidad, normativa en salud vigente, se remite a las EAPBS presentes en el departamento con el fin de solicitar informacion de las fechas de reunión de las asociaciones de usuarios para programar las jornadas de capacitacion, se solicita la informacion en 3 oportunidades, responden COOMEVA- SALUD TOTAL,, POLICIA, SANITAS Y COSMITET.
Este ultimo refiere que no cuenta con asociación de usuarios.                                                                                                                                                                                                                                                             Quimbaya 8 de Julio No de personas 21                                                                                                                                                                                                                                                                                                        La Tebaida Julio 11 No de personas 7                                                                                                                                                                                                                                                                                                            Calarca Julio 12 No de personas 27                                                                                                                                                                                                                                                                                                              Salento Julio 25 No de personas 8                                                                                                                                                                                                                                                                                                                 Armenia Julio 26 No de personas 24                                                                                                                                                                                                                                                                                                             Filandia Agosto 14 No de personas 10                                                                                                                                                                                                                                                                                                         Genova Agosto 28 No de personas 5                                                                                                                                                                                                                                                                                                         Montenegro: Subcomite de Justicia Transicional, Fecha Septiembre 17 de 2019.
No de participantes: 12 personas. 
Circasia: 
Fecha Septiembre 23 de 2019
No de participantes 26 personas.
Filandia: 
Fecha Septiembre 27 de 2019
No de participantes 13 personas.
                                                                                                                                                                                                                                                                                      CALARCA: Acompañamiento con asesoría técnica a las organizaciones.
* Apoyo con insumos que permitan el fortalecimiento de las organizaciones y este dentro de los parámetros de la Ley.            FILANDIA: Promover y fortalecer la creación de Organizaciones que trabajan con y para las personas con discapacidad, Cuidadores y Cuidadoras y sus Familias en el municipio.           ARMENIA: Desarrollar de la cartilla basada en el Decreto 1350 de 2012 para tener representatividad de las organizaciones que representan a las personas con discapacidad en el municpio.            QUIMBAYA: Apoyar, acompañra y fortalecer una Asociación municipal de personas con discapacidad.           SECRETARÍA DE FAMILIA: Promover  y  fortalecer la creación de organizaciones que trabajan con y para las personas con discapacidad y sus familias 
</t>
  </si>
  <si>
    <t>MUNICIPIO DE FILANDIA: 1. Convocatorias  amplias y anticiadas para mayor cobertura y participacion en el comité  2. Gestión de capacitaciones por parte de la secretaria departamental de salud en materia de discapacidad a los integrantes del comité.         municipio de genova Se efectuaron 6 comités programados para la vigencia 2019.         MUNICIPIO DE LA TEBAIDA  REALIZADOS/PROGRAMADOS  COMITÉ MUNICIPAL DE DISCAPACIDAD  OPERANDO.         MUNICIPIO DE QUIMBAYA: Comité municipal activo y funcionando</t>
  </si>
  <si>
    <t xml:space="preserve">LA TEBAIDA: FORTALECER EL COMITÉ EN ATENCION A LA POBLACION CON DISCAPCIDAD EN SALUD, EDUCACION, FAMILIA ENTRE OTROS.    SECRETARÍA DE SALUD y tiene elejida un representante de las entidades de salud al comité de discapacidad </t>
  </si>
  <si>
    <t>SECRETARÍA DE SALUD: Capacitacion a poblacion con discapacidad en deberes y derechos en salud de los 12 Municipios del Departamento</t>
  </si>
  <si>
    <t xml:space="preserve">MUNICIPIO DE GENOVA:Se asistió al 100% de los comités que fueron programados durante el año, brindando apoyo en cuanto a información y capacitación de los integrantes </t>
  </si>
  <si>
    <t xml:space="preserve">MUNICIPIO DE CORDOBA: socializacion politica
de discapacidad </t>
  </si>
  <si>
    <t xml:space="preserve">SECRETARÍA DE SALUD: Capacitacion a poblacion con discapacidad en deberes y derechos en salud de los 12 Municipios del Departamento </t>
  </si>
  <si>
    <t xml:space="preserve">MUNICIPIO DE LA TEBAIDA: REALIZAR LA ESTRATEGIA DE RBC CON 20 PERSONAS CON DISCPACIDAD.         SECRETARÍA DE  SALUD  Se capacitaron 9 Municipios: Quimbaya, Armenia, La Tebaida, Calarca, Salento, Genova, Buenavista, Montenegro, Filandia, No de personas capacitadas 112 personas.
</t>
  </si>
  <si>
    <t>municipio de la tebaida Se realizó *seguimiento a las instituciones educativas  públicas en el municipio de la tebaida en cuanto al  acceso a  educación para PCD. decreto 1421 de educación inclusiva)  .                                                      apoyo de transporte (tiquetes estudiantiles)para personas con discapacidad que estén en los niveles educativos: básica, media, técnico, tecnológico y superior .           SECRETARÍA DE EDUCACIÓN:    ACTIVIDADES QUE SE REALIZARON DURANTE LA EJECUCION DEL CONTRATO DEL OPERADOR FUE: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</si>
  <si>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 xml:space="preserve">BUENAVISTA Garantizar cobertura en educacion a 1 menor en Condicion de Discapacidad que se encuentra en el Municipio, mediante docente de apoyo por la institucion Educativa Instituto Buenavista                   FILANDIA:brindar capacitaciones a la comunidad educativa en educacion inclusiva.          SALENTO: Orientación pedagógica a la comunidad educativa en general en  educación inclusiva de la población con discapacidad y en situación de vulnerabilidad diferencial.          ARMENIA: Realizar talleres de inclusion social por medio de la RBC en las diferentes comunas del municipio de Armenia Quindio.  (Gobierno para todos 1,2,6,5 comunas)  SECRETARIA DE EDUCACION:contratacion de 24 docentes  de apoyo pedagogico tipo 2-A para realizar apoyo  pedagogico a los estudiantes de los establecimientos educativos oficiales de  los 11 municipios no certificados del Quindio, que reportan estudiantes con discapacidades, con capacidades o talentos exepcionales.    SENA:En el momento disponemos de 3 profesionales que prestan sus servicios como interprete de señas, uno de ellos atiende a las personas con discapacidad desde la oficina de atencion a poblacion victima y vulnerable en la agencia de empleo, los demas se concentran en la atencion de los aprendices en los ambientes de aprendizaje tanto en formacion titulada como complementaria.SECRETARÍA DE EDUCACIÓN:  DESDE LA SED, CUENTA CON EL PROCESO CONTINUO DE FORMACION Y ATENCION PEDAGOGICA EN 37 IE DEL DEPARTAMENTO, </t>
  </si>
  <si>
    <t>QUIMBAYA: Gestionar con el Sena y las universidades, la inclusión de las personas en condición de discapacidad en sus programas académicos</t>
  </si>
  <si>
    <t>MONTENEGRO: seguimiento a  los Programa  de educacion incluyente de las instituciones educativas para Niños, Jovenes , Adolescentes y adultos  con Discapacidad, asi mismo fortalcer el programa educativo "aula de apoyo todo es posible sueña en grande ".          QUIMBAYA: Garantizar la incorporación en el programa de educación inclusiva a las personas en condición de discapacidad. SECRETARIA DE EDUCACION:Articulacion del PIAR con la planeacion pedagogica y el plan de mejoramiento institucional(PMI)   .UNIVERSIDAD DEL QUINDIO. sensibilización a los docentes sobre adaptaciones curriculares para aquellos estudiantes identificados con necesidades educativas especiales. Estrategias en educación superior para estudiantes ciegos y con baja visión. Atención y seguimiento de estudiantes por parte del psicopedagogos con necesidades educativas especiales y con dificultades en habilidades sociales. Aplicación de encuestas de  necesidades a estudiantes sordos</t>
  </si>
  <si>
    <t xml:space="preserve">SECRETARIA DE EDUCACION: fortalecer los procesos de educación inclusiva a través del diseño, acompañamiento a la implementación y seguimiento a los planes de apoyo y ajustes razonables  (PIAR
</t>
  </si>
  <si>
    <t>SECRETARÍA DE EDUCACIÓN: ACTIVIDADES QUE SE REALIZARON EN LAS IE POR MEDIO DE LOS APOYOS PEDAGOGICOS: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</si>
  <si>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QUIMBAYA: Gestionar programas educativos que fortalezcan la prevención de la discapacidad     SECRETARÍA DE EDUCACIÓN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t>
  </si>
  <si>
    <t>QUIMBAYA:  Dotar y fortalecer de la tecnología, material educativo y apoyo pedagógico necesarios para el acceso de información requerida por las instituciones educativas que tengan población con necesidades educativas especiales (NEE).              SECRETARÍA DE EDUCACIÓN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t>
  </si>
  <si>
    <t xml:space="preserve">FILANDIA: promover la generacion de proyectos que contribuyan a la adquisicion de equipos tecnologicos y material pedagogico que permitan la accesibilidad para las personas con discapacidad del municipio. </t>
  </si>
  <si>
    <t>MUNICIPIO DE MONTENEGRO: GARANTIZAR LA EDUCACIÓN INCLUYENTE DEL  MUNICIPIO EN TODAS LAS INSTITUCIONES EDUCATIVAS.     SECRETARÍA DE EDUCACIÓN: DESDE LA SED, DURANTE EL AÑO 2019 SE CONTO CON LA FORMACION Y SOCIALIZACION DE LA NORMATIVIDAD VIGENTE DEL 1421 DE 2017 Y LAS ESTRATEGIAS PEDAGOGICAS PARA CON LOS ESTUDIANTES CON DISCAPACIDAD, CAPACIDADES Y TALENTOS EXCEPCIONALES, ACTIVIDAD QUE SE LOGRO ARTICULAR CON SECRETARIA DE SALUD.</t>
  </si>
  <si>
    <t>SENA: Las personas con discapacidad que se forman en la institucion en progrmas de formacion titulada participan de la convocatoria de apoyo de sostenimiento y monitorías que les permite, si son favorecidas a acceder a un apoyo economico del 50 % del salario minimo durante el tiempo que duren sus estudios</t>
  </si>
  <si>
    <t>QUIMBAYA:  Realizar acompañamiento al plan de mejoramiento de las instituciones educativas que tengan población con NEE matriculada en el índice de inclusión educativa SECRETARÍA DE EDUCACIÓN:SE CONTINUAN CON LAS ACTIIVIDADES DE APOYO PEDAGOGICO EN CADA UNA DE LAS 54 IE DEL DEPARTAMENTO YA QUE SE CUENTA CON LA CONTRATACION DEL OPERADOR FUNDACION PROGRESA CON EL CUAL SE CONTRATO UN PERSONAL DE 49 APOYOOS PEDAGOGICOS: EN -31 PROFESIONALES DE APOYO PEDAGOGICO, 2 DOCENTES BILINGUES BICULTURALES, 1 COORDINADOR, 7 MODELOS LINGUISTICOS, 6 INTERPRETES DE LSC, 1 PROFESIONAL DE PSICOLOGIA, 1 TIFLOLOGO.</t>
  </si>
  <si>
    <t>FILANDIA: gestionar el mantenimiento y el acceso de las instituciones para una educacion inclusiva.        SENA: Nuestros edificios cuentan con rampas para el acceso de la poblacion con discapacidad y ascensor en la agencia publica de empleo para la atencion de las mismas en la oficina de atencion a poblacion victima y vulnerble.</t>
  </si>
  <si>
    <t xml:space="preserve">MUNICIPIO DE LA TEBAIDA: PROMOVER  Y PROMOCIONAR COBERTURA CON CALIDAD EN LOS SERVICIOS DE AFILIACION EN SALUD.                                                                                                      GARANTIZAR QUE SEA ENTREGADO EL CERTIFICADO DE DISCPACIDAD.          SECRETARÍA DE SALUD:     capacitación en concepto y tipos de discapacidad a funcionarios públicos de 12 alcaldías municipales: 
Armenia Gobernación del Quindio: 27 persoans
SALENTO Asistieron13 personas 
MONTENEGRO 34 personas 
PIJAO 18 personas 
CALARCÁ Asistieron 8 personas 
FILANDIA 16 personas
CIRCASIA 11 personas 
CÓRDOBA 6 personas  
BUENAVISTA 16 personas 
QUIMBAYA Asistieron 15 personas 
GENOVA 11 personas 
LA TEBAIDA 8 personas 
Armenia( Alcaldía) 17 personas
Armenia ( Gobernación) 23 personas                                                                                                                                                                                                                                                       </t>
  </si>
  <si>
    <t xml:space="preserve">SECRETARÍA DE SALUD: Se realizan jornadas de capacitacionen articulacion con ICBF con madres FAMI del ICBF en concepto de discapacidad y tipos de discapacidad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</si>
  <si>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SECRETARIA DE SALUD: MONTENEGRO 32 personas 
ARMENIA 8 personas
BUENAVISTA 10 personas 
PIJAO 9 personas 
CALARCÁ 22 personas 
SALENTO 9 personas 
CIRCASIA 13 personas 
CÓRDOBA 12 personas 
GENOVA 13 personas 
Red Salud 32 personas
LA TEBAIDA 9 PERSONAS
QUIMBAYA 7 PERSONAS
FILANDIA 7 PERSONAS
</t>
  </si>
  <si>
    <t xml:space="preserve"> secretaría de salud:  Hospital San Vicente de Paul Genova : 6 personas,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municipio de. DISMINUIR LA VULNERACIÓN DE DERECHO CON RELACIÓN AL ACCESO A LOS SERVICIOS DE SALUD montenegro</t>
  </si>
  <si>
    <t>CALARCA: *Verificación de la activación de la ruta de atención que involucra a Eps, IPS Privadas y Mixtas de Entidades Administradoras de Planes de Beneficio EAPB subsidiadas y contributivas  con seguimiento a la prestación del Servicio. SECRETARIA DE SALUD:Desarrollar procesos de monitoreo a la atención virtualHOSPITAL SAN JUAN DE DIOSadaptacion al sistema de informacion con enfoque diferencial</t>
  </si>
  <si>
    <t>QUIMBAYA: realizo una capacitación, en derechos y deberes para la  atención a personas en condición  discapacidad en materia de salud orientados a familias, cuidadores, líderes comunitarios,  representantes de los usuarios y la veeduría ciudadana de PCD,   así como al personal vinculado a cada entidad.</t>
  </si>
  <si>
    <t xml:space="preserve">SECRETARÍA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t>
  </si>
  <si>
    <t xml:space="preserve">SECRETARIA   DE SALUD. Eliminacion de barreras en el acceso a los servicios de salud y suministro de medicamentos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t>
  </si>
  <si>
    <t>MUNICIPIO DE CORDOBA recepcion de quejas y reclamos
tramitados a la entidad competente          SECRETARÍA DE SALUD:   este proceso es permanente se cuenta con el Servicio de Atencion a la Comunidad donde se recepcionan las PQR y se hace el tramite correspondiente</t>
  </si>
  <si>
    <t xml:space="preserve">SECRETARÍA DE SALUD: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</si>
  <si>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SECRETARIA DE SALUD:Diseñar y ejecutar un (1) programa intersectorial que articule y promueva los estilos de vida saludable adaptada a niños jóvenes y adultos con discapacidad.        ARMENIA: fomentar habitos de vida saludable a traves del deporte para personas con discapacidad </t>
  </si>
  <si>
    <t xml:space="preserve">SECRETARIA DE SALUS:Establecer una (1) ruta de atención e información en estilos de vida  saludable. </t>
  </si>
  <si>
    <t xml:space="preserve">MUNICIPIO DE CORDOBA:charlas educativas
por comisaria de familia y plst.      SECRETARÍA DE SALUD:  socialización en 9 IPS Públicas del departamento sobre la Resolución 1904 de 2017 (salud sexual y reproductiva) 
MONTENEGRO 32 personas 
ARMENIA 8 personas
BUENAVISTA 10 personas 
PIJAO 9 personas 
CALARCÁ 22 personas 
SALENTO 9 personas 
CIRCASIA 13 personas 
CÓRDOBA 12 personas 
GENOVA 13 personas 
 </t>
  </si>
  <si>
    <t xml:space="preserve">FILANDIA:realizar educación integral en salud referente a las condiciones y estilos de vida especialmente: la salud bucal, visual, auditiva con la población con discapacidad.
actividades educativas orientadas a tener una vida saludable.
realizar o gestionar acciones en salud que generen identificacion de factores de riesgos causantes de discapacidad en la comunidad.
realizar Intervención a través de la estrategia COVECOM Municipal a factores que pueden afectar la comunidad.SECRETARIA DE SALUD:Establecer un mecanismo de coordinación de acciones interinstitucionales para la detección y control de riesgos de discapacidad.
</t>
  </si>
  <si>
    <t>FILANDIA: realizar seguimiento a los procesos de atención a los pacientes con discapacidad.
realizar educacion en los diferentes espacios donde las personas con discapacidad, cuidadores y familiares participen, en enfermedades prevenibles y no prevenibles causantes de la discapacidad SECRETARIA DE SALUD:Identificar y disminuir los factores de riesgo de las enfermedades crónicas causantes de discapacidad.</t>
  </si>
  <si>
    <t xml:space="preserve"> MINISTERIO DE TRAVAJO se llevó a cabo una capacitación dirigida al sector agrícola del Municipio de Montenegro, dirigida a trabajadores del sector agrìcola, el temafue relacionado con las Normas laborales (afiliación a la seguridad social, salarios y pago de prestaciones sociales).</t>
  </si>
  <si>
    <t xml:space="preserve">MUNICIPIO DE FILANDIA:  mesas de trabajo con secretaria de familia para el manejo de la estrategia de RBC y su  articulacion con el plan de intervención colectiva municipal.            MUNICIPIO DE CORDOBA: *SE ENTREGARON 536 TIQUETES DESTINO CORDOBA-ARMENIA, ARMENIA-CORDOBA PARA CITAS, CONTROLES Y TERAPIAS EN SALUD , DADO QUE LA IPS DEL MUNICIPIO ES  DE PRIMER NIVEL.        MUNICIPIO DE  LA TEBAIDA ARTICULAR  LOS SERVICIOS INTEGRALES DE REHABILITACION DIRIGIDOS A MINIMIZAR EL IMPACTO DE LA CONDICIÓN DE DISCAPACIDAD Y SU NUCLEO FAMILIAR.          MUNICIPIO DE QUIMBAYA:  A traves de las EPS y la ESE Sagrado Corazon de Jesús de Quimbaya, se articulan algunos servicios de habilitación dirigidos a minimizar el impacto de las personas con discapacidad.        SECRETARÍA DE SALUD:           Se realiza visita de asistencia tecnica, seguimiento en acceso y acesibilidad a las EAPBS:.                                                                                                                                                                                                             SOS                                                                                                                                                                                                                                                                                                                                                                                             MEDIMAS                                                                                                                                                                                                                                                                                                                                                           SURA                                                                                                                                                                                                                                                                                                                                                                       COOMEVA                                                                                                                                                                                                                                                                                                                                                                SALUD VIDA                                                                                                                                                                                                                                                                                                                                                                                             SANITAS                                                                                                                                                                                                                                                                                                                                                                NUEVA EPS                                                                                                            
</t>
  </si>
  <si>
    <t>MUNICIPIODE FILANDIA: convenio abriendo caminos con amor implementado.            SECRETARÍA DE SALUD:  Se realiza  visitas de asistencia tecnica a las EAPBS del departamento para la garantía de derechos de las personas con discapacidad
Asistencias técnicas y seguimiento a todas las  EAPBS del departamento en acceso – accesibilidad y certificacion de discapacidad</t>
  </si>
  <si>
    <t xml:space="preserve">MUNICIPIO DE FILANDIA: comité de vigilancia epidemiologica, y los seguimiento de Factores de riesgo </t>
  </si>
  <si>
    <t xml:space="preserve"> SECRETARÍA DE FAMILIA: Realizar  capacitaciones en agentes comunitarios en RBC       ALCALDIA DE ARMENIA: se desarolla la RBC en las diferentes comunas del municipio de Armenia Quindio ALCALDÍA DE SALENTO:REALIZACION DE MESA TECNICA CON FUNCIONARIOS DEL HOSPITAL SAN VICENTE DE PAUL PARA DEFINIR RUTAS DE ATENCION, ATENCION PRIORIZADA Y NORMATIVIDAD PARA LA CERTIFICACION DE DISCAPCIDAD </t>
  </si>
  <si>
    <t>ALCALDIA DE ARMENIA: se desarolla la RBC en las diferentes comunas del municipio de Armenia Quindio ALCALDÍA DE SALENTO:REALIZACION DE CHARLAS SOBE SALUD PUBLICA, VIGELANCIA Y CONTROL EN N.N.A EN LA I.E EN LAS ZONAS URBANA Y RURAL.</t>
  </si>
  <si>
    <t xml:space="preserve">MUNICIPIO DE QUIMBAYA  :A traves del plan de intervenciones colectivas en convenio con la ese Sagrado Corazon de Jesús de Quimbaya, se desarrollan algunas acciones encaminadas al mejoramiento de las condiciones nutricionales de las personas con discapacidad.          SECRETARÍA DE SALUD: Se realiza seguimiento a  planes     de mejoramiento según auto-apreciación 2017 para la implementación de la estrategia  IAMI (Instituciones Amigas de la Mujer y la Infancia lineamientos 2016), en:
ESE Hospital La Misericordia, ESE Hospital San Juan de Dios Armenia, ESE Hospital Roberto Quintero Villa, ESE Hospital Sagrado Corazón De Jesús,  ESE Hospital PIO X,  ESE Hospital San Roque, ESE Hospital San Camilo, ESE Hospital Santa Ana,     ESE Hospital San Vicente de Paul Génova, ESE Hospital San Vicente de Paul Filandia.  ESE Hospital San Vicente de Paul Salento,
Presentación de     resultados del seguimiento de la atención nutricional de la gestante relacionado con el bajo peso al nacer vigencia 2018     y estado actual de  estrategia IAMI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Génova.Se realiza socialización de información nutricional por indicadores antropométricos de menores de 64 años y gestantes según información vigencia 2018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
Se realiza seguimiento a las acciones de las IPS para la atención integral de la Desnutrición en niños y niñas menores de 5 años con énfasis en etnias y teniendo en cuenta la Notificación de SIVIGILA del  evento 113: ESE Hospital La Misericordia, ESE Hospital Roberto Quintero Villa, ESE Hospital Sagrado Corazón De Jesús,  ESE Hospital PIO X.
Se realiza  seguimiento de la atención nutricional en las siguientes IPS publicas ESE Hospital San Vicente de Paul de Circasia, ESE Hospital La Misericordia, ESE Hospital Roberto Quintero Villa, ESE Hospital Sagrado Corazón De Jesús,  ESE Hospital PIO X,  ESE Hospital San Roque, ESE Hospital San Camilo, ESE Hospital Santa Ana.
Se realiza verificación de stock de fórmula terapéutica FTLC y se brinda asistencia técnica para el cuidado y almacenamiento de la misma en: ESE Hospital La Misericordia, ESE Hospital Roberto Quintero Villa, ESE Hospital Sagrado Corazón De Jesús,  ESE Hospital PIO X,  San Vicente de Paul Filandia.  ESE Hospital San Vicente de Paul Salento, San Vicente de Paul Circasia. ESE Hospital San Roque, ESE Hospital San Camilo, ESE Hospital Santa Ana,     ESE Hospital San Vicente de Paul Génova.
Se Realiza Capacitación a personal médico en prescripción de FTLC (formula terapéutica lista para el consumo PLUMPYNUT),   ESE Hospital La Misericordia,  ESE Hospital Sagrado Corazón De Jesús,  ESE Hospital PIO X,  San Vicente de Paul Filandia.  ESE Hospital San Vicente de Paul Salento, ESE Hospital San Roque Cordoba, ESE Hospital San Camilo Buenavista, ,  ESE Hospital San Vicente de Paul Génova.
Se realiza permanentemente el seguimiento a las acciones de LAS Entidades territoriales de Salud para la atención integral de la Desnutrición teniendo en cuenta la Notificación de SIVIGILA del  evento 113 en la red prestadora de servicios de salud.
TODO EL CURSO  DE VIDA CON ENFASIS EN MENORES DE </t>
  </si>
  <si>
    <t xml:space="preserve">MUNICIPIO DE GENOVA: Se facilitó el recurso para transporte de PCD para citas médicas, además de apoyo en trámites con EPS. SECRETARÍA DE SALUD: Visitas de asistencia tecnica a las EAPBS, capacitacion a las 13 aosciaciones de usuarios de la Red Publica-Teniendo encueta las dificultades que la población rural tiene para el acceso a los servicios de salud, el consumo de agua no potable, la contaminación de sus fuentes de agua, el manejo de residuos y los  hábitos saludables. La enseñanza de prácticas claves que contribuyan al autocuidado de los niños y niñas, la protección del medio ambiente y disfrute en el mantenimiento de la salud es primordial para continuar con el desarrollo de su ciclo vital y así poder llegar a la adultez con sentido de pertenecía y  concientización en el autocuidado, la salud y el planeta.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Especificaciones de atención primaria para la prevención y cuidado adecuado de los casos de IRA (Infección Respiratoria Aguda) y EDA (Enfermedad Diarreica Aguda) leves en casa.
Verificación de las coberturas de vacunación de la población visitada.
Se realizaron acciones de asistencia y acompañamiento oportuno en el desarrollo de los diferentes componentes del programa permanente del PAI, las jornadas de vacunación, operaciones barrido o intensificaciones de vacunación a nivel Municipal.
La Ruta Integral para la Promoción y Mantenimiento de la Salud (RPMS), está organizada por ciclos o cursos  de vida.  
• Primera infancia ( 0 a 5 años )
• Infancia ( 6 a 11 años, 11 meses 29 días )
• Adolescencia ( 12 a los 17 años, 11 meses y 29 días )
• Juventud ( 18 años a 28 años, 11 meses y 29 días )
• Adultez ( 29 años a 59 años, 11 meses y 29 días )
• Vejez  ( todas las personas mayores de 60 años )
Teniendo a cargo el curso de vida infancia (6 a 11 años, 11 meses 29 días), se busca promocionar en las instituciones educativas tanto del área rural como urbana, prácticas que contribuyan a la prevención de las enfermedades,  contaminación del medio ambiente y las dificultades de nutrición en niños y niñas.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</si>
  <si>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MUNICIPIO DE FILANDIA mesas de trabajo con secretaria de familia para el manejo de la estrategia de RBC y su  articulacion con el plan de intervención colectiva municipal.     SECRETARÍA DE SALUD: Se capacitaron 9 Municipios: Quimbaya, Armenia, La Tebaida, Calarca, Salento, Genova, Buenavista, Montenegro, Filandia, No de personas capacitadas 112 personas.</t>
  </si>
  <si>
    <t>SECRETARIA DE SALUD:Diseñar e implementar una ruta de atención de salud integral a través del modelo RBC para la habilitación y rehabilitación de la población con discapacidad y sus familias.             QUIMBAYA: Gestionar con el departamento la ruta de atención y rehabilitación para las personas con discapacidad del municipio de Quimbaya</t>
  </si>
  <si>
    <t>MUNICIPIO DE MONTENEGRO:FORTALECIMIENTO DEL BANCO DE AYUDAS TÉCNICAS POR MEDIO DE UNA ESTRATEGIA IMPLEMENTADA DESDE LA SUBSECRETARIA DESARROLLO SOCIAL, FUNDACIONES, EMISORAS.       SECRETARÍA DE SALUD: Estas entregas de medicamentos y ayudas técnicas son responsabilidad directa del asegurador ósea de la EAPBS, la secretaria de salud garantiza atencion a las personas que no se encuentran afiliadas a ninguna EAPBS y cuando se identifican inmediatamente se inicia el tramite para realizar el aseguramiento, dentro de las visitas de asistencia tecnica esta es una de las preguntas que se les esta realizando a las aseguradoras pero se evidencia una falencia grande en los sistemas de informacion por esta razón se entrego base de datos que se cruzo RUAF con el RLCPD para iniciar la ubicación de la poblacion y realizar el tramite pertinente para la gestión de riesgo individual.</t>
  </si>
  <si>
    <t xml:space="preserve">SECRETARÍA DE SALUD: se debe tener claro que ya se cuenta con un sistema de informacion que el RLCPD y este es la única fuente oficial para la formulación de planes, programas y proyectos.
</t>
  </si>
  <si>
    <t>MONTENEGRO:promover una campaña que busque fortalcer el banco de ayudas tecnicas en apoyo a las fundaciones que trabajan en pro y para la poblacion con discapacida.</t>
  </si>
  <si>
    <t xml:space="preserve">MUNICIPIO DE MONTENEGRO: GENERAR CONOCIMIENTO QUE MEJOREN LA ACTIVIDAD PRE Y POS LABORAL DE LAS PERSONAS CON DISCAPACIDAD, PADRES Y CUIDADORES </t>
  </si>
  <si>
    <t xml:space="preserve">MUNICIPIO DE FILANDIA: Capacitaciones realizadas en compañía del SENA regional en capacitaciones en materia de discapacidad y ocupacion laboral al comité municipal e discapacidad.               Municipio de circasia: capacitación: manualidades para mejorar el ingreso de la  FAMILIA de las personas con discapacidad.       MUNICIPIO DE QUIMBAYA: En el aula de apoyo Quimbaya Social se vienen adelantando cursos de formación a las personas con discapacidad, padres, madres y cuidadores; generando destrezas, habilidades y potencialidades; para la ejecución de proyectos productivos y ocupación laboral </t>
  </si>
  <si>
    <t xml:space="preserve">MUNICIPIO DE FILANDIA: Gestión y entrega de la maloca en el eco parque el mirador a personas con discapacidad visual.           SECRETARÍA DE TURISMO:Se han apoyado 6 emprendedores, por medio de asistencia técnica y participación en ferias y eventos comerciales. </t>
  </si>
  <si>
    <t>MUNICIPIO DE LA TEBAIDA: APOYO TECNICO PARA ESTRUCTURAR PROYECTOS DE LA COMUNIDAD (EMPRENDIMIENTO).        MUNICIPIO DE QUIMBAYA   Se viene implementando un proyecto productivo en el aula de apoyo Quimbaya Social; relacionado con huerta alimentaria y elaboración de faroles</t>
  </si>
  <si>
    <t>MUNICIPIO DE QUIMBAYA: Se apoya la Asociacion ASODISQUIM con el taller de joyeria el cual cuenta con un espacio de produccion en la alcaldía y un espacio de comercialización en el pasillo del artesano.             SECRETARÍA DE TURISMO:  Se han apoyado 6 emprendedores en la participación de ferias y eventos comerciales como: Expoartesanal 2019, Eje Belleza 2019</t>
  </si>
  <si>
    <t xml:space="preserve">FILANDIA: promover ferias laborales con el sector empleo del municipio y instituciones publicas y privadas con el fin de identificar perfiles productivos de las personas con discapacidad.         CIRCASIA: con elpropósito de difundir, promover los principios y derechos fundamentales en el trabajo para la inclusión de las personas con discapacidad en el mercado laboral, se han venido desarrollando las siguientes actividades principales:                        a). Sensibilizar a las empresas sobre la promoción del empleo de las personas con discapacidad             b). Proceso de reglamentación de los derechos y garantías de las personas con discapacidad.            QUIMBAYA: 3.1.2. Gestionar convenios entre la Administración Municipal con los actores sociales, empresas públicas y privadas para promover la vinculación laboral y generación de ingresos que beneficien a las personas en condición de discapacidad. </t>
  </si>
  <si>
    <t>ALCALDÍA DE SALENTO SEGUIMIENTO AL SECTOR PRIVADO Y EL COMERCIO SOBRE MAS Y MEJORES  CONDICIONES DE EMPLEO PARA LAS PCD</t>
  </si>
  <si>
    <t xml:space="preserve">MUNICIPIO DE FILANDIA: acomañamiento de las entidades departamentales para dar lugar a jornadas de empleabilidad en articulación con entidades. Incentivos por contratar personas con discapacidad. </t>
  </si>
  <si>
    <t xml:space="preserve">SECRETARÍA DE TURISMO: Apoyo y asistencia técnica a la Asociación ASODISQUIN del Municipio de Quimbaya </t>
  </si>
  <si>
    <t xml:space="preserve">MINISTERIO DEL TRABAJO: El 5 de diciembre de 2019, en el Hotel Mocawa de la Ciudad de Armenia, Quindío, se llevó a cabo una Capacitación relacionada con los “Principales aspectos para la implementación del Teletrabajo”, dirigida a empresarios del Quindío, con el fin de dar a conocer los elementos necesarios para que los empresarios del Quindío puedan acceder a los beneficios que esta modalidad laboral representa para las empresas, el medio ambiente y la calidad de vida de los trabajadores. Actualmente en Colombia hay más de 12.000 empresas que han implementado esta modalidad de trabajo regulada por la Ley 1221 de 2008, con una participación de 39 personas.         SECRETARÍA DE TURISMO:  Se han realizado 3 capacitaciones sobre orientación y oferta laboral en los municipios de Calarcá, Montenegro y La Tebaida. </t>
  </si>
  <si>
    <t xml:space="preserve">MINISTERIO DEL TRABAJO: Realizar capacitaciones  en temas relacionados con la  Inclusión Laboral a Población con Discapacidad, así mismo brindar acompañamiento institucional en las actividades para la prevención y atención de la erradicación del abuso explotación sexual, comercial, trabajo infantil y peores formas de trabajo. </t>
  </si>
  <si>
    <t xml:space="preserve">MINISTERIO DE TRABAJO:Brindar orientación a las personas que acuden a las dependencias del Ministerio del Trabajo sobre los derechos y deberes a PcD. Realizar visitas de carácter preventivo  para promocionar  la cultura del trabajo digno y Decente. SECRETARIA DE SALUD:Fortalecer los mecanismos de Vigilancia, Inspección y Control garantizando el Trabajo Digno y Decente.  ALCALDIA DE CORDOBA: De manera trimestral  se realiza el Comité  Municipal de erradicación del trabajo infantil y se trabaja acorde a los parametros que establezca el ICBF; por lo general se realizan campañas y capacitaciones con los integrantes del Comité en contra de la Erradicación del trabajo infantil </t>
  </si>
  <si>
    <t>MINISTERIO DEL TRABAJO Se ha brindado orientación a 22  personas con algún tipo de discapacidad sobre derechos y deberes en materia laboral y seguridad social.  
Durante el Segundo semestre 2019 se realizaron aproximadamente 57 visitas preventivas a diferentes sectores y empresas.</t>
  </si>
  <si>
    <t xml:space="preserve">SECRETARÍA DE TURISMO: Socialización con empresarios del sector de la legislación </t>
  </si>
  <si>
    <t xml:space="preserve">SECRETARÍA DE TURISMO: Se desarrollan capacitaciones a los prestadores de servicios turísticos que incorporan el tema de atención a personas en condición de discapacidad.  </t>
  </si>
  <si>
    <t xml:space="preserve">SECRETARÍA DE TURISMO: Se implementan tres puntos intinerantes de información turística con acceso a personas en condición de discapacidad. </t>
  </si>
  <si>
    <t xml:space="preserve">MUNICIPIO DE QUIMBAYA:  Se adelanta intervención con las personas con discapacidad del programa aula de apoyo Quimbaya Social se está proyectando la realizacion del tercer campamento y la realización de un torneo deportivo y recreativo de personas con discapacidad </t>
  </si>
  <si>
    <t>INDEPORTES QUINDÍO:Se ejecutaron actividades en las diciplinas deportivas:
Ajedrez
Futbol Sala
Judo
Paraatletismo
Paranatacion
Parapowerlifting Bolos y tenis de campo 
MUNICIPIO DE QUIMBAYA  En el aula de apoyo Quimbaya Social se cuenta con la escuela de formación deportiva en atletismo</t>
  </si>
  <si>
    <t xml:space="preserve"> INDEPORTES QUINDÍO: Asesoria para la consecucion y mantenimiento del reconocimiento deportivo de las ligas para personas con discapacidad
Limitados Auditivos
Limitados Cognitivos
Limitados Fisicos
Limitados VisualesMUNICIPIO DE LA TEBAIDA:             *EJECUTAR ACTIVIDADES QUE FORTALEZCAN EL DESARROLLO FISICO Y DEPORTIVO DE PCD EN EL MUNICIPIO.      MUNICIPIO DE PIJAO: personas  con discpacidad se realizaron actividades fisicas, recreativas y ludicas, la receptibilidad de ellas hacia estos procesos es poca. </t>
  </si>
  <si>
    <t xml:space="preserve"> INDEPORTES QUINDÍO: Tres deportistas durante este trimestre estuvieron vinculados al programa deportista apoyado
Hernan Lopez - Bolo
Edwin Mayorga - Tenis silla de ruedas
Ferney Bedoya - Paraatletismo           MUNICIPIO DE QUIMBAYA  Se ha hecho un reconocimiento a un deportista con rendimiento destacado</t>
  </si>
  <si>
    <t xml:space="preserve">INDEPORTES QUINDÍO: Se tienen contratados tecnicos para desarrollar actividades en las disciplinas de paratletismo, paranatacion, judo, ajedrez y parapower lifting, bolo y tenis de campo </t>
  </si>
  <si>
    <t>INDEPORTES QUINDÍO: Se realizo la convocatoria e  incripcion para la participacion en los juegos intercolegiado superate a las diferentes instituciones educativas tanto publicas com privadas. Participaran las disciplinas deportivas de paratletismo, y para natacion en categorias prejuvenil y juvenil        municipio de buenavista: Actividad Deportiva.  se realizo Actividad deportiva y de esparcimiento para cuidadores y personas con discapacidad.         MUNICIPIO DE FILANDIA: actividades de parte de la alcaldia municpal para con la asociación abriendo caminos con amor, logrando asi, la gestión de actividades deportivas para las personas con discapacidad asistentes a la asociacion abriendo caminos con amor y el colegio bethlemitas por parte de indeportes.          MUNICIPIO DE CORDOBA: espacios de recreacion
para la realizacion de terapias y ejecicios de desarrollo 
integral</t>
  </si>
  <si>
    <t>INDEPORTES QUINDÍO:   Se ejecutaron actividades en las diciplinas deportivas:
Ajedrez
Futbol Sala
Judo
Paraatletismo
Paranatacion
Parapowerlifting bolos y tenis de campo 
 MUNICIPIO DE QUIMBAYA Se cuenta con una minima dotación deportiva en las escuelas de formacion para las personas con discapacidad</t>
  </si>
  <si>
    <t xml:space="preserve">INDEPORTES QUINDÍO: Se dotaron las ligas de:
 Limitados Auditivos
Limitados Cognitivos
Limitados Fisicos
Limitados Visuales
Con diferentes materiales para el desarrollo deportivo de sus deportistas.            MUNICIPIO DE MONTENEGRO. PROPICIAR LA PARTICIPACIÓN EN JORNADAS DEPORTIVAS INCLUYENTES PARA LA POBLACIÓN CON DISCAPACIDAD </t>
  </si>
  <si>
    <t xml:space="preserve">MUNICIPIO DE FILANDIA: adecuación del escenario deportivo (poli deportivo) municipal mediante la una locación y panorama accesible (baños estructuras, rampas).           MUNICIPIO DE LA TEBAIDA  ADECUAR  ESPACIOS Y ESCENARIOS DEPORTIVOS CON GARANTÍA DE ACCESO A LAS PERSONAS CON DISCAPACIDAD, SUS CUIDADORES Y FAMILIAS.        PROMOTORA DE VIVIENDA - Mejoramiento y mantenimiento del parque de los sueños de la ciudad de armenia.
- Mejoramiento y mantenimiento del coliseo cubierto del municipio de Circasia.
- Mejoramiento y mantenimiento del coliseo de la institución educativa robledo sede principal del Municipio de      Calarca.              - Mejoramiento y Mantenimiento estadio centenario de Armenia (Camerinos).           MUNICIPIO DE QUIMBAYA El municipio cuenta con el polideportivo central totalmente remodelado y con accesibilidad de las personas con discapacidad.         INDEPORTES QUINDÍO: La adecuación y mantenimiento de espacios y escenarios deportivos con garantía de acceso a las personas con discapacidad,esta a cargo de la secretaria de infraestructura departamental.    
  </t>
  </si>
  <si>
    <t xml:space="preserve">MUNICIPIO DE FILANDIA  socialización sobre el nuevo enfoque de discapacidad y legislación en el comité municipal de discapacidad y en comités municipales a funcionarios de el sector deportes. </t>
  </si>
  <si>
    <t xml:space="preserve">MUNICIPIO DE FILANDIA:funcionamiento de escuelas: 1) Música Tradicional (chirimías, bandas músico marciales, grupo de cuerdas típicas, grupo de música Andina, 2) Música de Viento;3) Danzas; 4) Teatro 5) Artes plásticas.   </t>
  </si>
  <si>
    <t xml:space="preserve">municipio de circasia: Participacion de los integrantes de la chirimia actividades en el municipio presentacion adulto mayor en la casa museo.        MUNICIPIO DE LA TEBAIDA: * 1 MUESTRA ARTISTICA EN EL ANIVERSARIO DEL MUNICIPIO DE LA TEBAIDA                                                                 MUNICIPIO DE QUIMBAYA: En el aula de apoyo Quimbaya Social se cuenta con un grupo de chirimia; el cual nos representa en diferentes eventos y actividades culturales y artisiticas </t>
  </si>
  <si>
    <t>MUNICIPIO DE FILANDIA el municipio con respecto a los tipos de discapacidad.          MUNICIPIO DE CORDOBA:   participacion de la poblacion
en los diferentes escenarios de cultura del municipio.      MUNICIPIO DE MONTENEGRO: FOMENTAR Y MANTENER LA PARTICIPACION DE LA POBLACION CON DISCAPACIDAD EN LOS GRUPOS ARTISTICOS Y CULTURALES.          MUNICIPIO DE QUIMBAYA  Cada año con el Club Rotario de Quimbaya en el marco de las fiestas aniversarias de Quimbaya se realiza un encuentro regional de inclusion social denominado "Festival artistico y cultural de niños, niñas, jovenes y adultos con capacidades excepcionales"</t>
  </si>
  <si>
    <t>MUNICIPIO DE QUIMBAYA: Con la subsecretaria de educación, cultura, deporte y recreación se realizan procesos y actividades de sensibilización con el fin de incluir criterios de accesibilidad de personas con discapcidad y sus cuidadores.se realizan procesos y actividades de sensibilización con enfoque y legislación de discapcidad en el gremio de artistas y gestores culturales del municipio; asi como al consejo municipal de discapacidad.</t>
  </si>
  <si>
    <t>ICBF El ICBF partició de las actividades que se desarrollaron desde la Secretaría de Salud Departamental.</t>
  </si>
  <si>
    <t xml:space="preserve">MUNICIPIO DE QUIMBAYA: Desde la casa de la cultura y el centro cultural de artistas, con el consejo municipal de cultura se trata de fomentar la participación de las organizaciones culturales para que trabajen con y para la discapacidad </t>
  </si>
  <si>
    <t>MUNICIPIO DE QUIMBAYA: Quimbaya cuenta con la casa de la cultura y el centro cultural de artistas y gestores culturales; garantizando la accesibilidad  de las personas con discapacidad</t>
  </si>
  <si>
    <t xml:space="preserve">MUNICIPIO DE BUENAVISTA:se realiza seguimiento en los comites. se realiza seguimiento en los comites, con el fin de que a las PCD cuente con los servicios de salud, educación y demas derechos y que estos no se les esten vulnerando.       MUNICIPIO DE CORDOBA: remision a salud
cuando se encuentra una persona con discapacidad sin salud.     municipio de quimbaya: Desde la subsecretaria de la subsecretaria de salud se vigila y se gestiona el acceso de las personas con discapacidad al SGSSS, pensión y riesgos laborales.          SECRETARÍA DE SALUD:  Eliminacion de barreras en el acceso a los servicios de salud y suministro de medicamentos: 32 personas </t>
  </si>
  <si>
    <t>MINISTERIO DEL TRABAJO   a cabo una capacitación dirigida al sector agrícola del Municipio de Montenegro, dirigida a trabajadores del sector agrìcola, el temafue relacionado con las Normas laborales (afiliación a la seguridad social, salarios y pago de prestaciones sociales).</t>
  </si>
  <si>
    <t xml:space="preserve">MUNICIPIO DE FILANDIA:Adecuación del terreno para el proyecto para la creacion de un centro de rehabilitacion integral para las personas con discapacidad del municpio </t>
  </si>
  <si>
    <t xml:space="preserve">ICBF: A través de la modalidad Unafa (Unidades de apoyo y fortalecimiento a la familia) se esta brindando atención a 90 familias en el departamento del Quindio, con niños, niñas y adolescentes con discapacidad, mediante acciones de aprendizaje – educación, de facilitación y de gestión de redes que promuevan el desarrollo familiar y la inclusión social.  ALCALDIA DE ARMENIA: Implementación del programa de actualización para cuidadores                                                                  ALCALDIA DE FILANDIA: capacitación a la IPS Municipal y a las EPS sobre la caracterización y registro de personas con discapacidad.                </t>
  </si>
  <si>
    <t xml:space="preserve">MUNICIPIO DE FILANDIA entrega de tiquetes a personas con discapacidad para citas medicas, terapias de rehabilitacion.        ICBF   A través de la modalidad Unafa (Unidades de apoyo y fortalecimiento a la familia) se esta brindando atención a 90 familias en el departamento del Quindio, con niños, niñas y adolescentes con discapacidad, mediante acciones de aprendizaje – educación, de facilitación y de gestión de redes que promuevan el desarrollo familiar y la inclusión social. </t>
  </si>
  <si>
    <t xml:space="preserve">MUNICIPIO  DE QUIMBAYA: En el municipio de Quimbaya se adelantan campañas de socialización y sensibilización sobre equidad de genero y campañas a la no discriminación </t>
  </si>
  <si>
    <t>MUNICIPIO DE QUIMBAYA: Se brinda una atención oportuna cuando asi lo requieren las personas sin distinción de raza o condición</t>
  </si>
  <si>
    <t>MUNICIPIO DE SALENTO: Campañas diseñadas para promover la Equidad de género y diversidad secual en PCD en las diversas actividades comunitarias de la administración municipal</t>
  </si>
  <si>
    <t>ALCALDIA DE FILANDIA: 1) acciones educativas en las dimensiones del Plan Decenal de salud publica con enfoque diferencial; 2) acciones educativas por la Comisaría de Famila en valores familiares; 4) Seguimiento a la calidad de la atención en la población LGTBI.: un caso reportado.</t>
  </si>
  <si>
    <t xml:space="preserve">FILANDIA: realizar educacion sobre temas de equidad de genero y diversidad sexual en espacios donde las personas con discapacidad participen. </t>
  </si>
  <si>
    <t xml:space="preserve">ICBF La atencion de personas con discapacidad esta decrita en el lineamiento especializado de discapacidad, el cual es adoptado para los procesos de atencion en las diferentes modalidades del ICBF. </t>
  </si>
  <si>
    <t xml:space="preserve">MUNICIPIO DE FILANDIA: capacitaciones a servidores públicos en los enfoques diferencial, de derechos y de inclusión </t>
  </si>
  <si>
    <t xml:space="preserve">HOSPITAL SAN JUAN DE DIOS: Creación de encuesta de adherencia al modelo de atención para personas con discapacidad y creación de indicadores de gestion del modelo de atencion a personas con discapacidad.     </t>
  </si>
  <si>
    <t xml:space="preserve">MUNICIPIO DE FILANDIA:adecuación de calles y vías restauradas con accesibilidad a las personas con discapacidad, andenes con rampa y ampliación del poli deportivo municipal accesible, (baños, entradas)  por  nuevas tecnologias, dotaciones y dotaciones locativas.         MUNICIPIO DE CORDOBA: REALIZACION DE 
PUERTA Y RAMPLA   EN LA ADMINISTRACION MUNICIPAL. PROMOTORA DE VIVIENDA: • Adecuación  piso para el área académica y de bienestar del hospital san juan de dios (piso 7) del municipio de armenia
• Mantenimiento y mejoramiento de equipamiento colectivo y comunitario edificio público alcaldía municipal de Pijao
• Construccion caseta comunal barrio frailejones  del municipio de salento quindio
• Construcción casa de historia en desarrollo del convenio interadministrativo No. 005 de 2019 suscrito con el municipio de Buenavista
-Institucion Educativa Sede Rafael Uribe Uribe de Montenegro: Adecuacion de Comedor Escolar para aula cultural.        municipio de quimbaya: Se realizó remarcación y señalización vial en puntos críticos para facilitar el transito seguro de personas con discapacidad en el parque principal, en las zonas peatonales  de acceso entre la calle 15 y 16; carrera 5a.          SECRETARÍA DE INFRAESTRUTURA: la secretaria de Aguas e Infraestructura para este trimestre adjudico el proceso de iluminacion del esta Alpidio del municipio de La Tebaida, a la fecha se encuentra en tramites ante la EDEQ.    </t>
  </si>
  <si>
    <t>MUNICIPIO DE CIRCASIA  Capacitacion al gerente de la empresa cootracir</t>
  </si>
  <si>
    <t>IDTQ Promover desde la comunicación interinstitucional con las empresas de transporte público, la inclusión de parametros de discapacidad, como accesibilidad a los vehiculos, modernización del parque automor y mejoramiento de las condiciones generales de movilidad para las personas en sitiación de discapacidad.</t>
  </si>
  <si>
    <t xml:space="preserve">CALARCA: *Adecuación de la infraestructura urbana tales como andenes y otros que se que son pertinentes para la accesibilidad de las personas con discapacidad.* Señalización de espacios públicos accesibles para las personas con discapacidad.           
FILANDIA: Promover el Desarrollo de adecuaciones al sistema de transporte y movilidad para la inclusión de personas con discapacidad.  Apoyar con tiquetes para ayudar a la población con discapacidad para ir a citas médicas a armenia.          
QUIMBAYA: Implementar  la adecuación de la infraestructura para la movilidad y tránsito de las personas en condición de discapacidad
</t>
  </si>
  <si>
    <t xml:space="preserve">MUNICIPIO DE LA TEBAIDA: DEMARCAR ZONAS AZULES EN EL MUNICIPIO Y CAPACITAR PERSONAS CON DISCAPACIDAD EN ATENCION AL USUARIO </t>
  </si>
  <si>
    <t xml:space="preserve">IDTQ: Brindar apoyo operativo en la información y la comunicación de rutas de transporte municipal intermunicipal  adecuadas al diseño universal para las personas con discapacidad una vez se encuentren implementadas. ARMENIA: Disminuir barreras de movilidad para las personas con discapacidad.       CORDOVA: Entregar tiquetes (Cordoba-Armenia-Armenia-Córdoba) a la población con discapacidad y acompañante (cuando así lo requiera) para citas, controles y terapias. </t>
  </si>
  <si>
    <t xml:space="preserve">MUNICIPIO DE FILANDIA  entrega de  5 viviendas para personas con discapacidad en el municipio, en zona urbana.         MUNICIPIO DE CORDOBA: mejoramiento de vivienda
urbana.       MUNICIPIO DE    MONTENEGRO  mejoramiento que ayuden y a facilitar  la accesibilidad a la población con discapacidad con relación a vivienda y la infraestructura del municipio.       MUNICIPIO DE PIJAO  se solicitó información para acceder al mejoramiento de vivienda para las pcd EN EL mes de diciembre por parte de la promotora de vivienda. En el municipio se realizaron 8 mejoras DE VIVIENDA .        PROMOTORA DE VIVIENDA: Convenios de mejoramiento de vivienda con los muncipios de Buenavista (60 mejoramientos), Quimbaya (60 mejoramientos) y en el municipio de Salento (28 Mejoramientos) y vivienda nueva seis (6 viviendas), y por gestion de la gobernación y que ejecuto la Promotora se realizaron los siguientes mejoramientos de viviendas, en las cuales residia una persona en condicion de discapacidad y de la base de datos del DPS: Tebaida 13, Buenavista 12, Quimabaya 14, Calarca 9, Armenia 15, Cordoba 14, Genova 18, Circasia 14, Pijao 15, Montenegro 14  y Filandia 10. Del mismo modo en convenio con el Municipio de la Tebaida se mejoraron las fachadas de 29 viviendas del barrio Cantaro. NOTA:  De los mejoramientos de vivienda realizados se identificaron 83 viviendas en las cuales residia al menos  una persona en condición de discapacidad.                              MUNICIPIO DE QUIMBAYA:El municipio de Quimbaya Ha realizado mejoramientos de vivienda y espacios con parametros de accesibilidad para las personas con discapacidad </t>
  </si>
  <si>
    <t xml:space="preserve"> SECRETARÍA DE PLANEACIÓN: Desde la competencia de la Secretaría de Planeación Departamental, se brinda asistencia técnica y asesoría en relación al tema,  pero la autonomía de los planes es de los Municipios  los cuales no han realizado la
	 actualización de los POT. Es de anotar,  que la Administración Departamental se encuentra finalizando el proceso de estructuración de las directrices del Ordenamiento Departamental dentro del programa de POD modernos del Departamento de Planeación Nacional. 
</t>
  </si>
  <si>
    <t xml:space="preserve">SECRETARÍA DE PLANEACIÓN: Frente a este indicador se recomendo ser tenido en cuenta en el informe de ajuste por caunto la inclusión de una cátedra con estas características es de comptencia del  Ministerio de Educación. Desde la Secretaría de Planeación se remitió los  oficios Nros. 71.231.01.SP - 558 y 554 con fecha de radición del 10 de junio de 2019,  a las universidad del Quindío, La Gran Colombia, facultades de arquitectura e Ingeniería Civil; con el objetivo de sensibilizar sobre el tema y solicitar información respecto a su gestión desde el enfoque de inclusión., sin respuesta de su parte. </t>
  </si>
  <si>
    <t xml:space="preserve">•SECRETARÍA DESALUD DEPARTAMENTAL que realizo   las siguientes actividades para el cumplimiento  del registro de localización y caracterización de las personas con discapacidad en los doce Municipios,  atendiendo los mandatos de la resolución 113 del 2020:  II  jornada de capacitación de RLCPD, asisten un total de 1 personas del Municipio de Armenia
.
• III Jornada de capacitación de RLCPD, asisten un total de 4 personas de la Tebaida
• IV  jornada de capacitación de RLCPD, asisten un total de 18 personas
• V Jornada de capacitación de RLCPD, asisten un total de 3 personas                                                                                                                                                                                                                                                                       se lleva a cabo reunión intersectorial liderado por ICBF donde asisten los 12 enlaces Municipales, Secretaria de Familia, Secretaria de Salud Departamental, Secretaria de Salud Municipales para articular acciones y presentación de la  nueva modalidad externado, y cada uno de los Municipios presenta su oferta institucional, en el marco de la reunión se solicita al ICBF incluir dentro de sus requisitos para ingresar a los diferentes programas que la poblacion con discapacidad se encuentre incluido en el RLCPD y además se solicite el certificado de discapacidad. Se remite ABC de certificación a las diferentes instituciones públicas como SENA; UARIV; ICBF, DPS, Administraciones Municipales, donde se indica el uso adecuado del certificado de discapacidad y como acceder a este documento.
 Se orienta a la Defensoría del Pueblo en el uso adecuado del certificado de discapacidad y se indica la ruta para que  LA  población víctimas del conflicto armado puedan acceder a este certificado, se adquiere el compromiso de llevar a cabo reunión virtual con el SNARIV para presentar la ruta de acceso al certificado de discapacidad    
Se expide Circular No 00196 de Marzo 5 de 2020,  se aclara el proceso de certificación en el Departamento del Quindío esto en consecuencia de la expedición de la Resolución 113 de 2020, además se  comparte invitación del Ministerio de Salud y Protección Social para la formación de equipos Multidisciplinarios para la expedición de certificados de discapacidad bajo esta Resolución, se solicita a las administraciones Municipales compartir con la red publica
 Reunión con Ministerio de Salud Y Protección Social- Consejería de discapacidad y sociedad civil donde se expone todo lo relacionado con el RLCPD y certificacion de discapacidad
Se verifica base de datos de personas con discapacidad en el aplicativo web del RLCPD de la fundación Manuel Mejía, esto con el fin de acceder a programas de la fundación, además de estudiantes de los Municipios de Córdoba y Pijao a solicitud  de 
Secretaria de educación.                                                                                                                                                                                                                                                                                              Se envia a los 12 Municipios del Departamento link de encuesta solicitada por el Ministerio de Salud y Protección social para implementar estrategias que permita ampliar la cobertura del registro en el territorio                                                                                                                                                                                         Se lleva  jornada de capacitación en RLCPD y Certificación de discapacidad 
III jornada de capacitación en RLCPD y Certificación de discapacidad dirigida a los equipos multidisciplinarios formados en certificación de discapacidad, asistentes 25 personas  Se elabora Circular No 657 de septiembre 2  de 2020 donde se dictan disposiciones para el uso correcto del certificado a Alcaldes, Directores de DPS, UARIV, ICBF, SENA y Secretarias de Educación, además se informa que nos encontramos en fase alistamiento para el proceso de implementación de la Res 113.
Se da respuesta a correo electrónico presentado por funcionaria de la Fundación Manuel Mejía donde solicita orientación sobre las UGDS y certificacion de discapacidad.
Se recibe oficio remitido por CONCIVICA, se da respuesta mediante la elaboración y proyección de oficio donde se informa el trámite para acceder al certificado de discapacidad y la ruta establecida para tal fin.
Se lleva a cabo la VI Jornada de Capacitación de RLCPD y Certificación, herramienta CUBO  de discapacidad a la nueva integrante del equipo de trabajo del programa de discapacidad Asistentes 2 personas
Se convoca a la VII Capacitación enlaces Municipales de discapacidad para capacitacion en Herramienta CUBO y RLCPD, durante esta jornada se capacita en el nuevo aplicativo de RLCPD para el nivel Municipal y todo el proceso administrativo para el RLCPD y certificación Total asistentes: 13 personas  No asisten Salento, La Tebaida y Circasia
Se apoya el referente departamental proyectando y elaborando la Circular No 593 de septiembre 24 donde se convoca las diferentes instituciones para capacitar sobre la ruta y uso adecuado del certificado de discapacidad    
se presta la asistencia técnica a las IPS y las doce administraciones Municipales para realizar el proceso administrativo para estar preparados para cuando el Ministerio gire los recursos e iniciar el proceso de certificacion, estos requisitos son Registro en SISPRO.
Descargue de la plataforma Cliente Neo y registro de usuarios mediante anexo técnico SEG500USIN. Se remite un segundo correo solicitando el reporte de la información anteriormente solicitada para realizar el respectivo reporte al Ministerio de Salud y Protección Social. proceso de verificación de cumplimiento de requisitos, de los profesionales formados 91 cumplen los requisitos de examen aprobado, inscripción en RETHUS o en el colegio de trabajo social, y diligenciamiento de autorización de datos, se identifican 32 personas que no cumplen con requisitos y se inicia el proceso de remsion de correos electrónicos solicitando cumplir lo requisitos según corresponda.
Ø VIII Jornada de Capacitacion de RLCPD y Certificación, herramienta CUBO  de discapacidad a la nueva integrante del equipo de trabajo del programa de discapacidad, asisten los Municipios de  Filandia Quimbaya Montenegro Salento La Tebaida Córdoba Circasia Armenia.
Total asistentes: 12 personas para hacer parte del Directorio Nacional de Certificadores. Soportes: anexar • actas 
Ø Se lleva a cabo la IX Jornada de Capacitacion de RLCPD y Certificación.
Esta capacitación fue dirigida al ingeniero de sistemas del programa de discapacidad
Plataforma ZOOM 
X jornada de capacitación Fecha diciembre 15 de 2020 Total, asistentes:  10 PERSONAS
Ø XI Jornada de Capacitación de RLCPD y Certificacion,  Fecha diciembre 22 de 2020
No de asistentes 11 personas
Además se extrae  información  de la herramienta CUBO del registro de localización y caracterización de personas con discapacidad para el Municipio de Genova, Circasia , La Tebaida, Secretaria de Familia y Planeación lleva a cabo jornada de asistencia técnica a: 
La Tebaida Fecha Nov 30 de 2020No de asistentes 2 personas Plataforma Temas 
Hospital Mental de FilandiaFecha diciembre 17No de asistentes 9 personas Plataforma Temas
hospital San Vicente de Paul de Filandia Fecha diciembre 22Plataforma Teams
Asisten 7 personas 
 Se remite a los doce alcaldes Municipales oficio solicitando información de los avances realizados desde la administración en la difusión del certificado de discapacidad dirigido ESEs, IPS públicas y Privadas, EAPBS y comunidad en general de sus municipios
 Se lleva a cabo jornada de capacitación en la ruta para acceder al certificado de discapacidad a organizaciones de personas con discapacidad del departamento del Quindío Plataforma Tamaño de asistentes 5 personaS  MUNICIPIO.    
MUNICIPIO DE BUENAVISTA: Se realiza la obtención de contraseñas de usuarios institucionales de aplicativos, mi seguridad social, SISPRO y plataforma PISIS, y se carga en la plataforma PISIS anexo técnico por el cual las entidades reportadoras envían la lista de usuarios institucionales que van a ingresar al sistema en representación de su entidad.    
EN EL MUNICIPIO DE CIRCASIA  se le informo a la población en condición de discapacidad por medio de la página de internet de la alcaldía municipal, que debían acercarse a la oficina de discapacidad para la actualización de datos y caracterización de los mismos. Se atendio en la oficina de la alcaldia de circasia a la población en  donde se les informa que se acerquen a una actualización de datos.        
EN EL MUNICIPIO DE  FILANDIA Se realiza el registro municipal para la certificación  de personas con discapacidad debido a que la base de datos dispuesta por ministerio de salud y protección social, para el RLCPD se encuentra deshabilitada por la entrada en vigencia de la resolución 113.  
EL MUNICIPIO DE LA TEBAIDA; Durante el periodo de habilitación de la plataforma RLCPD se realizó el registro y actualización de la población con discapacidad conocida y reportada al municipio. EN EL MUNICIPIO se tiene en cuenta la resolución 113 de 2020,sobre el nuevo proceso de certificación de discapacidad  
</t>
  </si>
  <si>
    <t xml:space="preserve">En los   Municipios de circasia, córdoba, filandia, Pijao y  salento  adelantaron acciones con relación a la actualización del Registro de localización y   caracterización de las personas con  discapacidad  y a  continuación se  enlistan los municipios con las actividades  realizadas: 
En el MUNICIPIO DE  CIRCASIA; se recolectó la información de la población en condicion de discapacidad del municipio de circasia en la oficina  para el trámite del  certificado de  discapacidad.       
 EN EL MUNICIPIO DE CORDOBA;    Se  realizó la  actualización de información de la población  con discapacidad en las  bases de datos de discapacidad como lo son números de documentos de identidad, direcciones y teléfonos  para adelantar el  proceso de  certificación de    discapacidad cuando el  departamento gestione los recursos para este fin
EN EL MUNICIPIO DE FILANDIA hizo el Registro de la plataforma dewww.miseguridadsocial.gov.co y sispro.gov.co para la validación de municipio certificador de personas con discapacida.              
EN EL MUNICIPIO DE PIJAO; invitacion al registro permanente, de pcd y  junto a la recepcion de propuestas y posibles soluciones d.                  
EN EL MUNICIPIO DE QUIMBAYA; ACTUALIZACION CONTINUA EN EL RLCPD.               
EN EL MUNICIPIO DE SALENTO; registro y caracterización suspendido pero operando el alistamiento mediante los espacios de socialización de resolución  113 del 2020   y los ajustes para iniciar la cobertura para la certificación de discapacidad .                               .     
</t>
  </si>
  <si>
    <t xml:space="preserve">en los   diez Municipios, Secretarías y entes descentralizados del nivel departamento, se ha estado  actualizando y  socializando la maya de la oferta institucional a las personas con  discapacidad y sus Familias. A  continuación  se  consignan las actividades por cada Municipio que refiere acciones para el indicador: 
En el MUNICIPIO DEFILANDIA; Se remite a cada dependencia la solicitud de actividades relacionadas con la política pública municipal de discapacidad en donde se evidencia  cuáles son las  acciones de atención a las personas con   discapacidad y sus familias en el Municipio. También se hizo Gestión, celebración y verificación del convenio interinstitucional con la asociación abriendo caminos con amor para la atención a la población con discapacidad.  
EN EL MUNICIPIO DE LA TEBAIDA; Con el objetivo de informar a la población con discapacidad y sus familias, se llevó a cabo escuela de padres con el fin de socializar la oferta institucional para personas con Discapacidad de la Asociación Da vida; la actividad estuvo a cargo de la Psicóloga Ana Marcela Vanegas Villegas y  el encuentro se dio  de manera virtual. 
EN EL MUNICIPIO DE SALENTO;  El cmd y la asociación de pcd del municipio están buscando estrategias para construir de manera concertada la oferta institucional para atender, orientar y transformar las condiciones de vida  de la pcd del territorio.    
SECRETARÍA DE FAMILIA; Brindo apoyo en la difusión y canalización de la oferta institucional para la población  con  discapacidad  
</t>
  </si>
  <si>
    <t xml:space="preserve">EN EL MUNICIPIO DE QUIMBAYA; Se realizó un proyecto aprobado para atender el habla de apoyo especial de los niños y jóvenes no escolarizados en actividades  lúdicas,  culturales, educativas y   deportivas con personas con discapacidad </t>
  </si>
  <si>
    <t xml:space="preserve">En la   gobernación del Quindío ya se   encuentra  una estructura  administrativa que atiende a  las  personas con   discapacidad  y  articula, hace  seguimiento e implementación de la  politica  publica de   discapacidad 2014 2024. en los  Municipios de  armenia, filandia,  Buenavista, córdoba, Pijao   y  Quimbaya reportan estar implementando una política  publica en  discapacidad y en los  demás  Municipios operan con un plan de acción con enlaces  disponibles para la atención a las personas con  discapacidad; a continuación encontraran los Municipios    que reportaron  actividades:
en el MUNICIPIO DE  CORDOBA; se dio un contrato de prestación de servicios hasta el 31 de diciembre de 2020 para la atención de las personas con  discapacidad y su familia.           
EN EL MUNICIPIO DE FILANDIA; Creación del borrador que actualiza el decreto 050 de la organización y funcionamiento del comité municipal de discapacidad.            
EN EL MUNICIPIO DE   SALENTO;  se encuentra a la fecha un documento borrador de la adopción de la ppd revisado en la parte técnica por la secretaria de planeacion departamental y por la secretaria de la familia en la parte conceptual, a la espera de complemetar el documento por la parte del área jurídica de la administración   
</t>
  </si>
  <si>
    <t xml:space="preserve">En los doce comités y en las secretarías y entes  descentralizados del   departamento y el   Municipio de Armenia. Cuentan con un enlace en los temas de discapacidad y en la articulación de las  políticas públicas y los  planes de  acción; a continuación se     encuentran los municipios con sus actividades  entregadas a este  seguimiento: u
EN EL MUNICIPIO DE BUENAVISTA: se realizó la contratación de una persona idónea para el cargo de enlace de discapacidad.              
 En el MUNICIPIO DE CALARCA, Se tiene asignado enlace Municipal para personas con discapacidad, el cual realiza el seguimiento a la Política Pública con las secretarias pertinentes del Municipio.                    
EN EL MUNICIPIO DE CIRCASIA, hasta el momento solo se ha presentado un borrador de los lineamientos de la política publica en discapacidad del municipio de circasia, es de aclarar que está siendo revisado por el contratista  encargado  del proceso de formulación de políticas Públicas .         
 EN EL MUNICIPIO DE CORDOBA; se ejecutó el contrato 
apoyo a la población en situación de discapacidad   para sus requerimientos, además para la realización de los comités  de discapacidad de manera bimestral.
  EN EL MUNICIPIO DE FILANDIA;Se actualiza  el contrato por prestación de servicios para la garantía y supervisión del cumplimiento de la política pública municipal de discapacidad
 EN EL MUNICIPIO DE GENOVA; Durante este periodo se dio la inclusion de una persona con discapacidad como  nuevo enlace  de    discapacidad para el  municipio  y es el encargado de todas las acciones para la atención a las personas con  discapacidad del municipio.  
</t>
  </si>
  <si>
    <t xml:space="preserve">El subcomité Departamental y los doce  Comités  Municipales, cuentan con enlaces para la implementación de la política publica de   discapacidad  y el buen funcionamiento de los comités; a continuación   se dejan cada una de las   actividades  entregadas por  la secretaría de salud, familia  y los Municipios; 
EN  LA SECRETARIA DE SALUD DEPARTAMENTAL se cuenta con un profesional universitario de planta como referente de discapacidad   en Salud,  que realiza a través de correo electrónico  O  oficio la solicitud de actividades realizadas por cada referente de la secretaria de salud Departamental para el seguimiento al  cuarto trimestre año 2020 de la Política Publica de Discapacidad, consolidando la información en la matriz disponible y finalmente enviada a  la secretaria de Familia Departamental.  
en el MUNICIPIO DE  BUENAVISTA;:  en cada secretaria  hay  una persona a cargo de responder todas las solicitudes de la política Pública.             
en el  MUNICIPIO DE CORDOBA; el  enlace  participo de los comités de discapacidad  departamentales de manera virtual convocados por la secretaria de familia .               
SECRETARÍA DE FAMILIA: Brindar asistencia técnica para la conformación, funcionamiento y operatividad de los comités de discapacidad en los municipios del departamento y su correcta armonización con el comité departamental bajo los parámetros contenidos en la Resolución 3317 de 2012 del Ministerio de Salud.   
</t>
  </si>
  <si>
    <t xml:space="preserve">En los  puntos vive digital de los doce  Municipios se  encuentran disponibles tecnologías para la  atención a las  personas con  discapacidad y en  las instituciones educativas  públicas en todo el departamento; a continuación se dejaron planteadas las actividades que  reporta la secretaría de  salud y los Municipios 
LA SECRETARÍA DE SALUD DEPARTAMENTAL realizó la contratación del profesional de apoyo para las capacitaciones en el manejo y utilización de SIEL y JAWSS. 
A través de oficio a cada IPS publica de los 12 municipios del Departamento y debido a la contingencia nacional por el virus COVID-19 se dio a conocer las estrategias orientadas para garantizar la atención y la comunicación para personas con discapacidad, a través de avances tecnológicos que faciliten el acceso de personas ciegas, de baja visión, sordas y sordo ciegas, tales como: centro de relevo, servicio de interpretación en línea SIEL y el sistema software JAWS y el paso a paso para el funcionamiento de los mismos en las IPS, pasada la contingencia se realizara la capacitación presencial.                         
EN EL MUNICIPIO DE CIRCASIA, la administración municipal de circasia solicito al ministerio de salud y protección social, dotara de los software para la capacitación de personas con discapacidad auditiva y visual para todas las instituciones educativas del municipio, de igual manera se está haciendo un chequeo por todas las instituciones verificando  la cantidad de personas  con discapacidad e idoneidad de los maestros que orientan esta especialidad.  
 EN EL MUNICIPIO DE LA TEBAIDA; . Desde la Dirección de las TICS se ha publicado en la página principal de la Administración Municipal los videos de oferta institucional, en temas informativos de mayor interés general para la comunidad con la opción "Closed Captión",  garantizando que tales publicaciones sean accequibles a personas con algun tipo de Discapacidad auditiva.
2. En el momento se trabaja desde la Direccion de las TICS en el desarrollo y la implementacion de un software que permita el acceso de las publicaciones a las personas con discapacidad visual.               
EN EL MUNICIPIO DE SALENTO; la administracion municipal y su área  de las tics tiene incorporado en sus seccion de las comunicaciones aplicación para centro de relevo para sordos y el  programa jaws para ciegos  o de muy baja visión.  
</t>
  </si>
  <si>
    <t xml:space="preserve">En el Departamento  no se cuenta con una entidad que pueda certificar, a los interpretes en  lengua de señas pero, los municipios  han estado generando las  siguientes alternativas para suplir un poco con la necesidad prevista en la política Publica Departamental: 
EN EL MUNICIPIO DE BUENAVISTA: se realizó la contratación de una persona sorda para que dicte clases de lengua de señas a los funcionarios de la administración Municipal.           
EN EL MUNICIPIO DE FILANDIA; se hizo Capacitación sobre el centro de relevo para brindar garantías en la comprensión de las personas con discapacidad    auditivas en espacios de socialización como comités municipales, y jornadas de atención a la población con discapacidad          
EN EL MUNICIPIO DE MONTENEGRO  se realiza capacitación de lengua de señas colombiana para los contratistas  y funcionarios de la administración Municipal 
</t>
  </si>
  <si>
    <t xml:space="preserve">Desde  la secretaría de Familia, se ha tenido contratado a un intérprete de  lengua de señas, para el servicio y atención de las personas sordas en el departamento y la secretaría de salud refiere  las acciones que ha  estado adelantando con los sistemas alternativos, para  esta población; al igual que los municipios que a   continuación se enlistan: 
SECRETARÍA DE SALUD DEPARTAMENTAL: Se realizó oficio a las IPS públicas del Departamento con el fin de socializar las estrategias orientadoras o ajustes razonables para garantizar la atención y la comunicación para personas con discapacidad, a través de avances tecnológicos que faciliten el acceso de personas ciegas, de baja visión, sordas y sordo ciegas. 
Para lo cual el Ministerio de Tecnologías de la Información y las Comunicaciones TIC, brinda diferentes herramientas para generar el acceso a dichas personas con discapacidad en las Instituciones Prestadoras de Salud, además se hace la especificación que pasada la contingencia se realizaran las capacitaciones presenciales en cada IPS.
 (  (este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paúl Génova, Hospital Roberto Quintero Villa Montenegro, Hospital Santa Ana Pijao, Hospital sagrado Corazón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 y sordo ciegas.  
para municipios, EAPB, ips públicas y privadas del Departamento del Quindío. esto debido a la emergencia sanitaria por covid-19 y cumpliendo las directrices impartidas por la presidencia en cuanto al teletrabajo. Esta guía fue enviada a través de correo electrónico, a 66 destinatarios Alcaldes municipales, planes locales de  salud, Ips Publicas, EAPBS del Departamento.                      
EN EL MUNICIPIO DE GENOVA no cuenta con interprete lengua de señas, el presupuesto es muy limitado y no hay demanda  de personas con  esa necesidad.       
Las instituciones educativas del municipio y el  punto vive digital cuentan con equipos de cómputo los cuales tienen instalado programas como son magic y Jaws para ayudar a las personas con discapacidad a realizar una mejor labor.
 EN EL MUNICIPIO DE MONTENEGRO; se cuenta con el servicio de interpretación de lengua de señas Colombiana, realizando acompañamiento permanente durante el mes de Diciembre para el enlace de Discapacidad como usuaria Sorda, y acompañamiento a los jóvenes del Municipio en sus necesidades.                 
EN EL MUNICIPIO DE SALENTO; durante el último trimestre  del 2020 se  facilitó alternativas de acercamiento con la pcd mediante los diversos esquemas de plataformas virtuales mediante los link para llevar formación y actualización de información relacionada con la pcd.       
 EL SENA realiza interpretación a todos sus aprendices que requieran este servicio,   .
</t>
  </si>
  <si>
    <t xml:space="preserve">EN EL MUNICIPIO DE CIRCASIA, en la institución educativa HENRY MARIN GRANADA "ciudadela educativa" se  adelantó el programa de capacitación en lectura braille con la población con discapacidad visual , también cuentan con la docente de apoyo que lidera programas de aprendizaje con la demás población con discapacidad </t>
  </si>
  <si>
    <t xml:space="preserve">Desde la SECRETARÍA DE EDUCACIÓN DEPARTAMENTAL; Para la vigencia 2020se atendieron en promedio 2.540 estudiantes PcD y Talentos Excepcionales, en las 54 Instituciones Educativas Oficiales del Departamento a través de la contratación de un (1) equipo profesional especializado y de apoyo, conformado por 46 profesionales entre los cuales se tienen (2 Psicologos Itinerantes - 7 Interpretes de LSC -  3 Docentes Bilingües Biculturales - 8 Modelos Lingüísticos - 2 Tiflólogos, 24 profesionales de apoyo), para liderar y brindar asesoria al equipo del programa contratista y a 41 docentes de apoyo pertenencientes a la planta docente de la SEDQ.
EN EL MUNICIPIO DE CIRCASIA, se  adelantó la gestión para implementar el software    lector y magnificador de pantalla en todas las instituciones educativas del municipio de circasia para personas con discapacidad visual.             
 EN EL SENA QUINDÍO; los aprendices con discapacidad visual pueden formarse con la aplicación de ayudas técnicas como impresoras braille, magnificadores de pantalla, lupas, tele lupas, grabadoras con parlante, calculadoras parlantes, diademas, scanner y softwares especializados, entre otros. 
</t>
  </si>
  <si>
    <t xml:space="preserve">En el MUNICIPIO DE CORDOBA; se dio apoyo por parte de la docente del aula de apoyo, padres de familia y contratista de la casa de la cultura en acompañamiento a la formacion de lecto escritura de las personas en situación de discapacidad    
EN EL MUNICIPIO DE MONTENEGRO; a una Niña  que está en  el sistema de educación inicial con discapacidad auditiva, se realizó acompañamiento y se enseña lengua de señas colombiana como su primera lengua y cultura de la población sorda.    
</t>
  </si>
  <si>
    <t xml:space="preserve">SECRETARÍA DE SALUD DEPARTAMENTAL: Se realizó oficio a las IPS públicas del Departamento con el fin de socializar las estrategias orientadoras o ajustes razonables para garantizar la atención y la comunicación para personas con discapacidad, a través de avances tecnológicos que faciliten el acceso de personas ciegas, de baja visión, sordas y sordo ciegas. 
Para lo cual el Ministerio de Tecnologías de la Información y las Comunicaciones TIC, brinda diferentes herramientas para generar el acceso a dichas personas con discapacidad en las Instituciones Prestadoras de Salud, además se hace la especificación que pasada la contingencia se realizaran las capacitaciones presenciales en cada IPS. 
(.  (este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paúl Génova, Hospital Roberto Quintero Villa Montenegro, Hospital Santa Ana Pijao, Hospital sagrado Corazón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 y sordo ciegas.  
para municipios, EAPB, ips públicas y privadas del Departamento del Quindío. esto debido a la emergencia sanitaria por covid-19 y cumpliendo las directrices impartidas por la presidencia en cuanto al teletrabajo. Esta guía fue enviada a través de correo electrónico, a 66 destinatarios Alcaldes municipales, planes locales de  salud, Ips Publicas, EAPBS del Departamento.           
EN EL MUNICIPIO DE SALENTO; la administración  facilitó y  adecuo los espacios y el servicio tecnológico para establecer cualquier conexión en los  espacios de capacitación, comité, mesa técnica y en cualquier atención para la pcd 
</t>
  </si>
  <si>
    <t xml:space="preserve">EN EL MUNICIPIO DE CORDOBA;  se hizo  la armonización de la politica publica de discapacidad en conjunto al plan de desarrollo 2020-2023 tu y yo hacemos el cambio.          
EN EL MUNICIPIO DE PIJAO; reuniones con cada una de las secretarias de la administración municipal para revisar y aportar desde cada una las posibles soluciones a las necesidades de las PcD.                                
EN EL MUNICIPIO DE SALENTO;  se encuentra a la fecha un documento borrador de la adopción de la ppd revisado en la parte técnica por la secretaria de planeación departamental y por la secretaria de la familia en la parte conceptual, a la espera de complementar el documento por la parte del área jurídica de la administración  Municipal.
</t>
  </si>
  <si>
    <t xml:space="preserve"> EN EL MUNICIPIO DE CALARCA, se realizaron Talleres y capacitaciones en Instituciones educativas, organizaciones y cuidadores con personas con   discapacidad  en balores y  respeto a la diferencia.         
EN EL MUNICIPIO DE CIRCASIA; se realizó la convocatoria virtual para la actualización de datos y información de la población en condición de discapacidad, de igual manera se realizó la publicación conmemorando el dia de los sordos por medio de la herramienta web del municipio de circasia.            
EN EL MUNICIPIO DE CORDOBA; Se  socializo las actividades y programas dirigidos a la población en situación de discapacidad socializada por las diferentes redes sociales del municipio, además por los   diferentes grupos de WhatsApp              
EN EL MUNICIPIO DE GENOVA; EN EL MUNICIPIO DE GENOVA; hay una emisora comunitaria, se encuentra la emisora de Génova Manantial estéreo la cual es  dirigida por una persona con discapacidad que a la vez es el representante de  las personas con discapacidad víctimas; en donde se divulgan contenidos en el tema de  discapacidad; el canal  de televisión local está también dando apoyo a los procesos realizados en pro de las personas con discapacidad.
</t>
  </si>
  <si>
    <t xml:space="preserve">En el MUNICIPIO DE CORDOBA; se publicó la información en la cartelera de la administración, del hospital,  las páginas web, y el wasap dirigida a las personas con  discapacidad y sus familias.         
 EN EL MUNICIPIO DE PIJAO; Se  construyó volantes y se hizo perifoneo en las zonas apartadas del municipio para la difusión de la política de discapacidad  
</t>
  </si>
  <si>
    <t xml:space="preserve">EN EL MUNICIPIO DE CIRCASIA; se  brindo la información continua a las organizaciones que trabajan con la población en situación de discapacidad del municipio de circasia   </t>
  </si>
  <si>
    <t xml:space="preserve">SECRETARÍA DE SALUD DEPARTAMENTAL: Se lleva a cabo jornada de asistencia técnica en RLCPD, Certificación de discapacidad medidas de prevención y mitigación de contagio COVID 19 de las personas con discapacidad a las EAPB del departamento
1.Medimas Subsidiado  y  Contributivo.
2. Nueva EPS subsidiado y Contributivo.
3. Asmet Salud Subsidiado y Contributivo.
4. SOS subsidiado y Contributivo.
5. Coomeva Subsidiado y Contributivo.
6. Sanitas
7. Sura
8.SaludTotal.                                                                                                                                                                                                                                                                                                                                                                                                                                  realización del II seminario en actualización en inclusión social de las personas con discapacidad los días 4,11,18 y25 de noviembre, Numero de asistes 80 personas                                                                                                                                                                Se realiza la socialización de la siguiente normatividad: Circular 010 de 2015 - Circular 0019 - Resolución 1904 del 2017 – 016 de 2014 -113 de 2020 – 1996 de 2019
EN EL MUNICIPIO DE CORDOBA; se socializo las actividades desarrolladas en cuanto a la 3317 de 2012 con las personas pertenecientes al comité de discapacidad.                 
EN EL MUNICIPIO DE GENOVA; se socializo el informe de la resolución 3317 del 16 de octubre de 2012 donde se reglamenta la elección  y  funcionamiento de los comités territoriales de discapacidad.                  
EN EL MUNICIPIO DE SALENTO; La secretaria técnica ha seguido muy de cerca todas las acciones que desde el nivel departamental y territorial se han  programado en función de dar cumplimiento al cmd, a la certificación de discapacidad, al tema de inclusión y accesibilidad entre otros temas, para la pcd facilitando las diversas estrategias virtuales    
</t>
  </si>
  <si>
    <t xml:space="preserve">
LA  SECRETARÍA DE FAMILIA:  Brindo acompañamiento como intérprete de lengua de señas colombiana en eventos públicos o privados donde haya participación de personas con discapacidad auditiva.   
</t>
  </si>
  <si>
    <t>EN EL MUNICIPIO DE CIRCASIA;  se les  presto el servicio de asesoría jurídica en la oficina técnica de discapacidad del  Municipio de circasia donde se les ayuda a resolver las pqr, tutelas , derechos de petición, oficios y otros documentos</t>
  </si>
  <si>
    <t xml:space="preserve">EN EL MUNICIPIO DE CALARCA, se  articularon acciones con la comisaria de familia que  permitió la sensibilización o  atención de casos para el restablecimiento de derechos y/o atención psicosocial.             
EN EL MUNICIPIO DE CORDOBA;  Se brindó capacitación y socialización del acceso a la justicia por parte de la personería municipal  a las personas con  discapacidad y sus  familias.             
EN EL MUNICIPIO DE SALENTO; con el acompañamiento del equipo psicosocial se   adelantó información general, pero particularmente en favor de proteger los derechos de las personas, consejería y apoyo ante todo evento perturbador en la población vulnerable con inclusión de la pcd.    
</t>
  </si>
  <si>
    <t xml:space="preserve">EN EL MUNICIPIO DE CORDOBA; Se  socializo los programas de atención integral para la población en situación de discapacidad por parte del enlace  municipal               
EN EL MUNICIPIO DE LA TEBAIDA;  Se realizó la socialización de los derechos de las personas con Discapacidad el día 07 de Octubre del 2020, por medio de campañas psicoeducativas a través de la modalidad puerta a puerta en los sectores de Alambra, Alfonso López, Cantarito, Monterrey, Anapoima, Oasis de vida y Nueva Tebaida, la actividad estuvo a cargo de la Psicóloga del Programa de Salud Mental de la Dirección Administrativa de Salud.         
</t>
  </si>
  <si>
    <t>EN EL MUNICIPIO DE CORDOBA; se presta servicio permanente por parte de la personería municipal para la atención de derechos de petición o tutelas de la población en situación de discapacidad. CON EL ACOMPAÑAMIENTO DEL EQUIPO PSICOSOCIAL SE ADELANTAN FRECUENTEMENTE INFORMACION GENERAL, PERO PARTICULARMENTE EN FAVOR DE PROTEGER LOS DERECHOS DE LAS PERSONAS con discapacidad, en  consejería Y APOYO ANTE TODO EVENTO PERTURBADOR EN LA POBLACION VULNERABLE CON INCLUSION DE LA PcD.</t>
  </si>
  <si>
    <t xml:space="preserve">EN EL MUNICIPIO DE CORDOBA;  se brindó atención integral con remisión por parte del enlace de victimas en caso de presentarse la vulnerabilidad de los derechos de la población victima en situación de discapacidad, además apoyo en personería municipal.                   
EL  INSTITUTO DE BIENESTAR  FAMILIAR; Brindo Atención para la Niñez y adolescencia, así como para la protección y restablecimiento de derechos
</t>
  </si>
  <si>
    <t xml:space="preserve">Desde la SECRETARÍA DEL INTERIOR; Se brindó Asistencia a las Instituciones del orden municipal, como Inspecciones Municipales y comisarías de Familia (Operadores de Servicios de Justicia), en total fueron ocho (08) Municipios asistidos (Calarcá, Quimbaya, Filandia, Tebaida, Génova, Pijao, Córdoba y Buenavista).
EN EL  MUNICIPIO DE CORDOBA;   se  hizo socialización con la población en jornada de salud sobre la garantía e igualdad y  acceso a la justicia  de los derechos  de las personas con  discapacidad.            
EN EL MUNICIPIO DE SALENTO; Se realiza con el equipo psicosocial y terapéutico, y de forma frecuente en todo evento que facilita el acercamiento a los grupos poblacionales en general sensibilización con inclusión de las familias y cuidadores pcd sobre las rutas de atención en contra de toda forma de violencia 
</t>
  </si>
  <si>
    <t xml:space="preserve">EN EL MUNICIPIO DE CALARCA, se socializa  el programa hogar de paso a entidades que atiendan caso de mujeres maltratadas y en ello está incluido las mujeres con   discapacidad.       
EN EL  MUNICIPIO DE CORDOBA; se realizó actividad a la población en general con comisaria de familia sobre la violencia intrafamiliar  en donde se incluye las personas con    discapacidad.
</t>
  </si>
  <si>
    <t xml:space="preserve">EN EL MUNICIPIO DE BUENAVISTA: este programa es manejado por comisaria de familia, no obstante el municipio no tiene un   programa o ayuda propia para las mujeres en estos  casos.                
EN EL MUNICIPIO DE CORDOBA; participación del programa cero a siempre con prioridad de ingreso a la población en situación de discapacidad.    
</t>
  </si>
  <si>
    <t xml:space="preserve">SECRETARÍA DE SALUD DEPARTAMENTAL; apoyo  el comité extraordinario de violencias de género y sexual y una mesa técnica para gestión del comité ordinario  al respecto violencias de género y sexual.       
EN LA SECRETARÍA DEL INTERIOR;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EN EL MUNICIPIO DE  CALARCA, se  socializo  la ruta de evento 875 ( violencia intrafamiliar, género y sexual)  mesas de trabajo  con población con discapacidad.           
EN EL  MUNICIPIO DE  CORDOBA; reporte en fichas epidemiológicas al plan local de salud en el reporte de denuncias de maltrato, explotación. Abuzo sexual de la población en situación de discapacidad   
</t>
  </si>
  <si>
    <t xml:space="preserve">
En  la secretaría de salud; Durante el  cuarto trimestre de 2020  el Programa de Convivencia Social y Salud Mental realizo seguimiento a la gestión del riesgo en salud mental a  xx casos reportados por el  SIVIGILA en violencia Intrafamiliar, mediante la notificación de los mismos a las EAPB correspondientes, paralelo a esto se realizó la gestión administrativa con cada uno de los Planes Locales de Salud, Secretarias y Subsecretarias de Salud para que incluyeran en cada uno de los planes de desarrollo la formulación de la política pública en salud mental en la cual se contemplan acciones de prevención en violencia Intrafamiliar  enfocadas a esta población.     
Durante el  cuarto trimestre de 2020 se realizó seguimiento a la gestión del riesgo a los casos reportados por el  SIVIGILA en Intoxicaciones por sustancias Químicas con intencional Psicoactivo en menores de edad mediante la notificación  a las EAPB correspondientes  para  activación de ruta en Salud Mental, paralelo a esto se realizaron 3 mesas con los programas de mantenimiento con metadona con el objetivo de ajustar rutas de atención  en el marco de la Pandemia Covid  19.
La  SECRETARÍA DEL INTERIOR;  desarrollo una campaña virtual para la prevención del maltrato a la mujer y a los niños, la cual impacto la población de los 12 municipios del Departamento del Quindío  
</t>
  </si>
  <si>
    <t xml:space="preserve">SECRETARÍA DE SALUD Departamental:  Se realizaron llamadas telefónicas a Victimas en condición de discapacidad donde se realizan acciones preventivas en cuanto a la contención de la   pandemia de coronavirus.
Se socializo mediante llamados telefónico a Víctimas del conflicto armado donde se socializo el programa de atención psicosocial papsivi.
</t>
  </si>
  <si>
    <t>SECRETARÍA DE SALUD Departamental: Se realizaron llamadas telefónicas a Victimas en condición de discapacidad donde se realizan acciones preventivas en cuanto a la contención de la pandemia de coronavirus.
Se socializo mediante llamados telefónico a Víctimas del conflicto armado donde se socializo el programa de atención psicosocial papsivi. 
EN EL MUNICIPIO DE CALARCA, 1) Se realizaron caracterizaciones a las personas víctimas a través de la plataforma definida por la unidad de víctimas
2) Se realizaron valoraciones psicosociales a las personas víctimas con discapacidad identificadas
3) De acuerdo a lo identificado se realizaron remisiones para atención psicosociales.                 
EN EL MUNICIPIO DE CORDOBA; se brindó atención integral a la población en situación de discapacidad víctima de la  violencia y conflicto armado                En la SECRETARÍA DEL INTERIOR;   
Servicio de orientación y comunicación a las víctimas.</t>
  </si>
  <si>
    <t xml:space="preserve">SECRETARÍA DE SALUD DEPARTAMENTAL:   diseño de un ABC en Normativa existente para personas con discapacidad, en   cual se informa sobre que es la discapacidad según la ley 762 de 2002, cuáles son las categorías de discapacidad que se reconocen en el país y finalmente un cuadro con las normas de interés en cuanto a discapacidad, el cual se socializo a través de correos electrónicos a las diferentes asociaciones de personas con discapacidad, esto debido a la emergencia sanitaria por covid-19 y cumpliendo las directrices impartidas por la presidencia en cuanto al teletrabajo. Este ABC fue socializado a través de correo electrónico  con 14 organizaciones de y para personas con discapacidad                
EN EL MUNICIPIO DE CORDOBA;  se  hizo la celebración del día internacional de los derechos humanos. 
</t>
  </si>
  <si>
    <t>EN  LA SECRETARÍA DE SALUD  DEPARTAMENTAL:  Se socializa la Resolución 521 de 2020 expedida por el la Presidencia de la Republica donde dictan disposiciones para la entrega de medicamento en el lugar de residencia como hacer uso  de herramientas tecnológicas para la atención en salud entre otras disposiciones.  Mesa de trabajo para la Socialización Lineamiento Nacional de Prevención de Consumo de Sustancias Psicoactivas, con la participación de profesionales de la Secretaria de Familia, y más de 120 personas entre coordinadores, docentes y orientadores de las Instituciones Educativas de los municipios de Armenia, Buenavista, Calarcá, Circasia, Filandia, La Tebaida, Montenegro, Pijao y Salento</t>
  </si>
  <si>
    <t xml:space="preserve">EN LA SECRETARÍA DE SALUD DEPARTAMENTAL: Para dar cumplimiento a el taller para la formación de líderes comunitarios en el fortalecimiento de la estrategia de rehabilitación basada en la comunidad RBC, se inicia este proceso por medio de una articulación con la secretaria de familia Departamental y la secretaria de Salud Departamental, y Teniendo en cuenta la dificultad para convocar grupos y máxime con aislamiento preventivo obligatorio no se pudo realizar esta actividad, por esta razón se inició dicha articulación para el diseño de material para la formación de líderes mediante un ABC donde se describa el paso a paso de por qué, para que y como se implementa la RBC, seguidamente de este proceso se inicia con la convocatoria a los enlaces municipales de discapacidad, con el fin de socializar la estrategia de RBC y dicho documento, en el cual se desarrolló un taller de RBC a través del aplicativo SKYPE atendiendo las directrices impartidas por presidencia sobre el teletrabajo a raíz del virus covid-19, para el fortalecimiento de la estrategia RBC, donde se expuso el sistema nacional de discapacidad, la normativa 
vigente (ley 1346, ley 1618, ley 1751, ley 1145, ley 1996, ley 1904, resolución 0429, resolución 3512, inclusión laboral ley 361.)  el concepto de discapacidad, tipos de discapacidad, registro localización y caracterización de discapacidad y finalmente el documento creado como ABC para generar fortalecimiento a la estrategia.  
</t>
  </si>
  <si>
    <t xml:space="preserve">MUNICIPIO DE  SALENTO;  Se  fortaleció el Consejo de Derechos Humanos con la participación de las PcD.                   
  en la SECRETARÍA DEL INTERIOR; Asistencia técnica para la conformación e instalación de los Consejos Municipales de Paz.  
</t>
  </si>
  <si>
    <t xml:space="preserve">
EN LA SECRETARÍA DE  SALUD:  Resolución 521 de 2020 expedida por el la Presidencia de la Republica donde dictan disposiciones para la entrega de medicamento en el lugar de residencia como hacer uso  de herramientas tecnológicas para la atención en salud entre otras disposiciones.
EN EL MUNICIPIO DE  ARMENIA: Se brindaron Talleres de mecanismos de protección de derechos de las PCD.              
EN EL  MUNICIPIO DE CORDOBA; Se realizaron campañas realizadas  por parte de la comisaria de familia.                   
</t>
  </si>
  <si>
    <t xml:space="preserve">Desde la  SECRETARÍA DEL INTERIOR;  Se desarrollaron programas radiales de promoción de la participación ciudadana y el control social en los municipios de Filandia, Quimbaya, Buenavista y Pijao. 
Se realizaron sesiones del Consejo Departamental de Participación ciudadana en donde el representante de Discapacidad mantuvo su activa gestión.
EN  EL MUNICIPIO DE FILANDIA;  se planifico  los programas de formación para la participación social y política de las personas con discapacidad, sus cuidadores, cuidadoras y familias. 
</t>
  </si>
  <si>
    <t xml:space="preserve">EN EL MUNICIPIO DE CORDOBA;  Se  garantizo la participacion de la poblacion  con  discapacidad en los comites de   discapacidad </t>
  </si>
  <si>
    <t xml:space="preserve">Desde el orden departamental y  Municipal, se  realizaron  los eventos de actividades para conmemorar el día Nacional de las  personas con discapacidad   y a continuación se  sustenta con la información específica de algunos  Municipios: 
EN EL  MUNICIPIO DE CORDOBA;   se hizo la conmemoración del día nacional de la discapacidad en las instalaciones del coliseo municipal.              
EN EL MUNICIPIO DE FILANDIA;  hizo la   identificación  de las dependencias e instituciones que apoyaran la celebración del día de la población con discapacidad  en  la realización de las actividades conmemorativas del día 3 de diciembre del 2020.         
EN EL MUNICIPIO DE LA TEBAIDA; Se realizó la Conmemoracion de las Personas con Discapacidad de manera virtual por medio de la página principal se realiza el día 03 de Diciembre de 2020 
</t>
  </si>
  <si>
    <t>EN EL MUNICIPIO DE SALENTO: En mesa técnica territorial de discapacidad ya se estableció el libro de afiliados  con el cual se realizara la próxima convocatoria a asamblea de  ASOPECODIS que hacen una red de asociados en el Municipio de PCD.</t>
  </si>
  <si>
    <t xml:space="preserve">en los doce  municipios y el departamento están creados los comités de   discapacidad por medio de actos administrativos y la mayoría fueron operativos por medio virtual, a continuación la  Secretaría de salud y los  Municipios entregaron la forma de realizar las actividades para  este periodo: 
SECRETARÍA DE SALUD DEPARTAMENTAL: seguimiento y asistencia tecnica a los Comites Municipales de discapacidad
se  diseñó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EN EL MUNICIPIO DE CORDOBA:  se apoyó en la participación de los comites departamentales  y Municipal de     discapacidad  en el último trimestre del  año 2020.    
EN EL MUNICIPIO  DE FILANDIA; Seguimiento,   mantenimiento gestión del comité municipal de  discapacidad.      
EN EL MUNICIPIO DE LA  TEBAIDA; Se han realizado  SEIS comités de Discapacidad,.                  
EN EL MUNICIPIO DE PIJAO; Se  realizó  el tercer comité de discapacidad en el mes de Diciembre con los debidos protocolos de bioseguridad.                  
   EN EL MUNICIPIO DE QUIMBAYA;  Se realizó los comités programados en el  periodo a  informar como lo  define el acuerdo del comité.  
  EN EL MUNICIPIO DE   SALENTO:   realizo el cuarto cmd en el cual se socializo el plan de accion municipal de la pcd del municipio.     
</t>
  </si>
  <si>
    <t>EN EL  MUNICIPIO DE GENOVA; se  realizó la  elección de los  miembros del comité de discapacidad  y con ellos se ha avanzado  en las diferentes actividades como    en la asamblea con el apoyo de la secretaria de familia dirección de adulto  mayor  y discapacidad  en la  formación  de la organización de personas con discapacidad.</t>
  </si>
  <si>
    <t xml:space="preserve">EN EL MUNICIPIO DE CORDOBA: convocatorias con anticipación y realización de los diferentes comités y reuniones programadas con esta población.                         
  EN EL MUNICIPIO DE SALENTO: Se implementó una estrategia  de la herramienta virtual para las formaciones que tiene que ver con discapacidad, entre ellos los CMD que permita la funcionalidad y operatividad del comité municipal de discapacidad    
</t>
  </si>
  <si>
    <t xml:space="preserve">EN EL  MUNICIPIO DE CORDOBA;   Se Informa el acompañamiento del funcionario de la secretaria de planeacion  y de Familia de la gobernación del Quindío en la armonización de las políticas públicas de  discapacidad con el plan de  desarrollo    Municipal  para que sean presentado en el comité de discapacidad.
 EN EL  MUNICIPIO DE LA  TEBAIDA; Se realizó socialización de la estrategia RBC (Rehabilitación basada en la comunidad) en el tercer Comité de Discapacidad de la vigencia 2020, que estuvo a cargo del psicólogo Jainover Gómez Romero de la Dirección Administrativa de Salud Municipal y fue dirigido a  integrantes y representantes de Discapacidad de forma virtual. 
</t>
  </si>
  <si>
    <t xml:space="preserve">SECRETARÍA DE SALUD DEPARTAMENTAL realiza las siguientes acciones en los municipios Buenavista: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Nini Johana Quintero. Se envía plan de mejoramiento mediante oficio a la alcaldía municipal de Córdoba (29-04-2020).
Salento: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Fernando Noreña, contratista de apoyo al enlace de discapacidad. Se envió plan de mejoramiento mediante oficio a la alcaldía municipal de Salento (29-04-2020).  
Pijao: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Luz Yanet Toro, contratista de apoyo al enlace de discapacidad. Se envió plan de mejoramiento mediante oficio a la alcaldía municipal de Pijao (29-04-2020).  
Génova: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Alejandra Jaramillo Trejos, contratista de apoyo al enlace de discapacidad. Se envió plan de mejoramiento mediante oficio a la alcaldía municipal de Génova (05-05-2020).  
Montenegro: atendiendo las directrices impartidas por presidencia sobre el teletrabajo a raíz del virus covid-19, se brinda asistencia técnica vía skype,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Angi Carolina Buitrago y Carolina Ladino, contratistas de apoyo al enlace de discapacidad. Se envía plan de mejoramiento mediante oficio a la alcaldía municipal de Montenegro (05-05-2020).  
Circasia: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Yeiser Toro, contratista de apoyo al enlace de discapacidad. Se envía plan de mejoramiento mediante oficio a la alcaldía municipal de Circasia (13-05-2020). 
Calarcá: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Catalina Giraldo Cano, contratista de apoyo al enlace de discapacidad. 
Se envía plan de mejoramiento mediante oficio a la alcaldía municipal de Calarcá (30-05-2020). 
Tebaida: atendiendo las directrices impartidas por presidencia sobre el teletrabajo a raíz del virus covid-19, se apoya en asistencia técnica vía telefónica, por medio del cual se aplica lista de chequeo, donde se indaga tanto por el funcionamiento del comité como por las acciones realizadas en beneficio de las personas con discapacidad que exige la norma. En la lista de chequeo se identifican fortalezas y debilidades, se realizan observaciones y se generan compromisos. La visita es atendida por el enlace de discapacidad del Municipio Ana Marcela Villegas, contratista de apoyo al enlace de discapacidad. Se envió plan de mejoramiento mediante oficio a la alcaldía municipal de Tebaida (30-05-2020). 
Armenia: se envía el diseño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II encuentro de Secretaria tecnicas orientados a fortalecer la operativizacion de los CMD de los 12 Municipios yel departamento 
</t>
  </si>
  <si>
    <t>EN EL MUNICIPIO DE  BUENAVISTA: se han realizado las reuniones  pertinentes al tema de empoderamiento, liderazgo y comunicación asertiva</t>
  </si>
  <si>
    <t xml:space="preserve">SECRETARÍA DE SALUD DEPARTAMENTAL: Para dar cumplimiento a el taller para la formación de líderes comunitarios en el fortalecimiento de la estrategia de rehabilitación basada en la comunidad RBC, se inicia este proceso por medio de una articulación con la secretaria de familia Departamental y la secretaria de Salud Departamental, y Teniendo en cuenta la dificultad para convocar grupos y máxime con aislamiento preventivo obligatorio no se pudo realizar esta actividad, por esta razón se inició dicha articulación para el diseño de material para la formación de líderes mediante un ABC donde se describa el paso a paso de por qué, para que y como se implementa la RBC, seguidamente de este proceso se inicia con la convocatoria a los enlaces municipales de discapacidad, con el fin de socializar la estrategia de RBC y dicho documento, en el cual se desarrolló un taller de RBC a través del aplicativo SKYPE atendiendo las directrices impartidas por presidencia sobre el teletrabajo a raíz del virus covid-19, para el fortalecimiento de la estrategia RBC, donde se expuso el sistema nacional de discapacidad, la normativa vigente (ley 1346, ley 1618, ley 1751, ley 1145, ley 1996, ley 1904, resolución 0429, resolución 3512, inclusión laboral ley 361.)  
el concepto de discapacidad, tipos de discapacidad, registro localización y caracterización de discapacidad y finalmente el documento creado como ABC para generar fortalecimiento a la estrategia
EL MUNICIPIO DE CORDOBA  informa la Participación de la contratista de la gobernación en actividad con población en situación de discapacidad sobre la estrategia RBC.                     
EN EL MUNICIPIO DE FILANDIA;   Informa de la Capacitación de RBC adelantada con la secretaria de salud departamental.           
EN EL MUNICIPIO DE SALENTO; Con el apoyo de los líderes territoriales con los cuales avanzamos en la estrategia rbc identificamos posibles candidatos de la zona urbana y rural para entregar algunas ayudas técnicas adquiridas por la administración municipal   .
</t>
  </si>
  <si>
    <t xml:space="preserve">Desde la SECRETARÍA DE EDUCACIÓN; Se realizó un (1) diplomado en "talentos y capacidades excepcionales" a través de la universidad remington, beneficiando a 54 docentes de las 54 instituciones educativas oficiales del departamento.
en el   MUNICIPIO DE CALARCA; se realizó Talleres y capacitaciones en Instituciones educativas, organizaciones y cuidadores con personas con  discapacidad.        
EN EL MUNICIPIO DE LA TEBAIDA; De acuerdo con el monitoreo que se realiza desde la Dirección de Servicios Sociales a la escolarización de los menores en el Municipio, en el momento se cuenta con 319 niños, niñas y adolescentes con algún tipo de discapacidad matriculados en La Tebaida, de los cuales 298 pertenecen al sector urbano, y 21 al sector rural.           
</t>
  </si>
  <si>
    <t xml:space="preserve">Desde la SECRETARÍA DE EDUCACIÓN; 54 Instituciones Educativas Oficiales del Departamento beneficiadas a través del acompañamiento, sensibilización y socialización de un (1) equipo de profesionales de apoyo pedagógico, modelos lingüísticos, interpretes, entre otras) de acuerdo al Decreto 1421 de 2017. 
MUNICIPIO DE BUENAVISTA: una docente de apoyo es contratista por la gobernación y la otra docente de apoyo es de carrera administrativa, no obstante no cuenta con el intérprete ya que no tienen N.N.A con discapacidad auditiva.
</t>
  </si>
  <si>
    <t xml:space="preserve">en BUENAVISTA el municipio tiene convenios con la universidad del Quindio y el Intep de Roldanillo con los Cuales ofrece beneficios de acceso a la Educación superior.                
 EN EL  MUNICIPIO DE CORDOBA;  Se  realizó seguimiento a la educacion basica de la poblacion en situación de discapacidad                         
 SECRETARÍA DE EDUCACIÓN; No se cuenta con las estadisticas correspondientes a las tasas de cobertura en la educación superior en el Departamento del Quindío, ya que este nivel de educación superior no es competencia de la Secretaría de Educación Departamental del Quindío.
Sin embargo para el año 2020, se fomenta el acceso y la permanencia a la Educación Superior a los estudiantes egresados de las 54 Instituciones Educativas Oficiales, a través del proyecto 95 "Fortalecimiento de los niveles de educación básica y media para la articulación con la educación terciaria en el Departamento del Quindío"; reportando desde la dirección de calidad educativa 229 estudiantes en condición de discapacidad beneficiados a través de la articulación de la educación media con la educación técnica, tecnológica y superior
</t>
  </si>
  <si>
    <t xml:space="preserve">Desde la SECRETARÍA DE EDUCACIÓN; En las 54 Instituciones Educativas Oficiales adscritas a la Secretaría de Educación Departamental y ubicadas en los 11 municipios no certificados en educación; se oferta el servicio educativo para toda la población que lo requiera.
Siendo así la población en condición de discapacidad atendida cuenta con un (1) equipo de profesionales y docentes de apoyo quienes realizaron un acompañamiento continuó durante todo el calendario académico año 2020. 
Así mismo se desarrolló la metodología para la atención de estudiantes con Discapacidad y Talentos y/o Capacidades Excepcionales en las 54 Instituciones Educativas Oficiales; Rezaltando la FLEXIBILIZACIÓN CURRICULAR: Los profesionales de apoyo pedagógico acompañaron en la flexibilización curricular de las áreas en las que se hicieron necesarios ajustes razonables, de acuerdo a la solicitud de los maestros a cargo y las condiciones específicas de los estudiantes con discapacidad registrados. Esto permitió que el docente planeara con claridad los logros o desempeños a los que está apuntando el estudiante, realizara los ajustes correspondientes, y posteriormente evalué en torno a los mismos.
Metodologías Flexibles en las cuales se reportan estudiantes en condición de discapacidad - Matrícula Pico con corte al 30 Abril de 2020. / SIMAT Anexo 6A 
* A crecer: 2
* Aceleración del Aprendizaje: 10
* Escuela Nueva: 203
* Media rural: 8
* Pensar: 34
* Post Primaria: 88
* Programas para jóvenes en extraedad y adultos: 220
* Educación Tradicional: 1.975.  
En BUENAVISTA el Municipio cuenta con dos Instituciones Educativas las cuales Realizan a sus programas daptación curricular, de manera permanente. Superior
</t>
  </si>
  <si>
    <t xml:space="preserve">en BUENAVISTA el Municipio cuenta con dos Instituciones Educativas las cuales Realizan a sus programas adaptación curricular, de manera permanente. Superior.                             
EN EL MUNICIPIO DE  SALENTO;  con el AOPRTE del equipo psicosocial hemos diseñado una encuesta para niños, niñas, jóvenes y padres de familia o cuidadores, con el fin de establecer  un diagnostico que nos permita identificar la situación actual de los estudiantes con discapacidad y el resultado del año lectivo y por motivos de  covid 19
</t>
  </si>
  <si>
    <t>EN EL MUNICIPIO DE  SALENTO; Durante el periodo que ha permanecido el proceso de covid 19 se observó en el último trimestre del 2020 diversas dificultades de los estudiantes con discapacidad familias y cuidadores por las dificultades de los estudiantes y su rendimiento y apoyos pedagógicos y de los docentes que no llegaron a la mayoría de los niños con discapacidad.</t>
  </si>
  <si>
    <t xml:space="preserve">En el MUNICIPIO DE BUENAVISTA; todos los proyectos que se manejan en la i.E del municipio lo hacen de manera inclusiva.
MUNICIPIO DE  ARMENIA: Asistencia técnica a  las 29 instituciones educativas Oficiales del Municipio en la atención educativa a la población con discapacidad en el marco del  decreto 1421.   
</t>
  </si>
  <si>
    <t xml:space="preserve">En el MUNICIPIO DE BUENAVISTA: capacitación a profesor signos de alertas en los niños y remitan al programa de inclusión, activa ruta para valoración médica.              
En el MUNICIPIO DE  CORDOBA: atención y articulacion con las aulas de apoyo municipal    
MUNICIPIO DE ARMENIA: Asistencia técnica a  las 29 instituciones educativas Oficiales del Municipio en la atención educativa a la población con discapacidad en el marco del  decreto 1421.     
</t>
  </si>
  <si>
    <t xml:space="preserve">EN EL MUNICIPIO DE LA TEBAIDA; Desde la Dirección de las TICS se ha publicado en la página principal de la Administración Municipal los videos de oferta institucional, en temas informativos de mayor interés general para la comunidad con la opción "Closed Captión",  garantizando que tales publicaciones sean exequibles a personas con algún tipo de Discapacidad auditiva.
2. En el momento se trabaja desde la Direccion de las TICS en el desarrollo y la implementación de un software que permita el acceso de las publicaciones a las personas con discapacidad visual.    
</t>
  </si>
  <si>
    <t xml:space="preserve">En el MUNICIPIO DE BUENAVISTA el refuerzo académico en las Instituciones Educativas es realizado por las docentes de apoyo         </t>
  </si>
  <si>
    <t>en el   MUNICIPIO DE  BUENAVISTA la administración Municipal cuenta  con un convenio con el INTEP y la Universidad del Quindío para dar beneficios para el acceso a la educación superior.          EN EL MUNICIPIO DE  CORDOBA;   brindo la  oportunidad  de postulación a becas de nivel municipal para la universidad del Quindío en donde podía participar las personas con   discapacidad.</t>
  </si>
  <si>
    <t xml:space="preserve"> En el MUNICIPIO DE CALARCA;  se realizaron acciones con la población con discapacidad en  fortalecimiento deportivo, para lo cual se tiene contratado 7  disciplinas deportivas y 1 contratista para recreación de personas en general y en condición de discapacidad.            EN EL  MUNICIPIO DE CORDOBA;  apoyo  la participacion de las jornadas deportivas y culturales de la poblacion en situación de discapacidad con enfoque diferencial  que esta escolarizada.              
EN EL MUNICIPIO DE FILANDIA;   Se planifica espacios educativos y lúdico mediante el programa "deporte social y comunitario"  sobre los derechos y la participación de la población con discapacidad  
</t>
  </si>
  <si>
    <t xml:space="preserve">en el   MUNICIPIO DE BUENAVISTA.  Las actividades físicas se realizan desde las clases de educación fisica a las personas con discapacidad.            
EN EL MUNICIPIO DE CORDOBA;    hay  aulas con facil acceso para la poblacion en situacion de discapacidad  en la institución educativa y  mantenimiento a ramplas de acceso a la población en situacion de discapacidad  
</t>
  </si>
  <si>
    <t xml:space="preserve">EN  LA SECRETARÍA DE  INFRAESTRUCTURA  DEPARTAMENTAL;  Se hicieron la  elaboración de estudios previos y proyección convenio para intervención de las instituciones educativas incluyendo los   parámetros de  accesibilidad para las personas con discapacidad.           
   EN EL MUNICIPIO DE LA   TEBAIDA;  La Dirección de infraestructura realizará  las rampas de acceso de tres Instituciones Educativas y de un escenario deportivo: Instituto Tebaida, Colegio Luis Bernardo Rivera y Colegio Morarmanos y  Ciudadela del Coliseo Municipal; compromiso que se asume para entrega antes del 20 de Diciembre del presente año.                         EN LA  PROMOTORA DE VIVIENDA; 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cobierta, arreglos de baños, puntos electricos, pintura general de la planta fisica, mejoramiento de los cielos falso con materiales duraderos y resistentes a la accion efecto del agua, asi mismo se hizo reemplazo y colocacion de luminarias led en las diferentes aulas de clase a fin de mejorar los espacios academicos, de igual se mejoro la entrada de la institucion educativa.
El valor ejecutado contempla parte de cofinanciación por parte de los municipios.     
</t>
  </si>
  <si>
    <t xml:space="preserve">en el MUNICIPIO DE BUENAVISTA.  Se dio capacitación a  la   encuestadora del sisben sobre el    abordaje a las  personas con discapacidad en el momento de hacer la  encuesta  </t>
  </si>
  <si>
    <t>MUNICIPIO DE  LA TEBAIDA: Consulta odontologica para población con discapacidad</t>
  </si>
  <si>
    <t xml:space="preserve">EN EL MUNICIPIO DE CORDOBA;   Se  realizó jornada de salud para la población en situación de discapacidad en donde se atendió también la población  de PCD cuidadora  </t>
  </si>
  <si>
    <t xml:space="preserve">SECRETARÍA DE SALUD DEPARTAMENTAL por parte de un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paul Genova, Hospital Roberto Quintero Villa Montenegro, Hospital Santa Ana Pijao, Hospital sagrado Corazon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sordas y sordo ciegas.  para municipios, EAPB, ips públicas y privadas del Departamento del Quindío. esto debido a la emergencia sanitaria por covid-19 y cumpliendo las directrices impartidas por la presidencia en cuanto al teletrabajo. Esta guia fue enviada a través de correo electrónico el, a 66 destinatarios Alcaldes municipales, planes locales de  salud, Ips Publicas, EAPBS del Departamento
</t>
  </si>
  <si>
    <t xml:space="preserve">SECRETARIA DE SALUD  DEPARTAMENTAL: Se llevó acabo capacitaciones concepto de discapacidad, Certificación de discapacidad,  RLCPD asisten EAPBS Asmetsalud, Medimas, SURA, Sanitas, IPS publicas Red Salud, IPS CDAFI, IDIME, Policlinico del CAFÉ, Hospital la Misericoridia, ESEHospital de Córdoba, Hospital Universitario San Juan de Dios, Hospital Circasia, ECOPETROL, Sanidad Policía.         
EN EL MUNICIPIO DE FILANDIA   se  hicieron Acciones conjuntas entre el plan territorial de salud y el  hospital san Vicente de Paul, mediante el Plan de intervención Colectiva para el abordaje colectivo e individual en salud para las personas con discapacidad, mediante una capacitación para socializar la resolución sobre certificación de personas con  discapacidad
</t>
  </si>
  <si>
    <t xml:space="preserve">EN LA SECRETARÍA DE SALUD DEPARTAMENTAL: Seguimiento a las PQR y aplicación de la Res 521 de 2020                                                                                                                                                                                                                                                                                                            Se lleva a cabo la reunión de la III mesa de trabajo interinstitucional para la atención en salud de las personas con discapacidad, donde se abordan los siguientes temas: Resolución 1516 de 2020 asignación de recursos proceso de certificación.
afiliación a salud de las personas con discapacidad
Identificación en salud de las personas con discapacidad en las EAPBS.
PQR Población con discapacidad
Certificación y registro de localización y caracterización de personas con discapacidad.   
</t>
  </si>
  <si>
    <t xml:space="preserve">En  el MUNICIPIO DE BUENAVISTA, informa que las EPS Nueva EPS y Medimas, cuentas con veeduría, así mismo la ESE Hospital San Camilo también cuenta con una veeduría ciudadana. </t>
  </si>
  <si>
    <t xml:space="preserve">SECRETARÍA DE SALUD  DEPARTAMENTAL: Se realiza informe situacional de inicdencia y prevalencia de discapacidad en el departamento del Quindio, el informe  se presenta en el ultimo CDD en el mes de diciembre </t>
  </si>
  <si>
    <t xml:space="preserve">MUNICIPIO DE FILANDIA:    Planificar jornadas de capacitacion a familiares y cuidadores sobre el manejo de la discapacidad.                    
  MUNCIPIO  MUNICIPIO DE SALENTO: La secretaria de servicios sociales y la secretaria tecnica estan desarrollando las estrategia denominada "SOCIAL EN TU VEREDA" en la cual en conjunoto con el hospital municipal hemos hecho acercamiento en realizar charlas del plan local, sobre salud pública, vigilancia y control en NNA en sectores de alta complejidad y con la población con discapacidad en las zonas urbana y rural.  
</t>
  </si>
  <si>
    <t xml:space="preserve">SECRETARÍA DE SALUD DEPARTAMENTAL: interviene a las   siguientes entidades:
 Medimas : 36 usuario
Nueva EPS 1 usuario
SURA EPS 1 usuario 
Salud Total 1 usuario.
AsmetSalud 1 usuario
SOAT 1 usuario
SOS 1 usuario
se establece contacto con la EAPB y se remite la información a la oficina de la Secretaria de Salud que le corresponde hacer este tipo de trámites que se encuentra en la Dirección de GEAS
Se lleva a cabo la II mesa de trabajo con las diferentes direcciones de la Secretaria de Salud, esto con el fin de articular acciones y garantizar la eliminación de barreras de acceso a los servicios de salud, dentro de los compromisos adquiridos se llega al acuerdo de remitir al SAC de la Secretaria los PQR de la población por EPS y remitir infografía diseñada por el Ministerio de Salud y Protección Social para que desde esta oficina se replique la información con las SIAU de la IPS- EAPB                                 
Se lleva a cabo la reunión de la III mesa de trabajo interinstitucional para la atención en salud de las personas con discapacidad, donde se abordan los siguientes temas: Resolución 1516 de 2020 asignación de recursos proceso de certificación.
afiliación a salud de las personas con discapacidad
Identificación en salud de las personas con discapacidad en las EAPBS.
PQR Poblacion con discapacidad
Certificación y registro de localización y caracterización de personas con discapacidad.                                                                                                                                                                                                                                                                                              ADRES 1
ASMET SALUD 1
SANITAS 1
MEDIMAS 1
NUEVA EPS 1
ICBF 2
COMFENALCO 2                                                                                                                                                                                                                                                                                                                                                                                                                Teniendo encuenta el alto número de PQR presentados de Medimas y Asmetsalud se lleva a cabo mesa de trabajo con estas EAPBS para agilizar la eliminación de barreras existentes.            MUNICIPIO DE  CALARCA,  Se realiza orientación permanente  de quejas y reclamos a traves de línea telefonica, whatsapp o   presenciales de acuerdo a las necesidades de las personas con   discapacidad.           EN EL  MUNICIPIO DE CORDOBA;   Se hacen recepcion de novedades quejas y reclamos de manera permanente ante el enlace de poblacion en situacion de discapacidad.            EN EL MUNICIPIO DE FILANDIA; Gestión y seguimiento de personas con discapacidad que poseen necesidades en salud ante las EAPB   </t>
  </si>
  <si>
    <t>SECRETARÍA DE SALUD DEPARTAMENTAL: interviene a las   siguientes entidades:
 Medimas : 36 usuario
Nueva EPS 1 usuario
SURA EPS 1 usuario 
Salud Total 1 usuario.
AsmetSalud 1 usuario
SOAT 1 usuario
SOS 1 usuario
se establece contacto con la EAPB y se remit</t>
  </si>
  <si>
    <t>SECRETARÍA DE SALUD DEPARTAMENTAL: madres cuidadoras y personas con discapacidad a la primera jornada de capacitación sobre pautas de prevención y mitigación de contagio de COVID 19, se utiliza la infografia diseñada por el Ministerio de Salud</t>
  </si>
  <si>
    <t xml:space="preserve">EN EL  MUNICIPIO DE  CORDOBA;   se realizaron jornadas de estilos de vida saludable por sectores los dias martes y jueves en horarios de 2:00 a 4:00pm  en donde se   incluyeron personas con discapacidad y sus  Familias.              EN EL MUNICIPIO DE FILANDIA;  Se   planifica los espacios de capacitación en instituciones educativas en el municipio  para el desarrollo de estilos de vida saludables para la población con discapacidad  </t>
  </si>
  <si>
    <t>MUNICIPIO DE CORDOBA: acompañamiento por parte de las contratistas de la comisaria de familia en las rutas de estilos de vida saludable en el desarrollo de las actividades de la poblacion en situacion de discapacidad</t>
  </si>
  <si>
    <t xml:space="preserve"> SECRETARÍA DE SALUD DEPARTAMENTAL: En las visitas de asistencia técnica se solicitó a las EAPBs tener acciones puntuales y avances frente a la implementación de la Res 1904 derechos sexuales y reproductivas de las personas con discapacidad
se encuentra en creacion un oficio con directrices para garantizar que las personas con discapacidad, sobre la base de un enfoque diferencial, accedan a información adecuada y suficiente sobre sus derechos sexuales y derechos reproductivos,  para las IPS públicas del Departamento, debido a la contigencia nacional por el virus COVID-19. Se realizaron diferentes estrategias con el fin de brindar el cumplimiento a esta actividad debido a la contingencia para socializar la resolución 1904 de 2017 (salud sexual y reproductiva de las personas con discapacidad).  
1. Como primera acción para dar cumplimiento a la mencionada actividad Se realizó circular S.A.60.07.01 – 00336 con el fin de realizar a través de dicha circular la socialización de la resolución 1904 de 2017 (salud sexual y reproductiva) el cual fue enviado a EAPBS del régimen contributivo y subsidiado, IPS públicas y privadas del Departamento, esto debido a la emergencia sanitaria por covid-19 y cumpliendo las directrices impartidas por la presidencia en cuanto al teletrabajo. Pero el compromiso es una vez superada la contingencia se llevara a cabalidad la actividad. 
2. Se realizó el diseño de un ABC de la resolución 1904 de 2017 – derechos sexuales y reproductivos de las personas con discapacidad para municipios, EAPB, ips públicas y privadas del Departamento del Quindío. esto debido a la emergencia sanitaria por covid-19 y cumpliendo las directrices impartidas por la presidencia en cuanto al teletrabajo.  Esta guia fue socializada a tarves de correo electrónico con 66 contactos, alcdes municipales, planes locales de salud, ips públicas y privadas, EAPBs del Departamento del Quindío.             EN EL  MUNICIPIO DE CORDOBA; socializacion de la ruta de atencion  sexual y reproductiva implementada por la comisaria de familia y puesta en marcha para la poblacion en general incluida la población con    discapacidad.                   EN EL MUNICIPIO DE FILANDIA;   se crea la ruta de atención municipal para el abordaje de violencias sexuales y de genero, para la poblacion con discapacodad o sin discapacidad.  
</t>
  </si>
  <si>
    <t xml:space="preserve">LA SECRETARÍA DE  SALUD DEPARTAMENTAL Se lleva a cabo la II mesa interinstitucional  con las diferentes direcciones de  la SSDQ donde se plantea las dificultades que presenta la población con discapacidad para la  atención en salud luego de evidenciadas las dificultades se convoca a reunión con EAPBs  donde se expone la necesidad de dar cumplimiento a la normativa vigente para la atención de la                                                                                                                                                                                                                                                              Se lleva a cabo la reunión de la III mesa de trabajo interinstitucional para la atención en salud de las personas con discapacidad, donde se abordan los siguientes temas: Resolución 1516 de 2020 asignación de recursos proceso de certificacion.
afiliación a salud de las personas con discapacidad
Identificación en salud de las personas con discapacidad en las EAPBS.
PQR Poblacion con discapacidad
Certificación y registro de localización y caracterización de personas con discapacidad.                                                                                                                                                                                                                                                                                         IV mesa de trabajo interinstitucional e intersectorial esto con el fin de aprovechar la articulación que realizo la PU Referente de Discapacidad con la Consejería Presidencial para la Participación Social de las personas con discapacidad y la SUPERSSALUD esto teniendo en cuenta las barreras presentadas por las personas con discapacidad en la atencion en salud, además como compromiso de esta jornada de trabajo se remite a Supersalud, Consejería Presidencial para la Participación Social de las Personas con discapacidad y a la Oficina de participación social de la secretaria de salud departamental el consolidado de los PQR presentados ante estas instancias con el respectivo seguimiento con el fin que informen las gestiones realizadas mesa interinstitucional  se cuenta con la asistencia de funcionarios de las direcciones de  GEAS y Prestación de servicios, durante la reunión se solicita a la Directora de GEAS informar estado del proceso de contratación para iniciar con el proceso de certificacion donde informa que todavía se esta esperando que la Asamblea autorice la incorporación de recursos al presupuesto del departamento para iniciar  el proceso de contratación, se continua presentando los PQR radicados hasta la fecha donde se evidencia que Medimas es la EPS que tiene mayor número de requerimientos en total 104 y la solución a los casos ha sido bajo por esta razón con la persona a cargo de la oficina de SAC se acuerda remitir toda la informacion para llevar a cabo reunión con la Supersalud regional Quindio, por último se solicita que desde todas las direcciones se haga seguimiento a las medidas de adaptabilidad y ajustes razonables en las diferentes IPS y EPS del departamento para garantizar la atencion y eliminación de barreras de acceso a los servicios de salud
 VI mesa interinstitucional donde se cuenta con la asistencia de funcionarios de las direcciones de GEAS y Prestación de servicios, durante la reunión se solicita a la directora
 de GEAS informar estado del proceso de contratación para iniciar con el proceso de certificacion donde informa que se está en proceso de contratación y se continúa presentando los PQR radicados hasta la fecha donde se evidencia que Medimás es la EPS que tiene mayor número de requerimientos, pero como dato positivo se observa una capacidad resolutiva del 90% de los casos                                                                                                                                                                                                                                                  
      EN EL MUNICIPIO DE  FILANDIA; Planificacion dentro del plan de desarrollo, las actividades inter-institucionales e inter-sectoriales  para la prevención de enfermedades, habitos y situaciones que predisponene la discapacidad </t>
  </si>
  <si>
    <t>MUNICIPIO DE FILANDIA; Planificacion dentro del plan de desarrollo, las actividades inter-institucionales e inter-sectoriales  para la prevención de enfermedades, habitos y situaciones que predisponene la discapacidad</t>
  </si>
  <si>
    <t>MUNICIPIO DE BUENAVISTA: desde la oficina de Seguridad y Salud en el Trabajo se han desarrollado la aplicación de tres baterías de promoción y prevención y encuestas que permiten mitigar la enfermedad</t>
  </si>
  <si>
    <t>LA SECRETARÍA DE SALUD DEPARTAMENTAL lleva a cabo la II visita de seguimiento a las EAPBS del Departamento las EAPB remiten los soportes de las acciones adelantadas en los siguientes ítems
1. Número de personas con discapacidad marcadas en el sistema de la EAPB para dar cumplimiento  a la Circular 016 de 2014 del Ministerio de Salud y Protección Social  (Exención de cuotas moderadoras y copagos)?                                                                                                                                                                                                                                                                                                                                                       
2. Como esta la EAPBS garantizando la integralidad en la prestación de Servicios de habilitación y rehabilitación de la población?
3. Como garantiza los más cerca posible a su lugar de residencia los servicios de habilitación, rehabilitación de sus afiliados y beneficiarios con discapacidad?
4. Acciones que ha tomado la EAPB para dar cobertura de servicios incluidos dentro de los Planes de Atención en Salud de manera oportuna y de calidad?
5. Como accede el usuario para el  suministro de transporte cuando el usuario es remitido fuera de la red departamental y se cuente con el servicio en su lugar de residencia?
6. Que acciones esta tomando la EAPB para garantizar que su red prestadora cargue de manera adecuada los MIPRES para la provisión de servicios no cubiertos por el Plan de atención básico en salud?
7. Como verifica la EAPB que su red prestadora de servicios cuente con los mínimos de acceso y accesibilidad para la población con discapacidad?
8. Como esta Implementando con   su red prestadora el cumplimiento de  la Res 1904 de 2017 derechos sexuales y  derechos reproductivos de las personas con discapacidad?
9. Que acciones ha implementado la EAPB para dar cumplimiento a la ley 1996 de 2019  la cual reconoce la capacidad legal de la población con discapacidad y serán ellos quienes tomen las decisiones sobre todo lo referente a salud, la EAPBS e IPS deberá garantizar los ajustes razonables, salvaguardia y apoyos  para que la población tome sus propias decisiones?
10. La EAPBS y red prestadora de servicios cuenta con interprete de lengua de señas o hace uso del servicio de interpretación en línea?
11. Acciones adelantadas para hacer uso del  JAWSS como herramienta tecnológica para las personas ciegas y de baja visión?
12. Número de personas con discapacidad incluidas  en  los programas de prevención y protección específica?
13. Acciones adelantadas por la EAPB para garantizar de manera oportuna la entrega de medicamentos, en caso de quedar pendientes cumplir con la norma y entregarlos en un lapso no mayor a 48 horas en su lugar de residencia o sitio de trabajo si este lo autoriza?
14. Informar el  plan de capacitación para  la asociación de usuarios y línea de frente en el tema de discapacidad?
15. Numero de personas con discapacidad con  certificado de discapacidad bajo la Circular 009 de 2017 de la Super Intendencia Nacional de Salud?
16. Numero de personas identificadas por la EAPB, por tipo de discapacidad?
III visita de asistencia técnica a
1.Medimas Subsidiado  y  Contributivo: Se recomienda realizar seguimiento estricto a la red  para subsanar las PQR presentadas por los usuarios, se resalta el trabajo realizado por el área de programas para la salud por su gestión con las bases de datos y aumento en certificación y marcación pero se debe apoyar con otras áreas de la EAPB, se solicita verificar y reportar a la Secretaria de Salud las personas marcadas por la EAPB como persona con discapacidad y que no se encuentran en el RLCPD tanto del régimen subsidiado como contributivo
2. Nueva EPS subsidiado y Contributivo: Iniciar verificación y hacer reporte bimensual con base de datos
Contributivo:1478 Usuarios
Subsidiado: 2991 Usuarios
3. Asmet Salud Subsidiado y Contributivo: a los 22 usuarios de personas con discapacidad que les han ordenado terapias No PBS , se solicitó a la IPS consulta domiciliaria para iniciar terapia PBS por contingencia, continuar con la verificación de las bases de datos suministradas por la Secretaria de Salud
4. SOS subsidiado y Contributivo: Continuar con el trabajo de la base de datos, ampliar la difusión del Certificado de discapacidad, implementar las herramientas tecnológicas, ajustes razonables para eliminar barreras de comunicación 
5. Coomeva Subsidiado y Contributivo. Se recomienda mayor difusión del certificado de discapacidad, solicitar a los profesionales de la IPS que cumplan con requisitos para ser incluidos en el directorio, continuar con el trabajo de la base de datos y verificar la demanda inducida de población con discapacidad a los programas de PyP, campañas educativas de prevención y mitigación covid para la población con discapacidad y hacer uso de centro de relevo para garantizar la comunicación con la población sorda, hacer un mayor seguimiento a la red prestadora para la entrega de medicamentos a los usuarios.
6. Sanitas: Se recomienda mayor difusión del certificado de discapacidad, solicitar a los profesionales de la IPS que cumplan con requisitos para ser incluidos en el directorio, continuar con el trabajo de la base de datos y verificar la demanda inducida de población con discapacidad a los programas de PyP, campañas educativas de prevención y mitigación covid para la población con discapacidad
7. Sura: Revisar los PQR presentados por dificultades en entrega de insumos y copagos, difusión de prevención por medios accesibles a la comunidad, iniciar trabajo con base de datos de personas no identificadas por la EAPB, Remitir la base de  datos a la Secretaria, hacer difusión del derecho al certificado de discapacidad y revisar la expedición del certificado enmarcado en la Circular 009  por médico general , no es necesario que lo realice medico laboral pues este trámite demora el proceso y no lo indica la Circular en mención
8. Salud Total: de la base de datos entregada en el año 2019 se deben citar nuevamente 38 personas para verificación e iniciar el cruce de información de base de datos 2019 -2020, se inicia citación para   mes de Agosto                                                                                                                                                                                                                                                                                                                   • Realización de visitas de verificación de condiciones de habilitación a las IPS del Departamento, de acuerdo a la normatividad vigente Resoluciones 2003 de 2014 y 3100 de 2019, así como las contenidas en la Resolución 4445 de 1996, lo anterior en cuanto a accesibilidad mediante rampas y/o ascensores, y unidades sanitarias.Se lleva acabo mesa de trabajo mediante la plataforma ZOOM asisten las EAPBS régimen subsidiado y contributivo
Medimas
Salud Total
Sura
Sanitas
SOS
Nueva EPS
Asmet Salud.
Temas tratados Seguimiento atención en salud personas con discapacidad, cumplimiento normatividad.
Ruta certificación de discapacidad
No asiste COOMEVA          Se lleva a cabo mesa IV Mesas de trabajo con las EAPBS para verificar los PQR presentados por Personas con discapacidad con el fin de eliminar y agilizar la prestacion del servicio en salud, las EAPBS conmayor numero de requerimeintos continua siendo MEDIMAS.             MUNICIPIO DE CALARCA,  Jornadas de  afiliación para la poblacion en general y con discapacida   .                 EN EL  MUNICIPIO DE CORDOBA   
  se brindo atencion   preferencial  de la poblacion en situacion de discapacidad en la IPS del municipio en los diferentes servicios  de salud prestados</t>
  </si>
  <si>
    <t xml:space="preserve">LA SECRETARÍA DE SALUD DEPARTAMENTAL: Durante los procesos de Seguimiento y verificacion seguimiento al cumplimiento de la normativa vigente de habilitaciony rehabilitacion CIRCULAR 010 de 2015- Se lleva a cabo la II mesa departamental vigencia 2020 para establecer compromisos que garanticen la atencion en salud . habilitaciony rehabilitacion integral de la poblacion con discapacidad en el Departamento del Quindio• Realización de visitas de verificación de condiciones de habilitación a las IPS del Departamento de acuerdo a la normatividad vigente Resoluciones 2003 de 2014 y 3100 de 2019, así como las contenidas en la Resolución 4445 de 1996 asi:
• Verificar que que las IPS cuenten con accesibilidad mediante rampas y/o ascensores a todas las áreas de la institución, incluyendo áreas administrativas.
• Verificar que las IPS cuenten con unidades sanitarias para personas en condición de discapacidad, discrimadas por sexo y por uso.  </t>
  </si>
  <si>
    <t xml:space="preserve">LA SECRETARÍA DE SALUD realizan dos informes situaciones frente a la  incidencia y prevalencia de discapacidad en el Departamento del Quindío.             EN EL MUNICIPIO DE FILANDIA;   se planificaron acciones preventivas de los factores de riesgo que generan discapacidad en las comunidades  </t>
  </si>
  <si>
    <t xml:space="preserve">LA SECRETARÍA DE SALUD  DEPARTAMENTAL: diseña  documento  ABC para la implementación de la Estrategia de RBC ene l Departamento del Quindío en articulación con Secretaria de Familia.              
EN EL  MUNICIPIO DE SALENTO; Con el apoyo de la referente de discapacidad departamental y municipal se programó en este último trimestre capacitación con representantes del cmd, los líderes territoriales de discapacidad y la pcd, familias y cuidadores en general capacitaciones para prevencion del covid 19  
</t>
  </si>
  <si>
    <t xml:space="preserve"> LA SECRETARÍA DE SALUD DEPARTAMENTAL:  lleva a cabo estudio de incidencia y prevalencia de discapacidad por labio paladar hendido</t>
  </si>
  <si>
    <t xml:space="preserve">MUNICIPIO DE   BUENAVISTA;  el municipio maneja el programa PAE, el cual cubre a todos los NNA con discapacidad del municipio, un programa especial o diferente no maneja.  </t>
  </si>
  <si>
    <t>Dentro de las acciones adelantadas por la Secretaria de Salud Departamental se está en el proceso de ampliar la cobertura de afiliación de la población con discapacidad que se encuentra en un 84% aumentarlo a un 95% por esta razón se remitió a cada una de las administraciones Municipales la información de población incluida en el RLCPD que no se encuentran afiliadas a ninguna EPS para que las administraciones Municipales que son las responsables de la población inicie la ubicación y posterior vinculación al sistema general de seguridad social en salud</t>
  </si>
  <si>
    <t xml:space="preserve">SECRETARÍA DE SALUD DEPARTAMENTAL: Este programa ya está diseñado, se está en el proceso de fortalecimiento de la estrategia con la elaboración de un ABC que facilite su fortalecimiento en los doce Municipios del Departamento, Se está en proceso de contratación de un profesional para el desarrollo de un informe situacional de RBC en el departamento del Quindío y la formulación de un plan de  acción en el componente de Salud con sus 5 lineas de acción para la vigencia 2021.              
MUNICIPIO DE  CALARCA, El municipio cuenta con una estrategia de RBC  dirigida a las personas con  discapacidad  y sus  familias.        
EN EL MUNICIPIO DE  FILANDIA; Capacitación sobre Rehabilitación Basada en la Comunidad RBC              
EN EL MUNICIPIO DE GENOVA; la trabajadora social  está   capacitada en RBC  y se dan charlas durante las jornadas de salud realizadas en el municipio y veredas  .
</t>
  </si>
  <si>
    <t xml:space="preserve">MUNICIPIO DE CALARCA:  se han realizado remisiones a servicios en salud, para exámenes o atención por medicina general no psicología de acuerdo a las necesidades encontradas.            MUNICIPIO DE CORDOBA: activacion de la oferta de prevención y promoción de la IPS san roque y las eps Medimas y nueva eps para la activacion de la oferta institucional del hospital  </t>
  </si>
  <si>
    <t xml:space="preserve">LA SECRETARÍA DE SALUD DEPARTAMENTAL: apoya a la Secretaria de Familia en toda la información estadística requerida y con el aporte de documentación para la creación de los lineamientos para el  banco </t>
  </si>
  <si>
    <t xml:space="preserve">en el MUNICIPIO DE CIRCASIA;   16 personas fueron atendidas, a las cuales se les actualizo datos y se les brindo informacion en la oficina técnica de discapacidad.  Sobre las ayudas tecnicas de acuerdo con su  discapacidad.           
 EN EL MUNICIPIO DE SALENTO;  La actual administración municipal y la secretaria de servicios sociales en  desarrollo de acciones encaminadas a favorecer las  pcd y suplir sus necesidades básicas ha generado un plan de inversión en ayudas técnicas para entregar a la pcd identificada por los líderes y representantes como con mayor necesidad de una  ayuda técnica. la inversión se ha hecho en camas eléctricas hospitalarias. colchones anti escaras, sillas de ruedas, caminadores, bastones, muletas y sillas e sanitarias  
</t>
  </si>
  <si>
    <t xml:space="preserve">LA SECRETARÍA DE SALUD DEPARTAMENTAL realiza la reunión por medio de la  Plataforma Teams  Asisten 7 personas  Se remite a los doce alcaldes Municipales oficio solicitando información de los avances realizados desde la administración en la difusión del certificado de discapacidad dirigido a ESEs, IPS públicas y Privadas, EAPBS y comunidad en general de sus municipios Se lleva a cabo jornada de capacitación en la ruta para acceder al certificado de discapacidad a organizaciones de personas con discapacidad del departamento del QuindíoSe realiza ultima capacitación dirigida a los enlaces Municipales para realizar el proceso administrativo.                          
MUNICIPIO DE   CALARCA, El Municipio cuenta con banco de ayudas tecnicas constituido mediante acto administrativo y en la actualidad se tiene en préstamo modalidad de comodato 7 sillas sanitarias, 11 sillas de ruedas ,1 bastón guía y 4 colchones anti escaras . Se realiza seguimiento y control de los mismos
</t>
  </si>
  <si>
    <t>EN EL  MUNICIPIO DE CORDOBA;   se    implementó banco de hojas de vida con atención de manera permanente en las instalaciones de la administración municipal  en donde se incluyeron las   personas con discapacidad</t>
  </si>
  <si>
    <t xml:space="preserve">Desde la   SECRETARÍA DE TURISMO INDUSTRIA Y    COMERCIO; En articulación con el APE SENA Agencia pública de empleo y Colpensiones, se  realizó el taller de oferta institucional de acceso al empleo:- Armenia, APE (Agencia Pública de Empleo) Con el propósito de dar a conocer el manejo del aplicativo de la búsqueda de empleo en la APE, participantes 12 personas en situación de discapacidad.
MUNICIPIO DE FILANDIA; Establecer en coordinación con la asociación abriendo caminos con amor, espacios de ocupación productiva y oferta laboral para la población con discapacidad
</t>
  </si>
  <si>
    <t xml:space="preserve">LA SECRETARÍA DE TURISMO INDUSTRIA Y COMERCIO; Informa  _ La asociación ASODISQUIM  de Quimbaya (Orfebrería) y que está conformada por 28 unidades productivas, fue asistida técnicamente, a través del análisis de mercado tradicional y digital mediante la campaña “Del Quindío a tu casa”, articulado con Artesanías de Colombia, que busca darle acompañamiento técnico a las empresas, especialmente en Márquetin digital, además de que fue incluida en la página web con el portafolio de servicios de los productos artesanales y que tendrá funcionamiento a partir del año 2021.
EN EL   MUNICIPIO DE  CORDOBA;   Se  brindó capacitacion para la formacion en   pequeñas empresas  que  vinculen a  personas con discapacidad.            
EN EL MUNICIPIO DE FILANDIA;  estableció en coordinación con la asociación abriendo caminos con amor, espacios de ocupación productiva y oferta laboral para la población con discapacidad
</t>
  </si>
  <si>
    <t xml:space="preserve">EN EL MUNICIPIO DE FILANDIA;   Se estableció un consolidado de datos de personas con discapacidad, en compañía de la asociación abriendo caminos con amor, para lograr la vinculación de la población con discapacidad en el proyecto productivo.   gestión de un proyecto productivo dentro de la iniciativa tejiendo saberes que propone el ministerio del interior para las organizaciones de personas con discapacidad en todo el territorio nacional
EN EL  SENA QUINDÍO; Orientación Ocupacional, Formación Profesional y fortalecimiento en el acompañamiento a proyectos productivos  de los estudiantes con  discapacidad.
</t>
  </si>
  <si>
    <t xml:space="preserve">EN EL MUNICIPIO DE FILANDIA;  Se planearon ferias laborales para la identificación del perfil ocupacional de la población con discapacidad en la asociación abriendo   caminos con amor, en compañía del alcalde municipal y la gestora social.                    
EN EL MUNICIPIO DE LA  TEBAIDA; Se realizó feria empresarial en el mes de Octubre con el fin de fortalecer ideas de negocio para la comunidad en general del Municipio de La Tebaida y las personas en condición de Discapacidad. 
Se realizó proceso de capacitación a la población con Discapacidad de la Asociacion de Recuperadores Ambientales, con el fin de fortalecer su actividad de aprovechamiento de residuos solidos.
Asi mismo se le brindó apoyo a esta comunidad con el suministro de elementos de bioseguridad dignificando así su labor y apoyándolos para que lograran dar continuar con su actividad económica, dándole cumplimiento a los protocolos de bioseguridad.
Se esta gestionando para esta misma población la entrega en comodato del centro de acopio Municipal, en trabajo articulado con la CRQ.          
 EN EL MUNICIPIO DE SALENTO; La población rural con discapacidad  conto con los espacios de inclusión desde los mercados campesinos.  la población rural con discapacidad  conto con los apoyos por parte de los técnicos para la comercialización y estrategias técnicas de producción 
    .  
</t>
  </si>
  <si>
    <t xml:space="preserve">EN EL MUNICIPIO DE FILANDIA;  Se establece en coordinación con la asociación abriendo caminos con amor, espacios de ocupación productiva y oferta laboral para la población con discapacidad..              
  EN MIN TRABAJO; El 14 de octubre de 2020, se llevó a cabo la instalación del ORMET en el Departamento del Quindío, el cual se encuentra liderado por el MINTRABAJO-NIVEL CENTRAL, organismo que actúa como un espacio de análisis y monitoreo del mercado laboral en el Departamento del Quindío y con el cual se esperan llevar actividades que promuevan el mercado laboral. Así mismo fueron designados unos recursos para el Departamento cuyas propuestas se encuentran a cargo de la Gobernación del Quindío. 
</t>
  </si>
  <si>
    <t xml:space="preserve">EN EL MUNICIPIO DE CORDOBA;  se hizo la recepcion de hojas de vida en el banco de hojas de vida creado por la administracion municipal de la alcaldia  en donde las  personas con discapacidad participaron </t>
  </si>
  <si>
    <t xml:space="preserve">MUNICIPIO DE  CORDOBA:    reunión con personal encargado de la gobernación del Quindío para la implementación de la estrategia RBC en el municipio.         
MUNICIPIO DE SALENTO: Capacitación del plan local a profesionales de la administración y auxiliares de las ESE y IPS, en  detección, manejo y atención al COVID 19 y los cuidados en la administración y el territorio con énfasis en las personas con discapacidad, familiares y cuidadores.   
</t>
  </si>
  <si>
    <t xml:space="preserve">LA SECRETARÍA DE TURISMO INDUSTRIA Y COMERCIO;  Informa que La asociación ASODISQUIM  de Quimbaya (Orfebrería) y que está conformada por 28 unidades productivas, fue asistida técnicamente, a través del análisis de mercado tradicional y digital mediante la campaña “Del Quindío a tu casa”, articulado con Artesanías de Colombia, que busca darle acompañamiento técnico a las empresas, especialmente en Márquetin digital, además de que fue incluida en la página web con el portafolio de servicios de los productos artesanales y que tendrá funcionamiento a partir del año 2021.
MUNICIPIO DE SALENTO; Apoyo logistico y de formacion desde  la Administracion Municipal para la creacion de microempresa con PCD en la elaboracion de traperos y escobas
</t>
  </si>
  <si>
    <t xml:space="preserve">EN EL  MIN TRABAJO; El MINTRABAJO con el fin de garantizar el trabajo decente y digno llevo a cabo los siguientes procesos de capacitación para la población general:
a. Octubre: Capacitación de la Red Nacional de Formalización Laboral, Formalización Laboral del Sector Rural, no discriminación. 
b. Noviembre: Actividades de formación para el trabajo SENA y Plan Progresivo para la protección y garantía de los trabajadores
</t>
  </si>
  <si>
    <t xml:space="preserve">EN EL MIN TRABAJO; 1. De acuerdo  a las actividades ejecutadas en el marco del CIETI  DEPARTAMENTAL se llevó a cabo el seguimiento a los CIETIS MUNICIPALES garantizándose de esta manera los usuarios y contraseñas de  la plataforma SIRITI mecanismos que contribuye a la identificación de las peores formas de trabajo infantil entre las que se encuentran los jóvenes en condición de discapacidad. a la fecha tan solo el municipio de filandia se encontraba en proceso.
2. Tomando en cuenta la nacionalidad del MINTRABAJO, este tiene a su cargo las actividades de Inspección Vigilancia y Control las cuales son ejercidas de la siguiente manera:
a. A través de la apertura de investigaciones preliminares por presunto incumplimiento en la aplicación de normas laborales.
b. La aplicación del Procedimiento Administrativo Sancionatorio como producto de la Investigación Preliminar cuando a ello haya lugar. 
c. Atención de la población en condición de discapacidad de forma virtual.
d. Procedimiento para la Autorización de la terminación del Vínculo Laboral de esta población.
e. verificación y certificación de Trabajadores en situación de Discapacidad Contratado por un empleador. 
f. inscripción y reporte del Teletrabajador.
g. Actividades de difusión y promoción de la políticas públicas en materia de trabajo decente, inclusión de personas en condición de discapacidad en materia de erradicación de trabajo infantil 
Según el periodo objeto de estudio a la fecha no  fueron reportados averiguaciones preliminares o procedimientos administrativos sancionatorios. Por otro lado, según el informe del área de Atención al Ciudadano se llevaron a cabo 17 consultas por este tipo de población. los principales motivos de consulta fueron: No pago de incapacidades, accidentes de trabajo e incapacidad, prestaciones sociales, indemnización por despido, Según el sector económico fueron identificados prevaleció la consulta en el sector de la construcción, actividades de servicios comunitarias, transporte y comercio. Finalmente fueron adelantadas actuaciones en cuanto a: autorización para la terminación del vínculo laboral y verificación de contratos de trabajo.
. 
</t>
  </si>
  <si>
    <t xml:space="preserve">MUNICIPIO DE BUENAVISTA: campañas y reuniones, sobre el trato digno y adicionalmente en este momento tambien se trabaja en implementación de protocolos de bioseguridad, con el fin de que todos nos protejamos ante la pandemia del coronavirus covid- 19.              
  MIN TRABAJO: Lineamiento de política publica de trabajo infantil mintrabajo-icbf  
</t>
  </si>
  <si>
    <t>EN EL MUNICIPIO DE CORDOBA;  se hizo la recepción de hojas de vida en el banco de hojas de vida creado por la administración municipal de la alcaldía  en donde las  personas con discapacidad participaron</t>
  </si>
  <si>
    <t xml:space="preserve">MUNICIPIO DE SALENTO: Participación de manera virtual en el primer foro virtual sobre turismo incluyente y accesible si es posible con la dirección del Dr. Ricardo Becerra Sáenz alto consejero presidencial para la población con discapacidad, como una estrategia de recolección de  información sobre la capacidad laboral de las PCD a través de los diferentes canales virtuales en que se conecta la Administración Municipal.  </t>
  </si>
  <si>
    <t>MUNICIPIO DE BUENAVISTA: se  brindo recomendaciones a los empresarios del turismo Municipal.</t>
  </si>
  <si>
    <t xml:space="preserve">en el MUNICIPIO DE BUENAVISTA, se realizan cada mes  actividades recreo.deportivas con las personas con    discapacidad y sus  familias.          EN EL  MUNICIPIO DE CORDOBA;    informa de  fornadas de capacitación  sobre integracion en recracion y deporte en acompañamiento de indeportes de la gobernacion del quindio  </t>
  </si>
  <si>
    <t xml:space="preserve">EN EL  MUNICIPIO DE CORDOBA; inicio de la escuela de futbol y baloncesto con formacion en enfoque diferencial y atencion para la poblacion en situacion de discapacidad  </t>
  </si>
  <si>
    <t xml:space="preserve">MUNICIPIO DE BUENAVISTA: se entregan estimulos según la modalidad deportiva.            MUNICIPIO DE  FILANDIA; Apoyo y supervisión de las actividades deportivas y recreativas adelantadas por los NNA con discapacidad en el municipio, antes y durante la contingencia generada por el civud 19.                  INDEPORTES QUINDÍO; Para este año  se sigue teniendo encuenta losresultados de altos logros optenidos encompetencias anteriores.  </t>
  </si>
  <si>
    <t xml:space="preserve">EN EL  MUNICIPIO DE CORDOBA; inicio de la escuela de futbol y baloncesto con formacion en enfoque diferencial y atencion para la poblacion en situacion de discapacidad.             EN EL MUNICIPIO DE FILANDIA;   se hizo Gestión de personas con discapacidad que poseen aptitudes afines al deporte para la conformación de las ligas deportivas departamentales de discapacidad.          EN EL MUNICIPIO DE LA TEBAIDA; Durante esta vigencia se tienen en curso programas ofertados a población con Discapacidad; como grupos de Tenis de campo efectuó en el polideportivo del Barrio el Cantarito para personas en silla de ruedas y ahora se oferta en el coliseo Municipal.
se viene socializando con la poblacion con discapacidad la importancia del deporte tanto en la salud fisica como mental, actividad realizada a través de la modalidad puerta a puerta en los Barrios Nueva Tebaida, Jardínes, Oasis de Vida y Cantarito.                  EN EL MUNICIPIO DE SALENTO;  CON LA PARTICIPACION DE INDEPORTES QUINDIO DURANTE ESTE ULTIMO TRIMESTRE SE LLEGO DE FORMA PRESENCIAL A LAS PcD FAMILIAS Y CUIDADORES PARA INCULCAR EL DEPORTE Y LA SANA RECREACION CON TEMATICAS  FORMATIVAS DE HABITOS DE VIDA SANA MEDIANTE LA LUDICA CON EL PROGRMA DEPRTES + (MAS)  
    </t>
  </si>
  <si>
    <t xml:space="preserve">en el MUNICIPIO DE BUENAVISTA, se realizan cada mes  actividades recreo.deportivas con las personas con    discapacidad y sus  familias               en  INDEPORTES QUINDÍO; Se  brindaron apoyo y/o seguimiento a los programas de recreación, actividad física y deporte social comunitario </t>
  </si>
  <si>
    <t xml:space="preserve">COMFENALCO QUINDÍO;  realizo actividades lúdico recreativas para beneficiar a  personas con discapacidad cognitiva con actividades de actividad física, recreación y deporte, teatro, música, danza, huerta y manejo de motricidad.                  EN EL MUNICIPIO DE SALENTO; LOS MONITORES DEPORTIVOS CONTRATISTAS DEL ADMINISTRACION MUNICIAPAL HACEN INCLUSION DE LA PcD COGNITIVA ESCOLARIZADOS EN TODAS LAS ACTIVIDADES RECREO DEPOTIVAS QUE REALIZAN.           en INDEPORTES QUINDÍO;  Se brindo  apoyo y/o seguimiento  a los procesos de formacion promoviendo y fortaleciendo hacia el deporte competitivo "escuelas deportivas" como herramienta de convivencia y paz en el departamento   </t>
  </si>
  <si>
    <t xml:space="preserve">MUNICIPIO DE ARMENIA Entrega de implementacion y prendas deportivas de acuerdo a solicitudes que lleguen al IMDERA de los clubes con reconocimiento deportivo de esta poblacion en situacion de discapacidad.                 MUNICIPIO DE BUENAVISTA: en el municipio no existen ligas, existen escuelas de formación las cuales si han sido dotadas de implementos necesarios para su funcionamiento.        en  INDEPORTES QUINDÍO; Se brindo asistencia  técnica, administrativa, jurídica, biomédica,   y/o metodológica a los procesos deportivos y/o  ligas  del departamento del Quindío. </t>
  </si>
  <si>
    <t xml:space="preserve">en el municipio de buenavista, se informa que para el año  2020 se realizó una mejora en accesibilidad en el coliseo Municipal para las personas con discapacidad.               EN EL MUNICIPIO DE CORDOBA;   se hizo la contratacion del personal idoneo para el cuidado de los diferentes escenario deportivos del municipio de cordoba.          en la secretaría de infraestructura;    se realizo  la Costrución cancha sintetica narnajal, mantenimiento coliseo barrio la patria,  escenarios deportivos de la universidad del Quindio.  1.Se realizo visita tecnica y levantamiento topografico predio posible a ejecutar proyecto con accesibilidad.2 supervicion a los escenarios deportivos y movilidad de la universidad del Quindio          EN EL MUNICIPIO DE GENOVA; coliseo cubierto posee acceso  para personas con discapacidad al igual el polideportivo   municipal en apoyo con   INDEPORTES QUINDÍO </t>
  </si>
  <si>
    <t xml:space="preserve">MUNICIPIO DE CORDOBArealizacion de actividades con la escuela de patinaje para la formacion y participacion de la poblacion.                 MUNICIPIO DE FILANDIA;  Planificación de una capacitación a los funcionarios del sector deporte sobre el enfoque diferencial para con las personas con discapacidad  </t>
  </si>
  <si>
    <t xml:space="preserve">en el MUNICIPIO DE BUENAVISTA  se realizo la  formación con la escuela de musicaa las  personas con   discapacidad y sus   familias en temas artisticos  EN EL MUNICIPIO DE  MONTENEGRO; se cuenta con diferentes actividades recreo deportivas en el municipio.             EN LA SECRETARÍA DE CULTURA DEPARTAMENTAL; * 54 Organizaciónes participaron y desarrollaron sus proyectos dentro de la convocaoria de concertacion departamental 2020, de los cuales, el  porcetaje total de participacion de pesonas con discapacidad  fue de un 1.5%   
 * se apoyo la ONG semillitas para el fortalecimiento de la poblacion infantil  diferencial con un impacto de 870 personas  con el "Festival 12 concetados con el arte especial   en condicion especial"   </t>
  </si>
  <si>
    <t xml:space="preserve">MUNICIPIO DE BUENAVISTA: se realiza de manera virtual formación cultural en musica a personas con discapacidad del municipio.                         MUNICIPIO DE MONTENEGRO: personas activas de forma virtual 17 en las clases de chirimia, de las cuales 12 hacen parte del grupo que trabaja de manera presencial en el mes de  septiembre.                 EN  LA SECRETARÍA DE CULTURA  DEPARTAMENTAL; * se entrego el incentivo a por ayuda humanitaria por Covid -19 a 714 artistas y gestores culturales de las cuales 3 % fueron en condicion de discapaciad  beneficiadas   </t>
  </si>
  <si>
    <t xml:space="preserve">en el MUNICIPIO DE BUENAVISTA, esta actividad es realizada por la escuela de musica, y realizan una muestra cultural en cada  peña cultural realizada en el municipio.           EN EL MUNICIPIO DE FILANDIA; Brindar garantias a los procesos culturales vigentes que implican la participación de la población con discapacidad.           EN EL MUNICIPIO DE QUIMBAYA;  Se apoyo a un grupo de jovenes con  discapacidad en  la chirimia en  la  formación y la  participación de los eventos a que fueron invitados.               EN EL MUNICIPIO DE SALENTO;  DURANTE ESTE PERIODO EL GRUPO DE LA CHIRIMIA CONFORMADA CON PERSONAS CON DISCAPCIDAD Y PERSONAS MAYORES HA ESTADO ACTIVA EN EVENTOS DE TIPO CULTURAL COMO LOS MERCADOS CAMPESINOS Y OTRAS CELEBRACIONES Y CONMEMORACIONES DE TIPO MUNICIPAL IMPORTANTES.    </t>
  </si>
  <si>
    <t>MUNICIPIO DE FILANDIA; Educación para la población con respecto a los tipos de discapacidad.       MUNICIPIO DE QUIMBAYA; Con la subsecretaria de educación, cultura, deporte y recreación se realizan procesos y actividades de sensibilización con el fin de incluir criterios de accesibilidad de personas con discapcidad y sus cuidadores</t>
  </si>
  <si>
    <t xml:space="preserve">EN EL MUNICIPIO DE SALENTO;    DESDE LA ADMINISTRACION MUNICIPAL SE CREO LA RED DE LIDERES TERRITORIALES DE DISCAPACIDAD, ADEMAS DE LA OFICINA DE COMUNICACIONES Y LA PAGINA WEB DE LA ALCALDIA MUNICIAPL POR MEDIO DE LOS CUALES SE DIFUNDE TODA INFORMACION QUE CONCIERNE A LA PcD FAMILARES Y CUIDADORES </t>
  </si>
  <si>
    <t xml:space="preserve">MUNICIPIO DE CORDOBA: implementacion de buson de sugerencias en las diferentes entidades de prestacion de servicio en el municipio para la recepcion de quejas o reclamos los cuales se les realiza apertura cada 8 dias.                   MUNICIPIO DE FILANDIA; Gestión de las personas con discapacidad que poseen necesidades en salud ante las EAPB </t>
  </si>
  <si>
    <t xml:space="preserve">EN EL MUNICIPIO DE CORDOBA; garantia de los servicios en salud y afiliacion a un sistema de seguridad social de la pobnlacion con discapacidad </t>
  </si>
  <si>
    <t xml:space="preserve">   EL HOSPITAL SAN JUAN DE DIOS; Cuando se identifican los casos de menores con discapacidad o algun tipo de disfuncionalidad en dinamica familiar o ccomportamientos inadecuados en cuidador, bien sea mediante interconsulta o búsqueda activa del servicio, estos son referidos  al area de trabajo social, quien mediante evaluación de necesidades y verificación de criterios de cumplimiento evaluar la asistencia a bienestar familiar a traves de programas como hogar gestor, dependiendo de la disponibilidad. Sin embargo, el equipo cuenta con el conocimiento de programas, grupos de apoyo e incentivos del gobiernos a los cuales pudiesen acceder. </t>
  </si>
  <si>
    <t xml:space="preserve">EN EL MUNICIPIO DE CORDOBA;  Se brindo asistencia a   los controles prenatales por parte del programa de prevencion y promocion, ademas seguimietno y vigilancia con el programa de cero a siempre  para la  detetar a tiempo una  discapacidad.                EN EL HOSPITAL SAN JUAN DE DIOS; El hospital actualmente tiene contemplado dentro del plan de atención de enfermería la verificacion de alguna condición de discapacidad presentada por el paciente. Esta es registrada en la historia clínica y además es visible en los tableros de identificación de la cabecera de la cama. 
Si la condición de discapacidad limita ell flujo adecuado de información médico paciente se genera interconsulta a trabajo social. En este punto se verifica si la gestión puede ejecutarse dentro del hospital con ayudas como tableros. En caso de requerir interprete de lenguaje de señas, se cuenta con apoyo desde ente territorial.
Frente a la discapacidad fisica, se realiza búsqueda activa de pacientes mediante la aplicacion de la escala de rankin modificado, la cual dependiendo de su puntaje es complementada con Barthel. De acuerdo a los hallazgos del condicionante de la dependencia fisica, se realiza idntificacion de necesidades por el equipo de promocion y prevención tanto para el paciente, como para el cuidador. En caso de requierirse, el hospital cuenta con un equipo de apoyo en areas paramedicas para rehabilitacion y educación ( terapia fisica, terapia respiratoria, nutricion, psicologia, trabajo social, salud ocupacional)
 </t>
  </si>
  <si>
    <t xml:space="preserve">EN EL MUNICIPIO DE  CORDOBA; apoyo y atencion integral por parte de la administracion municipal en necesidades basicas de la poblacion en    situación de discapacidad </t>
  </si>
  <si>
    <t xml:space="preserve">  EN EL  MUNICIPIO DE CORDOBA;  se hacen campañas realizadas en apoyo de la comisaria de familia donde se socializa la estigmatizacion y el trato digno de la poblacion, ademas piezas publicitarias en las redes sociales de la administracion municipal. </t>
  </si>
  <si>
    <t xml:space="preserve">EN EL MUNICIPIO DE FILANDIA   Se planifico jornadas educativas sobre la transformación del imaginario cultural y la accesibilidad respecto a los paradigmas de la discapacidad </t>
  </si>
  <si>
    <t>4. La secretaria de Cultura ha desarrollado un formato de asistencia para las salas de exposiciones y sus diferentes actividades de atención al usuario; donde va relacionado por edades, etnias, si tienen discapacidad y género (se anexa formato)</t>
  </si>
  <si>
    <t xml:space="preserve">en el MUNICIPIO DE  CALARCA, Desde el programa de equidad y genero se   realizo el Día de la no violencia contra la mujer  y evento conmemorativo en la plaza  del 25 de noviembre en donde estuvieron  incluidas las mujeres con   discapacidad. </t>
  </si>
  <si>
    <t xml:space="preserve">MUNICIPIO DE BUENAVISTA: se brinda siempre una atención de manera oportuna e idonea, una muy atención a la comunidad en general.                    MUNICIPIO DE  FILANDIA: Planificar  jornadas educativas a la población en general sobre el enfoque en derechos humanos y enfoque diferencial que prioriza a la población con discapacidad.                SECRETARÍA DE FAMILIA: Apoyar a la dirección de adulto mayor y discapacidad con la interpretación de lengua de señas colombiana en las convocatorias a la población con discapacidad auditiva, así como la promoción de piezas publicitarias a través de las que se promuevan derechos de los diferentes grupos poblacionales.   </t>
  </si>
  <si>
    <t xml:space="preserve">en el MUNICIPIO DE BUENAVISTA, se realizó capacitación en sensibilización a la cultura sorda.                 EN EL MUNICIPIO DE CORDOBA;   se brindo capacitaciones permanentes de los diferentes entes gubernamentales en el enfoque diferencial de deberes, derechos e inclusion de las   personas con   discapacidad.                EN EL MUNICIPIO DE  FILANDIA:   Se planificaron jornadas educativas a la población en general sobre el enfoque en derechos humanos y enfoque diferencial que prioriza a la población con discapacidad.           EN EL MUNICIPIO DE MONTENEGRO; se realiza sencibilización a los  servidores publicon en objetivo a la inclusión  </t>
  </si>
  <si>
    <t xml:space="preserve">EN EL MUNICIPIO DE CORDOBA;   se lleva un registro de atencion al cliente de manera diaria con enfoque   diferencial.            EN EL MUNICIPIO DE FILANDIA   Se socializo el enfoque diferencial dentro de las instituciones educativas sobre la discapacidad               EN EL MUNICIPIO DE LA TEBAIDA  Durante el desarrollo de actividades, charlas o talleres se diligencia listados de asistencia en los que se registra información con enfoque diferencial.   </t>
  </si>
  <si>
    <t xml:space="preserve">EN LA SECRETARÍA DE INFRAESTRUCTURA;    se hizo mejoramiento al Café mujer de Buenavista, Circasia, Filandia, Salento y construcion en el corregimiento de Barcelona en CalarcaEN EL  MUNICIPIO DE  CORDOBA;  Se realizaron adecuacion  de espacios deportivos, recreativos y culturales para la atencion y participacion de las diferentes actividades para la poblacion en situacion de discapacidad.           EN EL MUNICIPIO DE SALENTO;       EN EL ULTIMO CMD SE ACORDO HACER REVISION DE LOS ANDENES Y CALLES QUE NO TIENEN CONTINUIDAD, INTERRUMPIDOS PARA MEJORAR LA MOVILIDAD EN GENERAL   </t>
  </si>
  <si>
    <t xml:space="preserve">EN EL MUNICIPIO DE CORDOBA;   ejecuto el contrato para  transporte permanente a citas medicas mediante la entrega de tiqueres a personas con  discapacidad y su  acompañante.               EN EL MUNICIPIO DE SALENTO;  DESDE EL CMD Y LA SUBSECRETARIA PARA LA CONVIVENCIA EL TRANSITO Y TRASPORTE CON FUNCIONES DE INSPECCION DE POLICIA, EN EL MUNICIPIO SE  REALICEN LOS ACERCAMIENTOS CON EL TRASPORTE INTER-MUNICIPAL PARA MEJORAR EL SERVICIO, LA ATENCION DIFERENCIAL Y HACERLO ACCESIBLE E INCLUYENTE   </t>
  </si>
  <si>
    <t xml:space="preserve">en el   MUNICIPIO DE CORDOBA;   se promovio  el uso del transporte publico con acceso de manera preferencial para la poblacion en situacion de discapacidad en la prestacion del serivicio mediante un contrato de transporte  por parte de la  administración  Municipal.          EN EL MUNICIPIO DE  SALENTO; SE HAN ESTABLECIDO APOYOS DE TRANSPORTE PARA PcD DEL SECTOR RURAL CON CITAS MEDICAS EN ARMENIA YA QUE LAS EPS NO DAN RESPUESTA A ESTAS NECESIDADES APROBADAS EN EL POS. DESDE LA SECRETARIA TECNICA SE APOYA PARA QUE LAS PCD QUE TENGAS AUTORIZACIONES DE MEDICAMENTOS Y OTROS ELEMENTOS HACER EL DEBIDO TRAMITE ANTE LAS EPS POR LA FALTA DE RECURSOS DE LAS PcD  </t>
  </si>
  <si>
    <t xml:space="preserve">en el  MUNICIPIO DE CALARCA,  se  realizaron 10 Campañas de sensibilizacion y cultura vial en las empresas de transporte publico frente al respeto por las personas  con  discapacidad.                  EN EL MUNICIPIO DE SALENTO;  EN EL ULTIMO CMD SE ACORDO LLEGAR A UN ACUERDO CON LA GERENCIA DEL TRANSPORTE INTER-MUNICIAPAL A FIN DE CAPCITAR A LOS CONDUCTORES EN LA PRESTACION DE UN MEJOR SERVICIO CON MEJOR ATENCION A LA PcD FAMILIAR Y CUIDADOR DE LA PcD </t>
  </si>
  <si>
    <t>EN EL MUNICIPIO DE SALENTO;  EN EL ULTIMO CMD SE ACORDO LLEGAR A UN ACUERDO CON LA GERENCIA DEL TRANSPORTE INTER-MUNICIAPAL A FIN DE CAPCITAR A LOS CONDUCTORES EN LA PRESTACION DE UN MEJOR SERVICIO CON MEJOR ATENCION A LA PcD FAMILIAR Y CUIDADOR DE LA PcD</t>
  </si>
  <si>
    <t xml:space="preserve">PROMOTORA DE VIVIENDA; Se cuenta con un grupo de profesiionales que estan estructurando los proyectos de mejoramiento de vivienda, ademas esta en  proceso de firma el convenio interinstitucional, para el mejoramiento de 300 viviendas de familias vulnerables, residentes en el sector de Plan piloto de la ciudad de armenia; en dicho proyecto intervienen el Ministerio de Vivienda, Findeter, Alcaldia de Armenia, Promotora de Vivienda y el Fondo Municipal de Vivienda.             EN LA PROMOTORA DE VIVIENDA; Debido a la pandemia mundial y la contigencia que esta trajo, los mejoramientos y construccion de vivienda estuvo limitada y se dio un enfoque a la construcción y mejoramiento de equipamientos en el departamento, 14 en total, como el mantenimiento y mejoramiento de Centro Administrativo municipal de Genova, así como mantenimiento y mejoramiento de equipamientos colectivos y comunitarios en los Municipios de Quimbaya, Filandía y Buenavista, mantenimiento y mejoramiento de la casa del adulto mayor en Circasia.
El valor ejecutado contempla parte de cofinanciación por parte de los municipios.  </t>
  </si>
  <si>
    <t xml:space="preserve">EN EL  MUNICIPIO DE LA   TEBAIDA; Desde la Secretaría de Planeacción se ha venido realizando durante el presente año el direccionamiento y  acompañamiento a todos los procesos de planeación y desarrollo estrategico del Municipio de la Tebaida, con todas las poblaciones incluida la población en condición de Discapacidad.  Actividad que se le dará continuidad durante lo que resta de la presente vigencia. OBSERVACIÓN: Desde la Secretaria de Planeación se brinda el acompañamiento en el sistema de seguimiento y evaluación de resultados del PDM a través de la matriz de control "Plan de Acción", por medio del cual se mide el porcentaje de cumplimiento de los diferentes indicadores de resultado y producto según las metas propuestas por cada Secretaria y Dirección para cada vigencia, en este entendido se le hace el respetivo seguimineto y evaluación a lo que concienrne.             EN EL MUNICIPIO DE PIJAO; digitacion de las necesidades para la insercion de estas en el plan de desarrollo       </t>
  </si>
  <si>
    <t xml:space="preserve">en el MUNICIPIO DE CIRCASIA;  se  conto con la pagina web del municipio de circasia  donde se les da a conocer las actividades  a la población con  discapacidad que se generan desde la oficina  tecnica de discapacidad.            EN EL MUNICIPIO DE LA TEBAIDA; . Desde la Dirección de las TICS se ha publicado en la página principal de la Administración Municipal los videos de oferta institucional, en temas informativos de mayor interés general para la comunidad con la opción "Closed Captión",  garantizando que tales publicaciones sean accequibles a personas con algun tipo de Discapacidad auditiva.
2. En el momento se trabaja desde la Direccion de las TICS en el desarrollo y la implementacion de un software que permita el acceso de las publicaciones a las personas con discapacidad visual.
 </t>
  </si>
  <si>
    <t xml:space="preserve">EN EL MUNICIPIO DE CORDOBA;   se brindo disponibilidad de tres zonas con wifi para coneccion a 
internet de la poblacion y atencion permanente en el punto vive digital  en donde se incluyo las personas con  discapacidad.               EN EL MUNICIPIO DE  genova;   EN EL MUNICIPIO DE GENOVA;  se esta   implementando  por  medio de equipos de cómputo  del  punto vive digital   que cuenta con equipo de cómputo  los cuales tiene instalado programas como magic y jaws   para apoyar a las personas con discapacidad .                                                  </t>
  </si>
  <si>
    <t>MUNICIPIO DE ARMENIA: Desde el Departamento Administrativo de Planeación se brinda asesoria técnica en los temas relacionados con Politica Pública, la cual se ha venido realizando con el enlace de la Secretaria de Desarrollo Social</t>
  </si>
  <si>
    <t>Ejecutado Presupuesto año</t>
  </si>
  <si>
    <t xml:space="preserve">MUNICIPIO DE CALARCA. $2.500.000.      MUNICIPIO DE FILANDIA 5400000.              MUNICIPIO DE LA TEBAIDA 1200000 </t>
  </si>
  <si>
    <t>MUNICIPIO DE PIJAO $5,000,000.      MUNICIPIO DE  QUIMBAYA  1200000.  MUNICIPIO DE   SALENTO  8662500</t>
  </si>
  <si>
    <t>EL MUNICIPIO DE LA TEBAIDA 200000</t>
  </si>
  <si>
    <t>municipio de quimbaya  20000000</t>
  </si>
  <si>
    <t xml:space="preserve">MUNICIPIO DE  CALARCA, 1916666,67  </t>
  </si>
  <si>
    <t>SECRETARÍA DE EDUCACIÓN  1142450300</t>
  </si>
  <si>
    <t xml:space="preserve">MUNICIPIO DE CORDOBA $600.000 </t>
  </si>
  <si>
    <t xml:space="preserve">MUNICIPIO DE CORDOBA. $350.000  </t>
  </si>
  <si>
    <t xml:space="preserve">MUNICIPIO DE   CALARCA, 3825000           MUNICIPIO DE CORDOBA $600.000   </t>
  </si>
  <si>
    <t xml:space="preserve">MUNICIPIO DE CORDOBA  $350.000 </t>
  </si>
  <si>
    <t xml:space="preserve">MUNICIPIO DE CALARCA, 8000000    MUNICIPIO DE CORDOBA; $350.000  </t>
  </si>
  <si>
    <t xml:space="preserve">MUNICIPIO DE  CORDOBA$350.000.       MUNICIPIO DE LA TEBAIDA; 360000 </t>
  </si>
  <si>
    <t xml:space="preserve">MUNICIPIO DE CORDOBA  $3.000.000.               INSTITUTO DE BIENESTAR FAMILIAR; $ 889,665,327 (este valor corresponde a lo ejecutado en las modalidades de discapacidaed durante el bimestre Octubre, noviembre 2020)  </t>
  </si>
  <si>
    <t>MUNICIPIO DE CORDOBA  $3.000.000 SECRETARÍA DEL INTERIOR 27393333</t>
  </si>
  <si>
    <t xml:space="preserve">MUNICIPIO DE  CALARCA, $200.000 </t>
  </si>
  <si>
    <t xml:space="preserve">MUNICIPIO DE CORDOBA  $3.000.000 </t>
  </si>
  <si>
    <t>MUNICIPIO DE CALARCA, 400000      SECRETARÍA DEL INTERIOR; 3620000</t>
  </si>
  <si>
    <t>SECRETARÍA DEL INTERIOR2.000.000</t>
  </si>
  <si>
    <t xml:space="preserve">MUNICIPIO DE CALARCA  $400.000 </t>
  </si>
  <si>
    <t>SECRETARÍA DEL INTERIOR 3500000</t>
  </si>
  <si>
    <t>SECRETARÍA DEL INTERIOR  1500000</t>
  </si>
  <si>
    <t xml:space="preserve">MUNICIPIO DE CORDOBA$350,000 </t>
  </si>
  <si>
    <t xml:space="preserve"> MUNICIPIO DE CORDOBA, $600.000 </t>
  </si>
  <si>
    <t xml:space="preserve"> MUNICIPIO DE CORDOBA, $350.000 </t>
  </si>
  <si>
    <t xml:space="preserve"> MUNICIPIO DE LA TEBAIDA 200000</t>
  </si>
  <si>
    <t>MUNICIPIO DE CALARCA: 3825000SECRETARÍA DE  EDUCACIÓN  28823294</t>
  </si>
  <si>
    <t>SECRETARÍA DE EDUCACIÓN; 1142450300</t>
  </si>
  <si>
    <t>MUNICIPIO DE CALARCA: 2239183</t>
  </si>
  <si>
    <t>MUNICIPIO DE LA TEBAIDA  1280000 PROMOTORA DE VIVIENDA; 449959883,5</t>
  </si>
  <si>
    <t xml:space="preserve">MUNICIPIO DE CALARCA, 420000 </t>
  </si>
  <si>
    <t xml:space="preserve"> MUNICIPIO DE CORDOBA; $350.000 </t>
  </si>
  <si>
    <t xml:space="preserve">MUNICIPIO DE  CALARCA, 3060000 </t>
  </si>
  <si>
    <t>SECRETARÍA DE TURISMO 11666666</t>
  </si>
  <si>
    <t xml:space="preserve">SECRETARÍA DE CULTURA; 7800000 </t>
  </si>
  <si>
    <t>SECRETARÍA DE CULTURA; 10200000</t>
  </si>
  <si>
    <t xml:space="preserve">MUNICIPIO DE CALARCA:  $285.000 </t>
  </si>
  <si>
    <t>MUNICIPIO DE CALARCA, 3467000</t>
  </si>
  <si>
    <t>PROMOTORA DE VIVIENDA  898843552,14</t>
  </si>
  <si>
    <t xml:space="preserve">SECRETARÍA DE    INFRAESTRUCTURA; DPS $608.055.642
SGR $552.646.236
R.P $17.766.665 mas 32800000 </t>
  </si>
  <si>
    <t>0.6</t>
  </si>
  <si>
    <t>0.6 P.P x debajo de la Tasa Nacional</t>
  </si>
  <si>
    <t xml:space="preserve">5% de la Linea Base </t>
  </si>
  <si>
    <t>2.2</t>
  </si>
  <si>
    <t>2.5</t>
  </si>
  <si>
    <t>55% ESE, 35% IPS Privadas y Mixtas 100% de Entidades Administradoras de Planes de Beneficio EAPB subsidiadas y contributivas.</t>
  </si>
  <si>
    <t>3.5</t>
  </si>
  <si>
    <t xml:space="preserve">6% de la Linea Base </t>
  </si>
  <si>
    <t xml:space="preserve">7  Municipios </t>
  </si>
  <si>
    <t xml:space="preserve">0,70% del programa </t>
  </si>
  <si>
    <t>0,72% del Programa</t>
  </si>
  <si>
    <t xml:space="preserve">0,62% del  Programa  </t>
  </si>
  <si>
    <t xml:space="preserve">en la programación de la Conmemoración se lleva75% 2021 </t>
  </si>
  <si>
    <t xml:space="preserve">11 comites  Funcionnando y fortalecidos </t>
  </si>
  <si>
    <t xml:space="preserve">0.63% de capacitación a lideres </t>
  </si>
  <si>
    <t xml:space="preserve">9 Municipios con estrategia de RBC </t>
  </si>
  <si>
    <t xml:space="preserve">20 instituciones atendidas </t>
  </si>
  <si>
    <t xml:space="preserve">2  Municipios con  Metodología </t>
  </si>
  <si>
    <t>0.78%</t>
  </si>
  <si>
    <t xml:space="preserve">3 Pprogramas </t>
  </si>
  <si>
    <t xml:space="preserve">70% instituciones educativas </t>
  </si>
  <si>
    <t xml:space="preserve">17 Instituciones </t>
  </si>
  <si>
    <t xml:space="preserve">10  organizaciones de salud con tecnologia de   comunicación incluyente </t>
  </si>
  <si>
    <t xml:space="preserve">1 veduría ciudadana </t>
  </si>
  <si>
    <t xml:space="preserve">una investigación </t>
  </si>
  <si>
    <t>0.77%</t>
  </si>
  <si>
    <t>0.70%</t>
  </si>
  <si>
    <t>0.72 %</t>
  </si>
  <si>
    <t xml:space="preserve">3 Diagnosticos </t>
  </si>
  <si>
    <t xml:space="preserve">2.2 % de la investigación </t>
  </si>
  <si>
    <t xml:space="preserve">9 Municipios </t>
  </si>
  <si>
    <t xml:space="preserve">5 Municipios </t>
  </si>
  <si>
    <t xml:space="preserve">10 Municipios  con  información de la RBC </t>
  </si>
  <si>
    <t xml:space="preserve">0.70%  del banco operando </t>
  </si>
  <si>
    <t xml:space="preserve">7 Municipios  CON CAPACITACIÓN </t>
  </si>
  <si>
    <t xml:space="preserve">35 Proyectos Productivos </t>
  </si>
  <si>
    <t xml:space="preserve">18  Negocios Inclusivos </t>
  </si>
  <si>
    <t>0.65%</t>
  </si>
  <si>
    <t xml:space="preserve">18   Micro Empresas </t>
  </si>
  <si>
    <t xml:space="preserve">4 Campañas </t>
  </si>
  <si>
    <t xml:space="preserve">0.70 % del  Programa </t>
  </si>
  <si>
    <t xml:space="preserve">0.66 % de programa </t>
  </si>
  <si>
    <t xml:space="preserve">10  Juegos en proceso de ejecución </t>
  </si>
  <si>
    <t xml:space="preserve">13 esenarios Deportivos incluyentes </t>
  </si>
  <si>
    <t xml:space="preserve">10  Muestras artisticas </t>
  </si>
  <si>
    <t xml:space="preserve">6 Eventos artisticos </t>
  </si>
  <si>
    <t xml:space="preserve">45 % del plan </t>
  </si>
  <si>
    <t xml:space="preserve">0.65%de sitios virtuales </t>
  </si>
  <si>
    <t xml:space="preserve">6 paginas </t>
  </si>
  <si>
    <t>Cordoba 5100000
quimbaya $5400000</t>
  </si>
  <si>
    <t>Cordoba 5100000</t>
  </si>
  <si>
    <t>Quimbaya $2000000</t>
  </si>
  <si>
    <t>Calarca  1000000</t>
  </si>
  <si>
    <t>Calarca 2000000</t>
  </si>
  <si>
    <t>ICBF  3655846566</t>
  </si>
  <si>
    <t>calarca  1000000</t>
  </si>
  <si>
    <t>Secretaría dlas TICS No se realizo ninguna inversión presupuestal, debido a que fue una gestión que realizo la Secretaria TIC con el MINTIC.</t>
  </si>
  <si>
    <t>quimbaya $1.500.000</t>
  </si>
  <si>
    <t>Salento 1.910.000.oo</t>
  </si>
  <si>
    <t>quimbaya $1.000.000</t>
  </si>
  <si>
    <t>Quimbaya $1.500.000</t>
  </si>
  <si>
    <t xml:space="preserve">Secretaría de turismo: 6000000 </t>
  </si>
  <si>
    <t>Secretaría de Turismo 5000000</t>
  </si>
  <si>
    <t>LA DIRECCION TERRITORIAL DEL QUINDIO (min trabajo ) NO CUENTA CON RECURSOS MONETARIO PARA LLEVAR A CABO LAS ACTIVIDADES</t>
  </si>
  <si>
    <t>Quimbaya $1.000.000.</t>
  </si>
  <si>
    <t>Quimbaya $2.500.000</t>
  </si>
  <si>
    <t xml:space="preserve">Calarca Poblacion general y poblacion con discapacidad </t>
  </si>
  <si>
    <t xml:space="preserve">En la Secretaría de Salud Departamental: se realizan Jornadas de asistencia técnica a los 12 Municipios del Departamento en la fase administrativa y continuar con el proceso de  expedición de órdenes para valoración de los certificados  de población con discapacidad, los cupos asignados en este periodo fueron los siguientes Armenia 516, Buenavista 25 cupos, Calarca 114 cupos, circasia 40 cupos, Córdoba 35 cupos, Filandia 42 cupos, Génova 25 cupos, La Tebaida 114 cupos, Montenegro 90 cupos, Pijao28 cupos, Quimbaya 102 cupos, Salento 40 cupos
.
El número total de población atendida por la IPS Policlínico del café Montenegro en el periodo comprendido entre el 27 de septiembre del 2021 al 13 de diciembre del presente año es de 512 personas de los Municipios de Armenia 397 personas, Buenavista 9 personas, Calarcá 17 personas, Circasia 3 personas, La Tebaida 8 personas, Montenegro 64 personas, Quimbaya 13 personas                                                                                                                 
El número total de población atendida por la IPS Hospital San Vicente de Paul Circasia en el periodo comprendido entre el 27 de septiembre del 2021 al 13 de diciembre del presente año es de 84 personas de los Municipios de Armenia 24 personas , Calarcá 10 personas, Circasia 37 personas                                                                                                                                                                                                           
El número total de población atendida por la IPS Hospital Sagrado Corazón de Jesús Quimbaya en el periodo comprendido entre el 27 de septiembre del 2021 al 17 de diciembre del presente año es de 512 personas de los Municipios de Buenavista 15 personas, Calarcá 126 personas, Córdoba 32 personas, Pijao 4 personas, Filandia 42 personas, La Tebaida 65 personas, Montenegro 52 personas, Genova10 personas Quimbaya  166 personas.
En el Municipio de Buenavista: Revisión de historias clínicas para iniciar con el proceso de certificación de discapacidad. Res 113 de 2020.Revisión de historias clínicas para iniciar con el proceso de certificación de discapacidad. Res 113 de 2020. 
En el Municipio de circasia:. Se  informó a la población en condición de discapacidad del municipio por medio de las redes sociales de la administración, grupo de WhatsApp  donde hay están los representantes del comité de discapacidad que deben de acercarse a la oficina ubicada en el Centro de Integración Municipal para la actualización de datos y caracterización de los mismos. 
En el municipio de Córdoba; realización de capacitación para la alimentación de la plataforma sispro, actualización del registro de localización y caracterización de manera permanente. En el Municipio de Filandia: Se realizaron 40 autorizaciones para acceder al certificado de discapacidad. *Se ha hecho seguimiento a las personas con discapacidad que solicitaron el certificado.  Se socializa la ruta del certificado de discapacidad y su importancia con la comunidad y con funcionarios del hospital san Vicente de Paul
.
En el municipio de Montenegro: en el trimestre se citó a la población para que participara de las diferentes actividades programadas con el certificado de discapacidad.
En el municipio de Pijao: Se realizó invitación al registro permanente, de pcd y  junto a la recepción de propuestas y posibles soluciones a las inquietudes de la población.
en el Municipio de quimbaya: Se viene realizando la recepcion y tramite de las autorizaciones para el proceso de certificacion y registro de las personas con discapacidad de Quimbaya. 
En el municipio de Salento: Apoyo a la certificación de discapacidad según la resolución 113 del 2020 para el cumplimiento del (RLCPCD) registro de localización y caracterización de personas con discapacidad en la verificación de las personas que cumplan con los requisitos exigidos para ser incluidos en el la plataforma CUBO SISPRO Discapacidad                                                                                               
Participación de la mesas de asistencia técnica al proceso administrativo con las IPS certificadoras en la implementación de la resolución 113 del 2020, para identificar fortalezas y  debilidades surgidas durante el proceso y diseñar estrategias para eliminar barreras de acceso a la certificación         
</t>
  </si>
  <si>
    <t xml:space="preserve">En la Secretaría de Familia.  Desde la Dirección de Adulto Mayor y Discapacidad se actualizó la malla de oferta institucional de los entes municipales y departamentales, se consolidó y actualmente está  en difusión con los Enlaces de los 12 municipios del  Departamento y representantes de discapacidad del Comité Departamental.    
En el municipio de circasia: Se  informó a la población en condición de discapacidad del municipio por medio de las redes sociales de la administración, grupo de WhatsApp  donde hay están los representantes del comité de discapacidad, la oferta institucional (Deporte, cultura, servicios del Hospital San Vicente de Paul y las asociaciones del municipio que trabajan en conjunto con la población), un ejemplo de esto son los programas de música, cultura, teatro, artesanías entre otras. La mayoría de las actividades que se realizaron fueron de forma virtual  por asuntos de la pandemia. 
En el Municipio de Córdoba: se realiza una reunión de socialización de oferta institucional, al igual por los grupos de WhatsApp y redes sociales de la administración con la oferta institucional.
En el municipio de Filandia: Se socializo en la celebración del día Internacional de las personas con discapacidad  la oferta institucional que tiene la Secretaria de Familia para capacitación en lenguaje de señas. 
En el municipio de La Tebaida: semanalmente se le informo a las PCD y a los cuidadores sobre las actividades a realizar.
En el municipio de Salento: Gestiones en el proceso de certificación para RLCPCD realizada con la ESE Hospital San Vicente De Paul la I.E y sus docentes, la Asociación de personas con discapacidad ASOPECODIS para solicitud de historias clínicas para obtener documentación para tramites de certificación de discapacidad para RLCPCD y autorizaciones con las IPS certificadoras.   
</t>
  </si>
  <si>
    <t xml:space="preserve">En la Secretaría de Familia Departamental: Para obtener el documento de la Política Pública de  Discapacidad revisado y ajustado se realizó el proceso de propuesta de ajuste de la Política Pública, a través de mesas de trabajo con las Secretarías de Despacho y Entes Descentralizados responsables del proceso de implementación, con la finalidad de hacer un análisis técnico de cada uno de las metas y evaluar la finalidad que persigue cada meta, la corresponsabilidad de cada actor y la definición del ajuste correspondiente, de acuerdo a la metodología SINERGIA. Así, se construyó objetivo, meta, indicador y línea base. Documento que fue entregado a la Secretaría de Planeación para su revisión y aprobación
.
En el Municipio de Cordoba: proceso de elección del nuevo representante de discapacidad, teniendo en cuenta la legalización de la asociación caminos sin fronteras.
En el Municipio de Salento: Mesa técnica de apoyo y seguimiento con la secretaria de Planeación Departamental el Dr Raúl Camelo, al consolidado del plan de acción correspondiente a la adopción de la política pública de discapacidad para la vigencia 2021 -2031.
</t>
  </si>
  <si>
    <t xml:space="preserve">En el Municipio de Córdoba, armenia, circasia, Buenavista, filandia, Calarca, La tebaida, Montenegro,   Quimbaya, Pijao, Génova y salento   una persona contratada vigente hasta el 31 de diciembre de 2021   para la atención de las personas con discapacidad.
De acuerdo  con la verificación realizada por la Secretaría de Familia, en calidad de Secretaria Técnica de la Política Pública, se ha  constatado que tanto las dependencias de la administración departamental y los  entes municipales cuentan con los enlaces para la articulación, seguimiento e implementación en asuntos de esta Política Publica en discapacidad.        
</t>
  </si>
  <si>
    <t xml:space="preserve">Desde la Secretaría de Familia,  el Subcomité fue creado y se dinamiza de acuerdo a lo reglamentado en la Ordenanza 012 de 2020, por lo tanto se considera una meta cumplida a 100%.       
En  el Municipio  de Buenavista. cada Secretaría tiene asignado una persona para dar cumplimiento a los requerimientos de la Política  Publica de Discapacidad  Municipal PPD.          
En el Municipio de Salento,  se  tiene una mesa técnica de Representantes de las diferentes categorías de personas con discapacidad con acciones articuladas y operando. 
La Alcaldia de Armenia cuenta con un comité tecnico que antecede al comité municipal de discapacidad y esta conformado por los enlaces de cada Secretaria y ente descentralizado.
En el Municipio de Montenegro: Se cuenta con el acompañamiento del enlace de Educación para los temas de  discapacidad.
En el municipio de córdoba:  Se tiene un enlace para las personas con  Discapacidad a municipal, alcalde y secretario general y de gobierno    
</t>
  </si>
  <si>
    <t xml:space="preserve">El Municipio de Buenavista:  en la Institución Educativa, se cuenta con una intérprete para la estudiante con discapacidad auditiva. Este acompañamiento se realiza los días lunes, martes y miércoles.
En el Municipio de circasia: La administración municipal hace un chequeo a las instituciones educativas para verificar que hayan salones de apoyo y el material  pedagógico adecuado para Implementar programas de formación en el lenguaje en los diferentes ciclos vitales con discapacidad visual y auditiva facilitando así  inclusión educativa. 
En el municipio de Filandia: Se socializo en la celebración del día mundial de la discapacidad la oferta institucional que tiene la Secretaria de Familia para capacitación en lenguaje de señas. 
En el Municipio de Montenegro: Se realizó de manera continua dentro de la administración municipal para personal de la administración, capacitación sobre atención  a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En el municipio de Salento: LA ADMINISTRACION MUNICIPAL Y SU AREA  DE LAS TICS TIENE INCORPORADO EN SUS SECCION DE LAS COMUNICACIONES APLICACIÓN PARA CENTRO DE RELEVO PARA SORDOS Y EL  Programa JAWSS PARA CIEGOS O DE MUY BAJA VISION.(se debe trabajar en la  difusión e implementación de ajustes razonables, señalética, sonoras, visuales y táctiles y el uso de estas herramientas tecnológicas para ciegos y sordos en la Red Publica por parte de la oferta que se tiene desde la Secretaria de Gobierno administrativa y de las tics.
</t>
  </si>
  <si>
    <t xml:space="preserve">En el Municipio de La Tebaida: A la fecha se han recepcionados 2 hojas de vida de profesionales en lengua de señas colombianas, para su respectiva revisión y entrevista, para adelantar el proceso de contratación para la capacitación a colaboradores de la Administración Municipal en Lengua de Señas Colombiana, favoreciendo los procesos de inclusión en la atención al usuario. Se adelantan acciones precontractuales, requeridas para este fin.
En el Municipio de Montenegro: Se desarrolla actividad en abordaje para contratistas y servidores públicos, donde se socializa  sobre la discapacidad auditiva y lengua de señas colombiana como primer idioma de la comunidad sorda.
En el Municipio de Salento: La administración municipal y su área  de las Tics tiene incorporado en su sección de las comunicaciones, la aplicación para el centro de relevo para sordos y el  programa Jaws para ciegos o de muy baja visión.(se debe trabajar en la  difusión e implementación de ajustes razonables, señalética, sonoras, visuales y táctiles y el uso de estas herramientas tecnológicas para ciegos y sordos en la red pública por parte de la oferta que se tiene desde la Secretaria de Gobierno administrativa y de las Tics.     
</t>
  </si>
  <si>
    <t xml:space="preserve">En la Secretaría de Familia Departamental: Se prestó el servicio de intérprete de lengua de señas colombiana para la población con discapacidad y entidades que lo requirieron, con el objetivo de garantizar derechos de la población sorda.
En el municipio de Génova: En las instituciones educativas se cuenta con profesional de apoyo que con la ayuda de la gobernación del Quindío nos brindan los software que se requieren para las personas con discapacidad. Las instituciones ya cuentan con los Hardware.                             También, el hospital del municipio tiene funcionarios que interpretan lengua de señas.
En el municipio de Montenegro: Se cuenta con una persona interprete de lengua de señas colombiana disponible para acompañar a las personas sordas del Municipio de Montenegro en los diferentes espacios requeridos por los mismos.  
</t>
  </si>
  <si>
    <t xml:space="preserve">En el Municipio de Buenavista: Adopción de la Política Pública de discapacidad, el cual dentro de su plan de acción cuenta con la inclusión del acceso a libros en braille macro tipo, hablados y/o electrónicos.
En el Municipio de Filandia: cuenta con Política publica de discapacidad "Filandia con más capacidades 2017 - 2027" por medio del acuerdo Nº 032 del 2017. el cual se encuentra publicada en la página oficial de la alcaldía, accesible para las personas con discapacidad.
En el Municipio de La Tebaida: se realizó mesa de trabajo en el 5 comité en donde se expuso sobre la adopción los ejes estratégicos de la política publica departamental.                                           
</t>
  </si>
  <si>
    <t xml:space="preserve">En el municipio de Córdoba: apoyo en las diferentes dependencias para la atención integral y de primera mano con la población en condición de discapacidad.
En el Municipio  de Salento: Brigada de inclusión y salud mental con la participación y la oferta de servicios que la asociación de personas con discapacidad ASOPECODIS extienden a la población con discapacidad en el municipio   
</t>
  </si>
  <si>
    <t xml:space="preserve">En el Municipio de Calarcá:  realizo Apoyo y orientación a organizaciones para personas con discapacidad  en medios de comunicación  a las   cinco  organizaciones para personas con discapacidad en el municipio.
En el Municipio de Circasia: Se brinda información continua  a las  organizaciones que trabajan con la población en condición de discapacidad del municipio de Circasia las cuales son AMAR Y VIVIR y ASODERNATU. 
En el municipio de Génova: se tiene la colaboración y la disposición de los diferentes medios de comunicación que operan dentro del municipio como radio y televisión.
En el Municipio de Filandia: Se realiza acompañamiento a la asociación abriendo caminos con amor en la difusión de los servicios que ofrece   
</t>
  </si>
  <si>
    <t xml:space="preserve">En la Secretaría de Salud Departamental:  se realizaron 11 asistencias técnicas en tema de Resolución 1904 con los funcionarios de los planes locales para sensibilización, se habló del tema ajustes razonables, apoyos, consentimiento informado, salvaguardas.
En el Municipio de Buenavista: Se capacitó al personal de la E.S.E Hospital San Camilo y a las personas con discapacidad en lo relacionado con el proceso de certificación a partir de la Resolución 113 de 2020.
En el Municipio de Génova: La actividad del plan de acción de discapacidad, el enlace realizo capacitación en legislación y normatividad de discapacidad, a todo el personal de la administración municipal.
En el municipio de Filandia: se ha socializado los proyectos y la normatividad que ampara a las personas con discapacidad con el propósito de que ellos realicen vigilancia y seguimiento en el comité de discapacidad.
</t>
  </si>
  <si>
    <t xml:space="preserve">En el  municipio de Calarca: se realizaron 34 visita a establecimientos comerciales con entrega de folleto con información de normatividad sobre beneficios tributarios al contratar personas con discapacidad.
En el Municipio de Córdoba: reunión virtual cámara de comercio para la legalización de negocios o proyección de negocios.
En el Municipio de Génova: En uno de los programas radiales que realizo el enlace se socializo la normatividad que garantiza los derechos de las personas con discapacidad incluyendo el derecho a tener empleo. 
</t>
  </si>
  <si>
    <t xml:space="preserve">En el Municipio de Circasia: Se prestó el servicio de asesoría jurídica en la oficina de discapacidad en articulación con personería municipal.
En el Municipio de Córdoba: Atención y asesoría de los mecanismos de justicia.
En el municipio de Salento: Realización de Talleres de capacitación con la población, en Promoción desde el Comité de Derechos humanos Municipal mediante MESAS DE PARTICIPACIÓN teniendo en cuenta el decreto 080 de 2019 por medio del cual se crea la mesa de participación de niños, niñas y adolescentes del municipio de Salento Quindío. Se trataron temas como: socialización de aprendo jugando derechos, deberes y valores de los niños y socialización matriz del plan de acción de primera infancia, infancia y adolescencia y conocimiento mi territorio riesgos y fortalezas.14 de julio de 2021                                                                       12 de noviembre de 20216 de diciembre de 2021 (Próximo)     
</t>
  </si>
  <si>
    <t xml:space="preserve">En el Municipio de circasia: Se prestó el servicio de asesoría jurídica en la oficina de discapacidad en articulación con personería municipal.
En el Municipio de Córdoba:  Capacitación para el acceso a la justicia en procesos de derechos de petición.
</t>
  </si>
  <si>
    <t xml:space="preserve">En el Municipio de Córdoba:  Capacitación para el acceso a la justicia en procesos de derechos de petición.  
En el municipio de Montenegro: las personas e condición de discapacidad reciben capacitación sobre derechos y deberes , además de líneas de atención
</t>
  </si>
  <si>
    <t xml:space="preserve">En el Municipio de circasia: Se prestó el servicio de asesoría jurídica en la oficina de discapacidad en articulación con personería municipal.
En el Municipio de córdoba:: apoyo por parte de personería municipal en el desarrollo de tutelas para el cumplimiento de los derechos. 
En el Municipio de  Salento: la Secretaria de Salud departamental brindan todo el apoyo en la socialización en las formas de utilizar los PQR como estrategias de apoyo para que la población utilice estos servicios.
</t>
  </si>
  <si>
    <t xml:space="preserve">En el Municipio de Buenavista, se socializaron las  Rutas de atención a cargo de la Comisaría de Familia del municipio.      
Desde la Personería de Armenia, se apoyó en la visibilizarían de la violencia sexual y el desplazamiento forzado como principales hechos victimizantes y los efectos en la vida y cuerpo de las mujeres en el marco del conflicto. 
</t>
  </si>
  <si>
    <t>En la Secretaría del Interior: Se brindaron asistencias técnicas a las instituciones del orden municipal,  inspectores de policía y comisarías de familia (operadores de servicios de justicia), siendo acompañado por los entes territoriales en los municipios de Génova, Circasia, Buenavista y Pijao. En total fueron cuatro (4) municipios asistidos técnicamente.</t>
  </si>
  <si>
    <t xml:space="preserve">Secretaría de Salud Departamental:  se realizaron 11 asistencias técnicas en tema de Resolución 1904 con los funcionarios de los planes locales para sensibilización, se habló del tema ajustes razonables, apoyos, consentimiento informado, salvaguardas.
En el municipio de Calarca: Elaboración de 5 boletines del observatorio de equidad de género publicados en la página web. 
En el Municipio de Córdoba: encuentro de cuidado e información por redes sociales en apoyo de comisaria de familia y enlace de discapacidad.   
En la Secretaría del Interior: Se apoyaron en el diseño de encuestas en cuanto a la violencia intrafamiliar en el Municipio de Montenegro, con el fin de conocer el tipo de violencia, personas víctimas de violencia intrafamiliar y las características de las víctimas.
En el municipio de Salento: Realizar Campañas en favor de la mujer y en contra de la violencia intrafamiliar adecuadas y efectivas para impedir abusos en contra de la PCD Teniendo en cuenta las condiciones de aislamiento preventivo generadas por el COVID 19, los niveles de violencia intrafamiliar han incrementado, desde la Comisaría de Familia de la Administración Municipal brindándoles información sobre la herramienta Violentómetro: un manual para ayudar a las mujeres y niñas a prevenir la violencia, identificando el grado de riesgo en que se pueden encontrar.
</t>
  </si>
  <si>
    <t xml:space="preserve">en la Secretaría de  salud Departamental   Con la poblacion adolescente de los grados 9-10 y 11 orientaciones sobre proyectos de vida con  base en planificacion familiar y para el grupo etario de 21 a 54 años consulta preconcepcional, curso para la paternidad responsable, consulta prenatal, atencion del parto humanizado y diferencial, consulta del puerperio y atencion al recien nacido.
en el  municipio de calarca: Socialización del programa hogar de paso  a entidades que atienden casos de mujeres maltratadas
Socialización para las entidades que atienden casos de mujeres maltratadas inlcuida mujeres en condición de discapacidad </t>
  </si>
  <si>
    <t xml:space="preserve">En el Municipio de Córdoba: encuentro de cuidado e información por redes socialesen apoyo de comisaria de familia y enlace de discapacidad.
En la Secretaría del Interior: Se brindaron asistencias técnicas para implementar los métodos de resolución pacífica de conflictos en diez (10) Instituciones Educativas del Departamento del Quindío, mediante la implementación y actualización de los manuales de convivencia, siendo las instituciones educativas que recibieron las asistencias técnicas las siguientes:
I.E. San Vicente (Génova, )Instituto Génova (Génova), I.E. Instituto Tebaida (La Tebaida), I.E. Baudilio Montoya (Calarcá), I.E Instituto Montenegro (Montenegro), I.E. Ramón Mesa Londoño (Montenegro), I.E. San José  (Circasia), I.E. San José  (Calarcá), I.E. general Santander  (Calarcá), I.E. Marco Fidel Suarez (Montenegro)
Se realizó capacitación con los estudiantes, docentes y directivos docentes en métodos alternativos de solución de conflictos en cuatro (4) Instituciones Educativas del Departamento del Quindío, de la siguiente forma:
I.E. Instituto Tebaida (La Tebaida), I.E. Baudilio Montoya (Calarcá),I.E. Goretti (Montenegro), I.E. Fundadores (Montenegro)
Se brindó asistencia técnica para fortalecer a las instituciones privadas de caracter comunial en lo concerniente a la resolución de conflicto en Seis (6) municipios del Departamento del Quindío, de la siguiente forma:
JAC del barrio nuevo horizonte (Buenavista), Directivos de la JAC la playita (Pijao), Representantes de la JAC barrio Santander (Calarcá), Representantes de la asocomunal de Salento, Representantes de la asocomunal de Pijao, Representantes de la asocomunal de Circaisia., Representantes de la asocomunal de Córdoba.
Se brindó asistencia técnica a cuatro (4) Instituciones privadas del Departamento del Quindío en Resolución pacífica de conflictos, así:
La Fundación Hogares Clareth, Centro de responsabilidad penal para adolescentes Faro San Ignacio, Centro de responsabilidad penal para adolescentes Faro San Francisco, Centro de responsabilidad penal para adolescentes Faro San Carlos.
En total se  han capacitado a veinticuatro (24) Instituciones públicas y privadas asistidas técnicamente en métodos de resolución de conflictos durante este tercer trimestre del 2021. 
</t>
  </si>
  <si>
    <t xml:space="preserve">En el Instituto de Bienestar  Familiar: El ICBF en el desarrollo transversal de cada una de las modalidades de atención a los niños, niñas, adolescentes, jóvenes y familias, realiza actividades de promoción, prevención y atención para la erradicación del maltrato, la explotación y el abuso sexual implementado.  
De forma específica para la vigencia 2021, se realizó la atención de 394 niños, niñas y adolescentes con discapacidad.    
</t>
  </si>
  <si>
    <t>En  el Municipio de Salento: Se realiza con el equipo psicosocial y terapéutico, y de forma frecuente en todo evento que facilita el acercamiento a los grupos poblacionales en general sensibilización con inclusión de las familias y cuidadores pcd  de toda forma de violencia con inclusión de las víctimas del conflicto armado. programa social en tu vereda y social en tu barrio).</t>
  </si>
  <si>
    <t>En la Secretaría del Interior: Se realizó socialización  de rutas de protección a líderes representante del enfoque diferencial " discapacidad “en las mesas municipales de victimas de Montenegro, Armenia, Córdoba, Calarca , Circasia, Salento.</t>
  </si>
  <si>
    <t xml:space="preserve">En el Municipio de córdoba: se realiza socialización  de los derechos humanos por medios de grupos de WhatsApp y redes sociales de la administración 1 reunion.
En el Municipio de Quimbaya: Realización de capacitación por parte de la Secretaria de Salud sobre los derechos y deberes en Salud que tienen las personas con discapacidad.
</t>
  </si>
  <si>
    <t xml:space="preserve">en el  municipio de Calarca: 5 Talleres sobre habilidades para la vida,c uidadores y familias,  docentes, entes publicos y privados.
En el Municipio de salento: LA ALCALDÍA OFRECE SERVICIO DE ORIENTACIÓN PSICO-PEDAGÓGICA Y TERAPÉUTICA CON ENFOQUE DIVERSO PARA PERSONAS CON DISCAPACIDAD, SU CUIDADOR Y SU NÚCLEO FAMILIAR CON EL EQUIPO PSICOSOCIAL DE LA SECRETARÍA DE SERVICIOS SOCIALES DE LA ALCALDIA MUNICIPAL EN TEMAS DE CERTIFICACION, APOYOS TECNICOS Y ENTEMAS DE INCLUSION Y ACCESIBILIDAD PARA LA PARTICIPACION   </t>
  </si>
  <si>
    <t xml:space="preserve">en el municipio de cordoba:1 reunion con nombramiento 
de representante. 
En la secretaría  del Interior: * Elaboración Plan de acción Consejo Municipal de Paz Quimbaya                                                                                                     * Elaboración Plan de acción Consejo Municipal de Paz Pijao                                                                                                                 * Elaboración Plan de acción Consejo Municipal de Paz Cordoba                                                                                                        * Elaboración Plan de acción Consejo Municipal de Paz Calarca. 
en el Municipio de La tebaida: se cuenta con un delegado de la poblacion para el consejo de derechos humanos           </t>
  </si>
  <si>
    <t xml:space="preserve">en el Municipio de Cordoba: apoyo en la formacion de la asociacion caminos sin fronteras  </t>
  </si>
  <si>
    <t xml:space="preserve">en la Secretaría del interior: * Se proyectó el acto administrativo para dar piso jurídico al equipo para la planeación y promoción de la participación ciudadana.
*Elaboración del diagnóstico de la participación ciudadana
*Seguimiento al plan de acción de la participación ciudadana  
• Capacitación en control social y veedurías a la red de entidades prestadoras de servicios de salud.
• Se encuentra en desarrollo la gestión que permita  emitir los programas radiales en apoyo a las veedurías y control social en el departamento.
en el Municipio de La Tebaida: Se cuenta con delegados para todos los mecanimos de participacion en el municipio  
 </t>
  </si>
  <si>
    <t xml:space="preserve">En el Municipio de Salento: Actividades de fortalecimiento de las capacidades sociales y políticas a través del apoyo en el acompañamiento para la inclusión y la participación de las personas con discapacidad en las actividades de atención integral programadas en esta vigencia como los comites municipales de discapacidad, las mesas tecnicas realizadas con la poblacion, el aopyo y articulacion con ASOPECODIS, entre otros </t>
  </si>
  <si>
    <t xml:space="preserve">en el Municipio de calarca: se realizaron actividades recreativas en la conmemoracion del dia internacional  de las personas con discapacidad. 
En el Municipio de la Tebaida: 5. El 03 de diciembre, se realizó la conmemoración del día de la discapacidad, en el teatro municipal en donde se contó con actividades tale como exhibición de manualidades navideñas, manualidades artesanales,  canto, baile, presentaciones culturales y refrigerio. 
2. El 03 de diciembre, se apoyó con la entrega de ayudas técnicas por parte de la gobernación del Quindío en donde se consiguió el transporte y se entregó la ayuda a la persona que lo había requerido. 
3. El 03 de diciembre, se realizó publicación por redes sociales en donde se conmemoro el día de la discapacidad.
en el municipio de Salento: Rrealizacion de la conmemoración del día internacional de la discapacidad en el municipio el día 10 de diciembre del 2021 con la presencia de la población con discapacidad del área urbana y rural.                                                                 seguimiento a las necesidades que la población con discapacidad              realizacion de las visitas y llamadas telefónicas a la PcD en cumplimiento de la entrega de las invitaciones para la asistencia  
  </t>
  </si>
  <si>
    <t xml:space="preserve">Municipio de Salento:Orientacion y fortalecimiento a la red de servicios que ejecuta la asociacion de personas con discapacidad "ASOPECODIS" y su consejo directivo en los conpromisos adquiridos estatutariamente sobre las acciones que corresponden a las estrategias de RBC,  con la Secretaria de  Familia Departamental. </t>
  </si>
  <si>
    <t xml:space="preserve">En el municipio de Calarca: se realizaron cinco actividades de apoyo y orientación a organizaciones para personas con discapacidad en el municipio. 
En el Municipio de Circasia: se le brinda asesoría a las organizaciones que trabajan con discapacidad en el municipio y se les fortalece de forma articulada con los entes territoriales, de forma constante se brinda el apoyo y al tiempo  que ellos lo solicitan .
En el Municipio de Córdoba: apoyo en la formación de la asociación caminos sin fronteras de personas con discapacidad.  .
En el municipio de Montenegro; Los  se posesionan a los  representante discapacidad ante el comité Municipal de discapacidad reciben capacitación sobre la importancia de participación de los mismos, respecto a los diferentes temas que se tratan dentro del mismo encuentro , en beneficio de toda la población en condición de discapacidad de Municipio de Montenegro.
En el Municipio de Salento: Articulación para el acompañamiento y participación de la asociación de personas con discapacidad ASOPECODIS en la realización de la conmemoración del día internacional de la discapacidad. Apoyo a la asociación de personas con discapacidad ASOPECODIS en la entrega de regalos a NNAyJ y personas mayores con discapacidad y sus cuidadores durante el evento de la conmemoración del día internacional de la discapacidad.
</t>
  </si>
  <si>
    <t xml:space="preserve">En el Municipio de Génova: Durante el año 2021 se realizaron 4 comités municipales de Discapacidad en los cuales se socializaba los avances del plan de acción y las metas cumplidas de la vigencia.
En el Municipio de La  Tebaida: se cuenta con comité el cual realizo el 14 de diciembre la última sesión  se cuenta con comité el cual realizo el 14 de diciembre la última sesión.
En el municipio de Salento: Asistencia a los comités y subcomités y mesas técnicas de participación de la PcD citados por la alcaldía Municipal y la secretaria técnica en cumplimiento de las convocatoria y realización de cuatro Comités Municipales de discapacidad asignado para la vigencia 2021..
</t>
  </si>
  <si>
    <t xml:space="preserve">En el Municipio de Génova:  Los representantes del comité municipal de discapacidad están atentos para participar en la elección de los representantes del comité departamental. Vigencia.
En el Municipio de la Tebaida.se tiene en cuenta a todos líderes que hacen parte del comité a participar de reuniones y comités.
En el Municipio de Salento: El comité municipal de discapacidad efectúa control para el cumplimiento de las eps a los usuarios con discapacidad
</t>
  </si>
  <si>
    <t>En   el Municipio de Córdoba: 1 capacitación SENA para la formación de líderes y formulación de proyectos productivos.</t>
  </si>
  <si>
    <t xml:space="preserve">En la Secretaría de Familia Departamental: Se realizó asistencia técnica a los municipios para la implementación y/o adopción de la Política Pública, brindando acompañamiento a comités municipales de discapacidad.
En el Municipio de Córdoba: asistencia a las diferentes capacitaciones, reuniones
 y talleres programados.
En el Municipio de Salento: la secretaria de planeación departamental los últimos avances en lo relacionado con la adopción de la política pública en Salento y el concepto técnico de la secretaría de planeación municipal en el cual se hacen sugerencias de ajustes pertinentes  SEGUNDO SEMESTRE 2021.
</t>
  </si>
  <si>
    <t>Municipio de Salento: Fortalecimiento y avances significativos de la Escuela de formación de líderes en prevención con inclusión de PcD ( Grupos de apoyo y autoayuda para PcD,  familiares, cuidadores y comunidad en general. Nna y adultos).</t>
  </si>
  <si>
    <t xml:space="preserve">En el Municipio de Córdoba: capacitación estrategia RBC con las personas con discapacidad .
En el Municipio de Génova: El enlace de Discapacidad de la alcaldía realizo una socialización a personas con discapacidad y cuidadores sobre canales de atención al usuario de las entidades como EPS y mecanismos de participación. 
</t>
  </si>
  <si>
    <t xml:space="preserve">En el Municipio de Córdoba: capacitación estrategia RBC  para personas con discapacidad. 
Municipio Salento: Fortalecimiento y avances significativos de la escuela formación de líderes en prevención con inclusión de Pcd (Grupos de apoyo y autoayuda para PcD familiares, cuidadores y comunidad en general, adultos, segundo semestre 2021).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</si>
  <si>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
En el Municipio de Buenavista: Se realizaron visitas domiciliarias con el fin de identificar las necesidades de las personas con discapacidad e implementar la estrategia RBC ad.
En el municipio de Calarca   se realizaron cuatro intervenciones a nivel familiar para personas con discapacidad de acuerdo a lineamientos de Estrategia RBC.
En el Municipio de Córdoba: capacitación estrategia RBC.
En el Municipio de Salento: Realización actividades de acompañamiento sobre RBC (Rehabilitación Basada en Comunidad) con población con discapacidad del Barrio Villa Laura, Amanda Gutiérrez, María Camila Baquero, Ariela Cardona, Bernardo Úsuga, el Barrio frailejones con familias con PcD y el apoyo de la secretaría de la familia departamental.
</t>
  </si>
  <si>
    <t>En el Municipio de Salento: La articulación con las i.e ha permitido conocer la oferta educativa para los estudiantes con discapacidad y asegurar información  para la inclusión y acceso, garantizando la calidad y la permanencia.</t>
  </si>
  <si>
    <t>Secretaría de Educación Departamental: 54 Instituciones Educativas Oficiales del Departamento beneficiadas a través del acompañamiento, sensibilización y socialización de un (1) equipo de profesionales de apoyo pedagógico, modelos lingüísticos, interpretes, docentes Biculturales, tiflologos,entre otros) de acuerdo al Decreto 1421 de 2017</t>
  </si>
  <si>
    <t xml:space="preserve">En el Municipio de Córdoba: fortalecimiento por medio de los profesores del aula de apoyo 
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</si>
  <si>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 xml:space="preserve">En el Municipio de córdoba: estrategias de fortalecimiento por medio de los profesores del aula de apoyo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</si>
  <si>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</si>
  <si>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</si>
  <si>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Secretaría de Educación  Departamental: Las docentes de apoyo contratistas y las profesionales de apoyo de planta  de  las 54 IE del Departamento continúan de manera  permanente adelantando de manera   rápida, las evaluaciones pedagógicas, formación a docentes y padres de familia en identificación de signos de alerta de estudiantes con posible discapacidad para activación de rutas de atención,  información y entrega de folletos educativos que permitan garantizar los ajustes  y la elaboración de los PIAR en cumplimiento al Decreto 1421 del 29 de agosto de 2017.</t>
  </si>
  <si>
    <t xml:space="preserve">Municipio de Córdoba: adecuación de las zonas de acceso
para la población en condición de discapacidad en esta ocasión, salas de internet para el desarrollo de las clases virtuales. 
Municipio de Salento: Dentro del plan de acción se espera un diagnostico  por parte de la i.e de los equipamientos tecnológicos que se requieren para la inclusión de los estudiantes con diferentes discapacidades.
Secretaría de Educación Departamental: al  30 de septiembre se reporta según el sistema de matrícula (SIMAT) 2.205 estudiantes en condición de las discapacidad      
</t>
  </si>
  <si>
    <t xml:space="preserve">En la Secretaría de las comunicaciones y la información Departamental: En el cuarto trimestre del año 2021, se continuo con la gestión ante el MINTIC para la entrega de 835 terminales de computo en el departamento del Quindío, los cuales se entregan a partir del mes de noviembre del 2021. Esta gestión beneficiara a la población estudiantil del departamento, entre los cuales se encuentra la población estudiantil con capacidades especiales, la cual será beneficiada indirectamente con esta gestión de la Secretaria TIC, la cual logro la entrega de 2803 terminales de computo al finalizar del periodo de 2021.
El numero exacto de la población estudiantil con capacidades especiales, la determina cada institución estudiantil beneficiada con la entrega de estas terminales de computo.
En el municipio de Córdoba: adecuación de las zonas de acceso para la población en condición de discapacidad en esta ocasión salas de internet para el desarrollo de las clases virtuales  
</t>
  </si>
  <si>
    <t xml:space="preserve">en El  Municipio de Córdoba: estrategias de fortalecimiento por medio de los profesores del aula de apoyo  </t>
  </si>
  <si>
    <t>En el Municipio de Córdoba: participación del apoyo de becas  de la administración municipal</t>
  </si>
  <si>
    <t xml:space="preserve">En el Municipio de córdoba: contratación de personal para  el desarrollo de actividades recreativas y culturales con enfoque diferencial.
En el Municipio de Salento: Dentro de las actividades operativas se tiene estipulado con la subsecretaria de cultura y deporte  espacios de formación a estudiantes con discapacidad cognitiva e intelectual.
</t>
  </si>
  <si>
    <t xml:space="preserve">Municipio de Salento: Se tiene previsto la realización de una mesa técnica anual con el sector de las I.E para la accesibilidad a equipamiento tecnológico que requieren los estudiantes con discapacidad.  </t>
  </si>
  <si>
    <t xml:space="preserve">Secretaría De Infraestructura Departamental: Para el mantenimiento de las sedes de las Instituciones Educativas, se realizaron visitas técnicas y  presupuestos en: 
1- IE BOQUI SALENTO   2- JOSE EUSTACIO RIVERA  3- MARIA AUXILIADORA       4 - I.E Roman María Valencia sede Granja 5-  I.E SAN BERNARDO    6- I.E SEDE BARRAGAN   7- I.E SEDE EL CAIRO  8- FUNDANZA  9- LA ISLA GENOVA  10- SAN JOSE FACHADAS   11- 2o. INFORME DE VISITA TECNICA ESCUELA SAN RAFAEL  12-. REGISTRO DE VISITA TECNICA ESCUELA SAN RAFAEL  13-  INFORME DE VISITA TECNICA VIVERO SALENTO   14 PEQUEÑINES CORDOBA   15-  I.E MARIA AUXILIADORA  16- I.E LA SOLEDAD
PROYECTA: Se realizó la planificación y estudios previos para la ejecución de un convenio con la Secretaria de Educación del Departamento para el mejoramiento en 12 locaciones educativas.  Se realizó la planificación y estudios previos para la ejecución y cumplimiento de la meta propuesta, además actualmente se están realizando los estudios y diseños para el mejoramiento de la cubierta y la red eléctrica de la IE San José del municipio de Circasia
</t>
  </si>
  <si>
    <t xml:space="preserve"> en la Secretaría de salud Departamental: SE esta adelantando acciones realacionadas con el fin de garantizar la red departamental Rutas de atencion Integral, priorizando a la poblacion con discapacidad, se sociliaza con los referentes de los diferentes programas de la Secretaria de Salud Dptal el plan de accion de  la politica publica de discapacidadteniendo en cuenta la transversalidad y la necesidad que desde cada programa se realicen acciones puntuales que se orienten a garantiar los derechos de las persoans con discapacidad en el acceso a salud.
en el Municipio de Cordoba: capacitacion de la coordinadora del SISBEN y regimen subsidiado
  </t>
  </si>
  <si>
    <t>En el Municipio de córdoba: atención permanente servicios de P Y P  por parte del hospital.</t>
  </si>
  <si>
    <t>En la Secretaría de Salud Departamental: En este cuarto  trimestre se continua con la difusión para el uso del centro de relevo en la red pública y privada del departamento. En las visitas de verificación de condiciones de habilitación y de acuerdo con los establecido en la Res 3100 de 2019 se realiza revisión de las guías y protocolos de atención inclusiva, el grupo de IVCm realiza visitas a las EAPBS donde se verifica la atención priorizada de la población con discapacidad y en caso de presentarse alguna queja procede con el trámite correspondiente.</t>
  </si>
  <si>
    <t xml:space="preserve">En la secretaría de Salud Departamental: formación a los profesionales y técnicos en salud sobre el concepto y tipos de discapacidad y estrategia de RBC en lo municipios de Armenia, Quimbaya, Montenegro, Quimbaya, Calarca, La tebaida, se foram el talento en salud de las 12 ESEspublicas y el Hospital San Juan de Dios en ruta para acceder al certificado de discapacidad y deberes y derechos en salud.
En el municipio de Salento: La secretaria de servicios sociales en articilacion con la ese y las ips privadas genera espacios de colaboración para apoyar acciones con la comunidad (mesa de trabajo en las instalaciones de la administración municipal; con las referentes principales de las eps, los representantes al comité municipal de la pcd, la asociación de personas con discapacidad, (asopecodis) y el acompañamiento de la secretaria de salud departamental, para tratar la corresponsabilidad que tienen las entidades de salud que operan en el municipio para la entrega oportuna de todo lo relacionado con los suministros incluidos en el pos y el acceso a servicios de salud).
</t>
  </si>
  <si>
    <t>En la Secretaría de Salud Departamental: Se lleva a cabo seguimiento a las EAPBS que hacen presencia en el departamento tanto del   régimen  subsidiado como contributivo en la prestación del servicio se realizan diferentes observación en temas de acceso, accesibilidad, referencia, contra referencia las eapbs remiten plan de mejora para que en la vigencia 2022 se haga seguimiento a las acciones propuestas por cada EAPB, además se remiten las observaciones a la dirección de calidad para apoyar el.</t>
  </si>
  <si>
    <t>En la Secretaría de Salud Departamental: El día 2 de septiembre 2021 se constituyó y conformo la veeduría ciudadana laboratorio que tiene como objetivo general ejercer vigilancia y control ciudadano sobre el proyecto fortalecimiento de capacidad instalada de ciencia y tecnología del laboratorio departamental de salud pública y quien lidera esta veeduría es una persona con discapacidad.</t>
  </si>
  <si>
    <t>En la Secretaría de Salud, se realizó un   documento sobre la situación  actual  de las personas con  discapacidad del municipio de Quimbaya teniendo en cuenta diferentes distribuciones como edad, sexo, escolaridad.</t>
  </si>
  <si>
    <t xml:space="preserve">En la Secretaría de Salud Departamental: Se continua con la recepción de PQR desdela  oficina del SAC. 
En el Municipio de circasia :  El día 05 de noviembre Se tramito una PQR a la Secretaria de Salud departamental, queja frente a la EPS MEDIMAS, en condición de discapacidad le han negado un examen molecular para determinar su diagnóstico.
En el Municipio de Salento: La Secretaria de Salud departamental brindan todo el apoyo en la socialización en las formas de utilizar los PQR como estrategias de apoyo para que la población utilice estos servicios.
</t>
  </si>
  <si>
    <t>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t>
  </si>
  <si>
    <t>En el municipio de Salento: Realización de  actividades de participación en la feria de la salud mental en desarrollo de entornos saludables en los hogares, de la misma forma se apoyó a la PcD referente a información de oferta de servicios desde la administración y referente a la certificación de discapacidad.</t>
  </si>
  <si>
    <t xml:space="preserve">En  la Secretaría de Salud  Departamental: Respecto las acciones realizadas desde la Dimensión de Salud Sexual y Reproductiva, se realizaron 11 asistencias técnicas en tema de Resolución 1904 con los funcionarios de los planes locales para sensibilización, se habló del tema ajustes razonables, apoyos, consentimiento informado, salvaguardas.
En el Municipio de Salento: La secretaria de servicios sociales en  articulación con la e.s.e y las i.p.s privadas genera espacios de colaboración para apoyar acciones con la comunidad en el manejo prioritario con la población con discapacidad; con énfasis en la promoción y prevención en salud sexual y reproductiva.
</t>
  </si>
  <si>
    <t xml:space="preserve">En la Secretaría de salud Departamental: capacitaciones orientadas a la promoción y prevención de enfermedad y accidentes laborales que puedan causar discapacidad.
Intervención al sector agrícola y construcción  en capacitación en prevención de accidentes o enfermedades laborales.
En el municipio de Filandia:  En el comité municipal de discapacidad se realiza seguimiento a las diferentes acciones que movilizan los actores y sectores que intervienen en mejorar la calidad de vida de las personas con discapacidad y en la detención de los factores de riesgo de la discapacidad como son los hospitales, asociaciones y alcaldía.
En el municipio de Salento: Realización de  actividades de acompañamiento mediante visitas domiciliarias en el barrios y familias en cumplimiento de apoyo a la re. Solución de dificultades con población con discapacidad y sus cuidadores    
</t>
  </si>
  <si>
    <t xml:space="preserve">En el Municipio de Filandia: Desde el Plan Territorial de Salud se realizó búsqueda activa de las personas que presentan enfermedades crónicas y se les realiza seguimiento.
En el municipio de Montenegro: Las personas en condición de discapacidad del Municipio de Montenegro ha contado con charlas en cuanto a prevención de enfermedades.
En el Municipio de Salento: Realización de  actividades de participación en la feria de la salud mental en la cual se apoyó a la PcD referente a información de oferta de servicios desde la administración y referente a la certificación de discapacidad.
</t>
  </si>
  <si>
    <t xml:space="preserve">en el Municipio de buenavista: Desde la oficina de Seguridad y Salud en el Trabajo se han desarrollado la aplicación baterias de promoción y prevención y encuestas que permiten mitigar enfermedades, no obstante, en la administración Municipal no hay personas contratadas con discapacidad.
en el municipio de Filandia: Se realiza seguimiento y monitoreo permanente a las condiciones y procedimientos laborales  </t>
  </si>
  <si>
    <t xml:space="preserve">En la Secretaría de salud Departamental: Ajuste a la encuesta Nacional de Condiciones de Trabajo Y salud donde se deben incluir preguntas sobre discapacidad que nos orienten a la realización de un diagnóstico oportuno con relación a esta población.
En el municipio de Filandia: Se tiene un monitoreo de parte de la profesional en seguridad laboral para la detención de los riesgos laborales.
</t>
  </si>
  <si>
    <t>En el  Municipio de  Filandia. Se realiza educación de los accidentes laborales y domésticos en los establecimientos comerciales.</t>
  </si>
  <si>
    <t xml:space="preserve">en el  Municipio de  Filandia. Se realiza educacion de los accidentes laborales y domesticos en los establecimientos comerciales  </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</si>
  <si>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se hace visita de asistencia técnica y verificación a los servicios que presta la red pública hospitalaria del departamento.
En el Municipio de Córdoba: atención preferencial de los diferentes servicios de P Y P. 
En el Municipio de Filandia: Las ESE San Vicente de Paul y Hospital Mental de Filandia incorporan dentro de su servicio atención con enfoque diferencial, además de tener una representación y/o enlace dentro de la asociación de usuarios..
En el Municipio de Quimbaya: Seguimiento a las EPS en el municipio por parte del enlace de discapacidad para la accesibilidad y prestación de los servicios de salud a las personas con discapacidad.
En el Municipio de Salento: Implementación de las campañas con actividades de acompañamiento sobre RBC (Rehabilitación Basada en Comunidad) con población con discapacidad  el apoyo de la Secretaría de la Familia departamental; en articulación con la Secretaria tecnica y el enlace municipal de discapacidad.
</t>
  </si>
  <si>
    <t xml:space="preserve"> En la Secretaría de Salud Departamental:  Capacitación en deberes y derechos en salud dirigido a profesionales de salud, área administrativa y organizaciones de base de personas con discapacidad de los 12 municipios del departamento.
En el Municipio de Filandia: Las ESE San Vicente de Paul y Hospital Mental de Filandia incorporan dentro de su servicio atención con enfoque diferencial, además de tener una representación y/o enlace dentro de la asociación de usuarios.
</t>
  </si>
  <si>
    <t xml:space="preserve">En el Municipio de Génova: La administración municipal cuenta con una base de datos de personas con discapacidad caracterizadas.
En el municipio de Filandia: *Se realiza actualización permanente de datos e información de acuerdo a los programas y servicios que oferta el municipio para la población con discapacidad como lo son desde la asociación abriendo caminos con amor, formación deportiva para personas con discapacidad, formación en danzas y en música, entre otros.
En el Municipio de Salento: Se realiza mesa de trabajo con algunos entes corresponsables para buscar estrategias de apoyo “la comisaria de familia y las i.e. como referentes principales, realizan reuniones trabajo conjunto en  acercamiento a las instituciones y los padres de familias (escuelas de padres) en alternativas de acompañamiento y ayudas concertadas” con el acompañamiento del icbf en la búsqueda de estrategias de cara a optimizar el proceso académico virtual y a distancia con los padres de familia y nnaj con discapacidad y con nne
</t>
  </si>
  <si>
    <t xml:space="preserve">En el municipio de Filandia:  Se ha realizado visitas domiciliarias  a las familias de personas con discapacidad con el propósito de aplicar el diagnostico rápido familiar y hacer seguimiento a los compromisos.
En el municipio de Montenegro: en articulación con la secretaria de salud Departamental se presenta el informe y plan de acción , además de ser aprobado por los asistentes al comité Municipal de Discapacidad 
</t>
  </si>
  <si>
    <t>En el Municipio de Montenegro: charla sobre prevención y causas de las diferentes discapacidad en el V comité Municipal de Discapacidad.</t>
  </si>
  <si>
    <t xml:space="preserve">En la secretaría de Salud Departamental: 1, Para el desarrollo de promoción, protección y apoyo a la lactancia materna se realiza, a)con las entidades territoriales de salud municipales , Empresas Administradoras de Planes de Beneficio EAPB-EPS y personal de Salud, se socializa estado de la estrategia en 4 años 2016-2017-2018-2019 y se pone en marcha la estrategia de Autoevaluación IAMI, en 11 ips Publicas y Hospital San Juan de Dios. b) En las IPS se da asistencia técnica y se entrega ficha técnica para el desarrollo de la tecnología de información en salud para entorno comunitario para la promoción, protección y apoyo a la lactancia materna. c)  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ESE Hospital San Vicente del municipio de Circasia, REd Salud, Hospital Universitario San Juan de Dios, Universidad del Quindío.  En el marco de espacios de articulación de los temas de salud y se desarrolla el tema de proyecto de Cualificación de  la lactancia materna en el Departamento.  2, Se  verifica el adelanto de campañas de gestión del riesgo para temas de consumo, aprovechamiento biológico de con el seguimiento y evaluación de la calidad de la atención nutricional con el bajo peso al nacer y desnutrición aguda en IPS (4 ESE hospitales- La Misericordia, Sagrado Corazón de Jesús, Pio X, Roberto Quintero Villa;  2.EAPB Nueva EPS, Medimas, Asmet Salud, Coomeva EPS; 3. Entidades Territoriales de Salud en 4 municipios, 3, Con las entidades territoriales de salud municipales , Empresas Administradoras de Planes de Beneficio EAPB-EPS y personal de Salud se socializa la  “ruta integral de atención en salud para el tratamiento de la desnutrición aguda moderada y severa en niños menores de cinco años” en el entorno ambulatorio y hospitalario cuyo lineamiento está reglamentado en las resoluciones 2350 de 2020. 
En el Municipio de Génova; Con el apoyo del plan territorial de salud se lleva acabo el seguimiento a la parte alimentaria de los niños y niñas en primera infancia, infancia y adolescencia.
En el Municipio de Filandia: construcción del plan de acción de seguridad alimentaria dentro del comité de seguridad alimentaria, teniendo en cuenta las necesidades específicas d  de la población con discapacidad. 
En el Municipio de Salento: Se tiene implementado en el sector rural unidades productivas con inclusión de la pcd que permiten protección y seguridad alimentaria.
</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</si>
  <si>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persoans como beneficiarios directos y 400 personas como beneficiarios indirectos.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se realizó visitas domiciliarias a 8 familias de personas con discapacidad con el propósito de evaluar sus principales necesidades en salud, educación, deporte, cultura y psicosocial, en compañía de comisaria de familia.
En el Municipio de Salento: Implementación de las campañas con actividades de acompañamiento sobre RBC (Rehabilitación Basada en Comunidad) con población con discapacidad  el apoyo de la Secretaría de la Familia departamental; en articulación con la secretaria técnica y el enlace municipal de discapacidad.                                 
</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</si>
  <si>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personas como beneficiarios directos y 400 personas como beneficiarios indirectos.
En el Municipio de Buenavista: se llevó a cabo la capacitación de la estrategia RBC, se creó el plan de acción y en el mes de octubre inicia su  ejecución. 
En el municipio de filandia; se realizó un plan de trabajo con cada familia diagnosticada plasmado en el formato de la estrategia RBC teniendo en cuenta sus principales necesidades   ejecución. .
En el Municipio de Quimbaya: Implementación de la estrategia RBC en el municipio de Quimbaya.
En el Municipio de Salento: Orientación y fortalecimiento a la red de servicios que ejecuta la asociación de personas con discapacidad "ASOPECODIS" y su consejo directivo en los compromisos adquiridos estatutariamente sobre las acciones que corresponden a las estrategias de RBC,  con la secretaria de la familia departamental.
</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</si>
  <si>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análisis de ls capacidades funcionales funcionales de los equipos municipales para la implementación de la Res 3280, análisis de la disponibilidad de tecnologías en salud por municipio requeridas para implementación delas intervenciones individuales y colectivas definidas                                                                          se socializa con los referentes de los diferentes programas de la Secretaria de Salud Dptal el plan de acción de  la política pública de discapacidad teniendo en cuenta la transversalidad y la necesidad que desde cada programa se realicen acciones puntuales que se orienten a garantizar los derechos de las personas con discapacidad en el acceso a salud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Desde las  visitas domiciliarias realizadas se dio a conocer los derechos y deberes que tienen y la ruta para acceder a los servicios de salud.
</t>
  </si>
  <si>
    <t xml:space="preserve"> Para realizar la atención integral de personas con discapacidad la Secretaría de Familia realizó la adquisición de 70 ayudas técnicas no Pos, las cuales se están entregando a las personas con discapacidad que cumplen requisitos para acceder a ellas.
En el municipio de circasia:  El día 07 de diciembre del año 2021 se hizo entrega de AYUDAS TECNICAS a la población en condición de discapacidad en articulación con la secretaria de familia departamental.
en el Municipio de Cordoba:envio de bases de datos con soportes para ayudas tecnicas.
en el Municipio de Montenegro: Se cuenta en el Municpio de Montenegrio con el apoyo de la fundacion Corazones Unidos por el Quindio, quienes hacen prestamo de ayudas tecnicas en beneficio de las personas en condición de Discapcidad , ademas desde la secretaria de salud Municipal tenemos el appoyo con eliminación de berreras de acceso a la salud. 
en el municipio de quimbaya: Se gestionaron 5 ayudas tecnicas con la secretaria de familia del departamento.
en el Municipio de Salento: LA ADMINISTRACION MUNCIPAL SE HA AJUSTADO A LOS REQUERIMIENTOS PARA LAS ENTREGAS DE  AYUDAS A LAS PESONAS QUE HAN MANIFESTADO SU NECESIDAD O DE ACUERDO A LAS NECESIDADES QUE SE HAN ENCONTRADO EN LAS ACTIVIDADES DE ACOMPAÑAMIENTO      </t>
  </si>
  <si>
    <t xml:space="preserve">en el Municipio de calarca: consolidacion de informacion en base de datos en excel de los beneficiarios del banco de ayudas tecnicas </t>
  </si>
  <si>
    <t xml:space="preserve">En el municipio de Calarca: capacitaciones sobre certificación de artesanos, maquetación de sitios web con HTML5, elaboración de productos panificables de masas y técnicas de venta, en las qe ha participado las personas con discapacidad.
En el Municipio de Genova,La administración municipal cuenta con la formación formal y  no formal para población general del municipio incluyendo las personas con discapacidad.
En el Municipio de Filandia: La asociación Abriendo Caminos con Amor gestiono capacitaciones en panadería y repostería con SENA. * Desde la oficina de Turismo del municipio de Filandia se han gestionado capacitaciones de arte en madera y pintura realizando una especial convocatoria a las personas con discapacidad quienes han participado. 
En el Municipio de Montenegro: capacitación en talleres artes y oficios a las personas en condición de discapacidad.
En el Municipio de Quimbaya: Se realizó con el ICBF el programa SACUDETE estrategia mentalidad emprendedora con formación a la población con discapacidad generando habilidades, destrezas y potencialidades en las necesidades de tipo laboral.
en el Municipio de Salento: “Salento Somos Todos inclusión laboral y productiva”  Se ha dado Acciones para generar información a la comunidad empresarial sobre el proceso de  inclusión laboral de las PcD a través de diferentes estrategias desde la secretaría municipal.Se realizó una pieza publicitaria dirigida a toda la comunidad y sector productivo donde se invita a la inclusión laboral de PcD.
Es importante mencionar que, desde la Administración Municipal en cabeza de la Alcaldesa Beatriz Díaz Salazar, se ha procurado por abrir espacios laborales para PcD dentro de la entidad, desarrollando diferentes actividades y aportando al cumplimiento de las metas institucionales   
</t>
  </si>
  <si>
    <t xml:space="preserve">En la  Secretaría de Turismo, para el segundo trimestre, en articulación con Colpensiones  se realizó un taller en el Municipio de  Buenavista dirigido a las personas con discapacidad, con el fin de  presentar el programa del gobierno BEPS, aclarar dudas y dar soluciones, a los asistentes.                                                                                                              Allí asistieron siete (7) personas de esta población.        
Desde la Personería de Armenia, se diseñan estrategias de seguimiento a la incorporación de las mujeres en el ámbito laboral en condiciones de igualdad de oportunidades y de salarios apoyado en el Programa de Equidad Laboral con Enfoque Diferencial de Género del Ministerio del Trabajo.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</si>
  <si>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el Municipio de córdoba: apoyo contratista banco de hojas de vida para formación laboral .
en el municipio de Génova: la Secretaria de Familia se realizaron 4 clases de taller de artesanía Arte Ruso y una de  elaboración de correas en cuero para que las personas con discapacidad y sus cuidadores tengan conocimiento de un arte para que después sea convertido en un emprendimiento y fuente de ingreso.
En el municipio de Filandia: Se conformaron y se fortalecieron grupos de unidades productivas en panadería y bisutería  desde la asociacion abriendo caminos con amor. 
En el municipio de pijao: la secretaria de planeación medio ambiente e infraestructura en su fortalecimiento con la oficina de asuntos agropecuarios tiene la oferta institucional en programas de agro. Para la incluison de PcD en el municipio.
En el Municipio de Salento: Se tiene implementado en el sector rural unidades productivas con inclusión de la pcd que permiten protección y seguridad alimentaria. 
En la Secretaría de Turismo: Para el cuarto trimestre de 2021,se siguieron fortaleciendo los emprendimientos identificados  en los dos anteriores semestres,  a través de capacitaciones en marketing digital y participación en ferias y eventos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</si>
  <si>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también se hizo entrega de una estufa a otra emprendedora con discapacidad.
En el Municipio de circasia: Emprendimiento, personas con discapacidad tienen un espacio en ferias  o eventos realizados en el parque principal  como método de inclusion laboral.
En el Municipio de Filandia: Convenio con la asociación abriendo caminos con amor en donde se ejecutan proyectos productivos.
En el Municipio de Salento: El programa mujeres emprendedoras del municipio  y su enlace correspondiente ha integrado a mujeres con discapacidad en diferentes eventos de promoción empresarial y ventas desde la virtualidad.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</si>
  <si>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bisutería y otras manualidades, instrumentos musicales); A Orfebres Quimbaya: se les hizo entrega de materia prima y maquinaria para producción de sus productos de joyería: también se hizo entrega de una estufa a otra emprendedora con discapacidad.
En el Municipio de circasia: La personas con discapacidad y sus cuidadores se les brindo espacios para comercializar sus productos y artesanías. 
En el municipio de filandia: Apoyo a las personas con discapacidad para que comercialicen sus productos facilitándoles espacios como en las ferias de emprendimiento municipales, mercado campesino y malocas del parque mirador colina iluminada.
</t>
  </si>
  <si>
    <t xml:space="preserve">En el Municipio de Córdoba: se realizó una caracterización de personas en condicion de  discapacidad para el fomento  del trabajo.
En el Municipio de Filandia: por medio de la estrategia RBC se realiza identificación de las aspiraciones laborales o los emprendimientos 
</t>
  </si>
  <si>
    <t xml:space="preserve">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Dentro de las visitas domiciliarias se ha realizado una verificación de estrategias que permitan fomentar al emprendimiento en las PCD y se enfatiza a las familias el apoyo a los emprendimientos.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</si>
  <si>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la Secretaría de Turismo: Para el cuarto trimestre de 2021,se siguieron fortaleciendo los emprendimientos identificados  en el segundo semestres,  a través de capacitaciones en marketing digital y participación en ferias y eventos.
</t>
  </si>
  <si>
    <t xml:space="preserve">En el municipio de Filandia: en compañía de comisaria de familia se elaboró plan de trabajo y auto evaluación de acuerdo al comité de erradicación de las peores formas de trabajo infantil y protección del joven trabajador  </t>
  </si>
  <si>
    <t xml:space="preserve">El Ministerio del Trabajo  en La Dirección Territorial a través del CIETI DEPARTAMENTAL, ha estado fomentando la aplicación de la plataforma SIRITI en el Departamento del Quindío a fin de velar por la identificación de las peores formas de Trabajo Infantil. Del mismo modo ha llevado a cabo la promoción de la Política Pública para la Erradicación del Trabajo Infantil, Erradicación para la Explotación Sexual y Comercial de NNA y ha promovido los lineamientos del  Trabajo Protegido  para los menores que se encuentran en edad para trabajar. De esta manera me permito señalar las siguientes actividades. 
En el Municipio de Filandia: La alcaldía cuenta con un enlace de la agencia de empleo quien vela por el trabajo decente y digno.
</t>
  </si>
  <si>
    <t xml:space="preserve">En el Ministerio del Trabajo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Indiana. La temática se fundamentó en la socialización de los Beneficios otorgados por el Gobierno Nacional y exención Tributarias a la cual tiene derecho del empresarios al genrar la vinculación de este grupo poblacional 
En el Municipio de Circasia: En la Alcaldía de circasia labora una persona en condición de discapacidad, dando así una inclusión laboral, de igual forma se difunden las oportunidades de empleo para esta población en las redes sociales y en la oficina de discapacidad
En el Municipio de Cordoba apoyo contratista banco de hojas de vida para formación laboral.
En el Municipio de Quimbaya: Se logró la vinculación laboral en la empresa privada, de una persona con discapacidad.
</t>
  </si>
  <si>
    <t xml:space="preserve">En el Municipio de Buenavista: EL  Llevar el discurso de la discapacidad a los medios de comunicación como procesos de inclusión dando a conocer la oferta y los aciertos de esta población en los diferentes espacios para la divulgación de los valores de igualdad y respeto hacia la población.
En el municipio de Filandia: De manera permanente se capacita las agencias turísticas en servicio al cliente en donde se incluye el abordaje a personas con discapacidad. 
En el Municipio de Quimbaya: En el marco de la conmemoración del día internacional de la discapacidad en PANACA se realizó un conversatorio "hablemos de inclusión", dirigido a los alcaldes y empresarios del turismo.
En el Municipio; “Salento Somos Todos turismo y el disfrute del PCCC” Se han dado accione para promover el diseño de ajustes razonables en todos los hoteles y centros turísticos existentes.  Durante todo el periodo del 2021 se han realizado verificaciones de implementación de las normas técnicas sectoriales, documentación vigente y requisitos de ley, (Ley 1801, NTS OO1, 002 Y 008); en los diferentes prestadores 
de servicios turísticos del municipio, fundamentalmente los alojamientos quienes deben cumplir con ciertos parámetros y requisitos de implementación para su buen funcionamiento, cumpliendo además con parámetros establecidos que permitan el libre acceso y movilidad de PcD.
</t>
  </si>
  <si>
    <t xml:space="preserve">aEn el Min trabajo : POLITICA PUBLICA PARA LA PREVENCION Y ERRADICACION DE TRABAJO INFANTIL CON ENFOQUE FAMILIAR.
En el municipio de Filandia: Desde la oficina de turismo se fomenta la inclusión social, tanto a los visitantes como a los locales.
</t>
  </si>
  <si>
    <t xml:space="preserve">En el Min trabajo: . 16/11/2021: POLITICA PUBLICA PARA LA PREVENCION Y ERRADICACION DE TRABAJO INFANTIL, TRABAJADOR PROTEGIDO.
En el municipio de Filandia: se garantiza la accesibilidad de las personas con discapacidad a los sitios turísticos publico 
La administración municipal  de salento otorga permiso a persona con discapacidad fisica para el desempeño de la labor como informador turístico en el municipi.
</t>
  </si>
  <si>
    <t xml:space="preserve">En el Municipio de Buenavista: Se realiza una actividad física para las PCD y sus familias , en las cuales se les proporciona las herramientas para que ellos aprenda a ejercitarse según su discapacidad ya que todos no pueden realizar el mismo ejercicio.
En el Municipio de Filandia realiza formación en actividad física para personas con discapacidad, quienes asisten los lunes y miércoles  a clases, y se realiza actividades lúdicas y recreativas. 
En el municipio de Montenegro: Desde la oficina de deportes se cuenta con una oferta amplia abierta para toda la población, incluyendo las personas en condición de discapacidad.
En el Municipio de Quimbaya: Desde INDEPORTES se trabajó con personas con discapacidad y sus cuidadores actividades físicas, lúdicas y recreativas     
</t>
  </si>
  <si>
    <t xml:space="preserve">En el Municipio de Buenavista: Existen tres escuelas de formación recreo deportivas en el municipio que acompañan y apoyan las actividades y eventos de personas con discapacidad.
En el Municipio de Quimbaya: El programa de inclusión social "ENAMORARTE" y la Subsecretaria de Educación, cultura, deporte y recreación se adelantaron procesos de formación deportiva en atletismo y baloncesto.
En el Municipio de Salento: 8 escuelas deportivas y 4 culturales fomentando el entretenimiento y el buen uso del tiempo libre en la comunidad con inclusión de la pcd
</t>
  </si>
  <si>
    <t xml:space="preserve">En el Municipio de Filandia: Se realiza a acompañamiento al grupo de formación DAKOTA, en su fortalecimiento     </t>
  </si>
  <si>
    <t>En el Municipio de circasia: El deportista Albeiro Moreno Jiménez persona en condición de discapacidad y tenista de circasia, se le brindo estímulos para su participación en eventos relacionados a su deporte</t>
  </si>
  <si>
    <t>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t>
  </si>
  <si>
    <t xml:space="preserve">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
En el Municipio de Montenegro: Se cuenta con actividad recreo deportivo en el que participan las personas en condición de discapacidad asistentes a la clase de talleres, artes y oficios.
En el Municipio de Quimbaya: El programa de inclusión social "ENAMORARTE" y la Subsecretaria de Educación, cultura, deporte y recreación realiza actividades recreativas, deportivas, lúdicas y culturales.
</t>
  </si>
  <si>
    <t xml:space="preserve">En INDEPORTES QUINDÍO:  En el segundo trimestre del año 2021  se han beneficiado 87 deportistas de discapacidad en 7 deportes o disciplinas adaptadas con miras a la preparación de los juegos deportivos  Paranacionales 2023.        
Se realizó un evento deportivo en la fundación Abrazar del municipio de Calarcá con 69 personas entre ellas, deportistas de karate do y boccia.  
En el Municipio de Salento, se tiene como meta tener un deportista con discapacidad con proyección y de alto rendimiento. 
</t>
  </si>
  <si>
    <t xml:space="preserve">En el municipio de Buenavista: En el municipio no existen ligas, existen escuelas de formación las cuales si han sido dotadas de implementos necesarios para su funcionamiento para la atención de las personas con discapacidad.
En el Municipio de Filandia: se cuenta con material deportivo apto para la formación deportiva de las personas con discapacidad      
</t>
  </si>
  <si>
    <t xml:space="preserve">En el Municipio de Génova: El coliseo deportivo del municipio tiene fácil acceso para las personas con discapacidad.
El municipio de Filandia cuenta con centros deportivos accesibles como las canchas barriales y el  polideportivo.
en el Municipio de Quimbaya: El municipio de Quimbaya cuenta con escenarios deportivos con accesibilidad para las personas con discapacidad.
</t>
  </si>
  <si>
    <t>En INDEPORTES QUINDÍO se encuentra en proceso la   formacion de los funcionarios  en Enfoque de Discapacidad y Legislación Deportiva para PCD.</t>
  </si>
  <si>
    <t xml:space="preserve">En el municipio de Buenavista:  Mejoramiento de la accesibilidad a todos los escenarios deportivos.
En el Municipio de circasia: La accesibilidad a los escenarios deportivos esta en desarrollo cada vez más y es inclusiva para la población con discapacidad  polideportivos y canchas de futbol.
En el Municipio de filandia: se ha realizado muestras culturales agenciadas por personas con discapacidad.
En el Municipio de Salento: Vinculación de pcd en muestras culturales y presentaciones del grupo de chirimía en la feria de salud del mes de septiembre desde la secretaria de servicios sociales
</t>
  </si>
  <si>
    <t xml:space="preserve">En el Municipio de Buenavista: Las personas con discapacidad que hacen parte de la chirimía, participan en las peñas culturales del municipio.
En el municipio de Filandia: se ha realizado muestras culturales agenciadas por personas con discapacidad en eventos conmemorativos.
En el Municipio de La tebaida: en diciembre se realizó exposición de muestra de manualidades de navidad y de dibujo.
En el Municipio de Montenegro: participa el grupo de chirimía arcoíris en diferentes municipios, realizando muestra de conocimiento s de cada uno de los participantes, realiza muestra en el municipio de Montenegro, parque principal el día '03 de diciembre en la celebración del día internacional de las personas con Discapacidad.
En el Municipio de Salento: LA Participación de  pcd en las escuelas culturales(la chirimía) ha sido dispuesta para los eventos de mayor importancia en el municipio
</t>
  </si>
  <si>
    <t xml:space="preserve">En el  municipio de Filandia: Se realiza  orientación permanente a las personas encargadas de los procesos culturales acerca del abordaje a personas con discapacidad.
En el municipio de Quimbaya se sensibiliza a las organizaciones encargadas de los procesos culturales y artísticos para la inclusión y acceso de las personas con discapacidad, padres y/o cuidadores.
</t>
  </si>
  <si>
    <t xml:space="preserve">En el  municipio de Filandia: Se realiza  orientación permanente a las personas encargadas de los procesos culturales acerca del abordaje a personas con discapacidad.
En el Municipio de Quimbaya: Se realizan talleres de sensibilización con enfoque de discapacidad e inclusión "Atrévete ver mas alla"      
</t>
  </si>
  <si>
    <t xml:space="preserve">En el municipio de Filandia: se ha hecho una articulación y vinculación en cada uno de los procesos  que se adelantan en beneficio de la población con discapacidad a las entidades públicas.
En el Municipio de Salento: Se ha iniciado una campaña masiva de divulgación y sensibilización propuesta desde el cmd sobre estrategias para el reconocimiento de los derechos de las pcd.
</t>
  </si>
  <si>
    <t xml:space="preserve">En el Municipio de Circasia: Constantemente se fomenta la participación de las organizaciones que trabajan para personas en  condición de discapacidad en eventos culturales del municipio: 
En el municipio de Filandia: Los grupos culturales de discapacidad participan activamente en cada uno de los escenarios que representan.
En el municipio de La  Tebaida: en  el trimestre se citó a la población para que participara de las diferentes actividades programadas.
En el Municipio de Quimbaya: El municipio de Quimbaya cuenta desde la subsecretaria de educación, cultura, deporte y recreación fomenta la participación de las organizaciones culturales que trabajan con y para la discapacidad.
</t>
  </si>
  <si>
    <t xml:space="preserve">En el Municipio de Circasia:  Los eventos culturales siempre se realizan en el parque principal con el fin de una adecuada accesibilidad a las personas con discapacidad y sus cuidadores.
En el Municipio de Génova: La casa de la cultura cuenta con  rampa de acceso para personas con discapacidad y el coliseo deportivo también garantiza  la accesibilidad.
En el Municipio de filandia: se realiza muestras culturales en el parque mirador colina iluminada mensualmente y en eventos especiales.
En el Municipio de Quimbaya: cuenta con el centro cultural de artistas y el auditorio Poporo Quimbaya con acceso para las personas con discapacidad.               
</t>
  </si>
  <si>
    <t xml:space="preserve">En el Municipio de Circasia: El manejo de de las PQR se recepcionar en la oficina de discapacidad y se redirección a la secretaria de salud departamental para un trabajo articulado y eficiente en el cual el usuario con discapacidad pueda remediar su problema en salud:
En el Municipio de Filandia: se estableció y socializo ruta de PQR en salud para personas con discapacidad. 
En el Municipio de Montenegro: se cuenta con una contratista que apoya en la solución de inconvenientes que argumentan las personas en condición de discapacidad respecto a salud .
En el Municipio de Quimbaya: Desde la Subsecretaria de salud y el enlace de discapacidad se maneja los PQRS.
En el Municipio de Salento: EN EL Segundo cmd se ratificó la forma de presentación de los recursos de por referente a necesidades de salud insatisfechas.
</t>
  </si>
  <si>
    <t xml:space="preserve">En el Municipio de Filandia: se orienta a las personas con discapacidad para acceder a la seguridad social, pensión, riesgos profesionales, salud y acceso a los medicamentos.
En el Municipio de Quimbaya: Desde la Subsecretaria de salud y el enlace de discapacidad se vigila y se gestiona el acceso a la seguridad social y el acceso a los medicamentos.
</t>
  </si>
  <si>
    <t xml:space="preserve">En el Municipio de filandia: desde el plan Territorial de salud se le hace seguimiento a gestantes y lactantes a madres de niños con discapacidad.
En el Municipio de Quimbaya: Desde la Subsecretaria de salud se brinda atención en salud.
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
</t>
  </si>
  <si>
    <t xml:space="preserve">En el municipio de Filandia; se hace seguimiento a la atención que se presta y los servicios de prevención que realiza las ESE  del municipio por medio de la asociación de usuarios.
En el Municipio de Salento; Realización de  actividades de acompañamiento mediante visitas domiciliarias en el barrios y familias en cumplimiento de apoyo a la resolución de dificultades con población con discapacidad y sus cuidadores.
</t>
  </si>
  <si>
    <t xml:space="preserve">En el Municipio de Circasia: La alcaldía  brinda apoyo a PCD severa en mercado y ayudas básicas.
En el Municipio de Filandia: la oficina del Sisbén del municipio realiza vinculación a la EPS para las personas de categorías bajas, con el propósito de ampliar la cobertura en salud del municipio.
En el Municipio de Salento: La ese hospital san Vicente de paul por medio de la gerencia, retifica el el ultimo cmd del mes de julio, el protocolo de atención prioritario domiciliario incluso a la población con discapacidad severa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</si>
  <si>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adolescentes.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</si>
  <si>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adolecentes.
</t>
  </si>
  <si>
    <t xml:space="preserve">En el Municipio de Buenavista: Esta inclusión de la mujer se trabaja desde la política pública de mujer y equidad de género con enfoque diferencial. 
En el Municipio de Filandia: se promueve la participación de la mujer en escenario como el consejo comunitario de mujeres municipal.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</si>
  <si>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pagina web. 
en el municipio de Filandia: Se ha socializado los derechos de las mujeres y sus logros histroricos, y se recepcionan casos de vulneracion de derechos de la poblacion OSIG    </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</si>
  <si>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página web.
En el Municipio de Filandia: Se ha socializado los derechos de las mujeres y sus logros históricos, y se recepcionan casos de vulneración de derechos de la población OSIG.
</t>
  </si>
  <si>
    <t xml:space="preserve">En el Municipio de circasia Cada usuario es tratado por igual sin importar su raza o condición. 
En el municipio de Filandia: Desde la alcaldía se brinda atención sin distinción de género, raza o condición.
En el Municipio de Montenegro: se atiende a las personas permitiendo una ruta de atención dependiendo sus requerimientos con igualdad.
En el Municipio de Quimbaya: La secretaria de servicios sociales del municipio de Quimbaya brinda atención oportuna a toda la comunidad que así lo requiera; sin distinción de raza o condición.
</t>
  </si>
  <si>
    <t xml:space="preserve">En el Municipio de córdoba: capacitación enfoques diferenciales.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Cada funcionario de la alcaldía tiene formación en servicio al cliente.
En el municipio de    Montenegro: Se recibe por parte de la secretaría de familia y discapacidad Departamental capacitación sobre atención a población en condición de discapacidad respeto e inclusión
</t>
  </si>
  <si>
    <t xml:space="preserve">En el Municipio de circasia : Las personas con enfoque diferencial y su diferencial  se anexan a un banco de datos para su caracterización  y atención.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Por medio del comité municipal de discapacidad se dan directrices para una atención diferencial.  
</t>
  </si>
  <si>
    <t xml:space="preserve">Se realizó señalización horizontal en el municipio de Calarcá, y se encuentra en curso acciones para la señalización de espacios accesibles para personas con discapacidad.
Construcción, adecuación y/o mantenimiento de rampas de acceso a vías y andenes en el municipio de calarca, adecuación de escenarios deportivos, realizar rehabilitación de calle y carrera reportadas,  construcción de la conectividad peatonal en el sector de la carrera 28, mantenimiento a los edificios públicos de interés comunitario del municipio.
En el Municipio de Filandia: Teniendo en cuenta las peticiones que expresan las personas en condición de discapacidad a través de los canales de comunicación con los que cuenta la administración municipal y los escenarios de participación como el Comité de Discapacidad en lo relacionado con su movilización y accesibilidad a los espacios públicos del municipio se ha realizado la respetiva señalización y se han incorporado los lineamientos técnicos de inclusión en los proyectos de infraestructura
</t>
  </si>
  <si>
    <t xml:space="preserve">En el Municipio de  Filandia; no cuenta con rutas dentro del municipio, pero en la ruta intermunicipal se cuenta con los parámetros de accesibilidad. 
En el Municipio de Salento: Salento somos todos” en la Toma de conciencia y Transformación de Imaginarios de movilidad para la PcD y el Desarrollo de adecuaciones al sistema de transporte y movilidad para la inclusión de personas con discapacidad, para un Servicio público de transporte establecido con atención prioritaria a PCD.
</t>
  </si>
  <si>
    <t xml:space="preserve">Las personas con discapacidad en la mayoría de oportunidades cuentan con el servicio de transporte de municipio, el cual es el carro del hogar del anciano. Este apoyo en los traslados está sujeto a la disponibilidad del vehículo.
En el Municipio de córdoba: contrato de prestación de servicios para la entrega de tiquetes como subsidio de transporte 
</t>
  </si>
  <si>
    <t>En el Municipio de  filandia: Los terminales y paraderos de transporte del municipio son accesibles para personas con discapacidad.</t>
  </si>
  <si>
    <t xml:space="preserve">En el Municipio de Córdoba: 1 capacitación con la empresa de transporte para el manejo de tiquetes.
En el Municipio de Quimbaya: Se realizaron capacitaciones a empresarios del transporte público, de instituciones y empresas privadas en el manejo y trato digno de las personas con discapacidad.
</t>
  </si>
  <si>
    <t xml:space="preserve">En el municipio de Filandia: El municipio de Filandia no cuenta con rutas dentro del municipio, pero en la ruta intermunicipal se cuenta con los parámetros de accesibilidad    </t>
  </si>
  <si>
    <t xml:space="preserve">En el Municipio de córdoba; postulación al proyecto de vivienda barrio villa jardín. 
En el Municipio de Salento: implementado una (1) estrategia territorial de bajo costo, para facilitar vivienda digna a PcD, para garantizar la protección y el desarrollo integral de las familias con discapacidad
</t>
  </si>
  <si>
    <t xml:space="preserve">En el Municipio de Córdoba: línea estratégica plan de desarrollo municipal tu y yo hacemos el cambio.
En el municipio de Filandia: se incluyó dentro del plan de desarrollo el tema de inclusión accesible                 
</t>
  </si>
  <si>
    <t xml:space="preserve">El Municipio de Buenavista: La página WEB municipal maneja la información incluyente y con enfoque diferencial.
En el Municipio de Circasia; La página de la Alcaldía municipal incluye de manera permanente información para personas en condición de discapacidad. 
En el Municipio de Filandia: se ha implementado tecnologías de comunicación incluyente, como lo es el centro de relevo en la página web de la administración
</t>
  </si>
  <si>
    <t xml:space="preserve">En el Municipio de Córdoba; contratación de personal para atención en los puntos vive digital.
En el Municipio de Filandia: se ha implementado tecnologías de comunicación incluyente, como lo es el centro de relevo en la página web de la administración
</t>
  </si>
  <si>
    <t>En el municipio de Filandia: Se elaboró el plan de acción desde comité municipal de discapacidad  donde se le hace seguimiento a la política publica de discapacidad departamental y municipal.</t>
  </si>
  <si>
    <t>Porcentaje avance total de PP en metas</t>
  </si>
  <si>
    <t>Programado Meta año</t>
  </si>
  <si>
    <t>Ejecutado Meta año</t>
  </si>
  <si>
    <t>Porcentaje avance Meta año</t>
  </si>
  <si>
    <t>Programado Presupuesto año</t>
  </si>
  <si>
    <t>Porcentaje avance Presupuesto año</t>
  </si>
  <si>
    <t>Observaciones</t>
  </si>
  <si>
    <t>0.7</t>
  </si>
  <si>
    <t>0.8P.P x debajo de la Tasa Nacional</t>
  </si>
  <si>
    <t xml:space="preserve">7% de la Linea Base </t>
  </si>
  <si>
    <t>80% ESE, 45% IPS Privadas y Mixtas 100% de Entidades Administradoras de Planes de Beneficio EAPB subsidiadas y contributivas.</t>
  </si>
  <si>
    <t>Salento $130000 x dos encuentros de soporte y asistencia y orientación al documento de adopción dela P.P</t>
  </si>
  <si>
    <t>Salento $260000 x cuatro reuniones con la temática de adopción de la política publica para la población con  discapacidad
Armenia 980000000</t>
  </si>
  <si>
    <t>Montenegro 75500</t>
  </si>
  <si>
    <t>armenia 30000000</t>
  </si>
  <si>
    <t>secretaría del Interior $ 5.000.000</t>
  </si>
  <si>
    <t>secretaría del Interior  5.000.000</t>
  </si>
  <si>
    <t>Secretaría del  interior 2.800.000</t>
  </si>
  <si>
    <t>Secretaría del Interior 3.000.000</t>
  </si>
  <si>
    <t>Secretaría del Interior 5600000</t>
  </si>
  <si>
    <t>filandia 2200000</t>
  </si>
  <si>
    <t>Filandia 200000</t>
  </si>
  <si>
    <t>Armenia 50.000.000</t>
  </si>
  <si>
    <t>Secretaría de las TISC Valor Ejecutado  $ 90.981.782,80</t>
  </si>
  <si>
    <t>Secretaría de Salud departamental $13000000</t>
  </si>
  <si>
    <t>Secretaría de salud  $159000000</t>
  </si>
  <si>
    <t>Secretaría de  Salud $6000000</t>
  </si>
  <si>
    <t>Secretaría de salud $6000000</t>
  </si>
  <si>
    <t>Secretaría de salud $10000000</t>
  </si>
  <si>
    <t>Secretaría de Salud $12000000</t>
  </si>
  <si>
    <t>Secretaría de Salud $8205000</t>
  </si>
  <si>
    <t>Secretaría de salud $1500000</t>
  </si>
  <si>
    <t>Secretaría de Salud $8500000</t>
  </si>
  <si>
    <t>Secretaría de Salud $1000000</t>
  </si>
  <si>
    <t>INDEPORTES 15000000</t>
  </si>
  <si>
    <t>IDTQ 49862300</t>
  </si>
  <si>
    <t>Secretaría de Infraestructura  3619015919</t>
  </si>
  <si>
    <t xml:space="preserve">Secretaría de Infraestructura 139092886   
Armenia recurso IMDERA          37,600,000          TRANSF.MPIO              20.000.000. 
</t>
  </si>
  <si>
    <t xml:space="preserve">Secretaría de las TICS $ 7.035.490.336  </t>
  </si>
  <si>
    <t xml:space="preserve">Secretaría de las TICS $ 18.000.000 </t>
  </si>
  <si>
    <t xml:space="preserve">Secretaría de las TICS 227.454.457,00 </t>
  </si>
  <si>
    <t>Secretaría de Turismo 4000000</t>
  </si>
  <si>
    <t>Secretaría de Turismo 6000000</t>
  </si>
  <si>
    <t>Secretaría de turismo 6000000</t>
  </si>
  <si>
    <t>ARMONIZACION PLAN DE DESARROLLO 2020 - 2023</t>
  </si>
  <si>
    <t>Línea estratégica</t>
  </si>
  <si>
    <t>Programa presupuestal</t>
  </si>
  <si>
    <t>Codigo del Producto</t>
  </si>
  <si>
    <t>Producto</t>
  </si>
  <si>
    <t>Indicador de producto</t>
  </si>
  <si>
    <t>Meta de cuatrenio</t>
  </si>
  <si>
    <t>INCLUSIÓN SOCIAL Y EQUIDAD</t>
  </si>
  <si>
    <t>Inclusión social y productiva para la población en situación de vulnerabilidad. "Tú y yo, superamos la vulneravilidad"</t>
  </si>
  <si>
    <t>Servicio de gestión de oferta social para la población vulnerable</t>
  </si>
  <si>
    <t xml:space="preserve">Mecanismos de articulación implementados para la gestión de oferta social </t>
  </si>
  <si>
    <t>Inclusión productiva de pequeños productores rurales. "Tú y yo con oportunidades para el pequeño campesino"</t>
  </si>
  <si>
    <t>1702025</t>
  </si>
  <si>
    <t>Servicio de apoyo en la formulación y estructuración de proyectos</t>
  </si>
  <si>
    <t>Proyectos estructurados</t>
  </si>
  <si>
    <t>Atención integral de población en situación permanente de desprotección social y/o familiar "Tú y yo con atención integral"</t>
  </si>
  <si>
    <t>PENDIENTE DNP</t>
  </si>
  <si>
    <t>Revisar, ajustar e implementar  la Política Pública de  Discapacidad</t>
  </si>
  <si>
    <t xml:space="preserve">Política Pública de  Discapacidad, revisada, ajustada e implementada. </t>
  </si>
  <si>
    <t>Prestación de servicios de salud. "Tú y yo con servicios de salud"</t>
  </si>
  <si>
    <t>Servicio de apoyo con tecnologías para la prestación de los servicios en salud</t>
  </si>
  <si>
    <t>Población inimputable atendida</t>
  </si>
  <si>
    <t>Calidad, cobertura y fortalecimiento de la educación inicial, prescolar, básica y media." Tú y yo con educación y de calidad"</t>
  </si>
  <si>
    <t>Servicio de accesibilidad a contenidos web para fines pedagógicos</t>
  </si>
  <si>
    <t>Estudiantes con acceso a contenidos web en el establecimiento educativo</t>
  </si>
  <si>
    <t>Fomento del desarrollo de aplicaciones, software y contenidos para impulsar la apropiación de las Tecnologías de la Información y las Comunicaciones (TIC) "Quindío paraiso empresarial TIC-Quindío TIC"</t>
  </si>
  <si>
    <t>Desarrollos digitales</t>
  </si>
  <si>
    <t>Productos digitales desarrollados</t>
  </si>
  <si>
    <t>Generación de una cultura que valora y gestiona el conocimiento y la innovación.</t>
  </si>
  <si>
    <t>3904018</t>
  </si>
  <si>
    <t>Servicios de comunicación con enfoque en Ciencia Tecnología y Sociedad</t>
  </si>
  <si>
    <t>Juguetes, juegos o videojuegos para la comunicación de la Ciencia, Tecnología e Innovación producidos</t>
  </si>
  <si>
    <t>Servicio de educación informal para la implementación de la Estrategia de Gobierno Digital</t>
  </si>
  <si>
    <t>Personas capacitadas para la implementación de la Estrategia de Gobierno Digital</t>
  </si>
  <si>
    <t xml:space="preserve">Facilitar el acceso y uso de las Tecnologías de la Información y las Comunicaciones en todo el Departamento del Quindio. "Tú y yo somos ciudadanos TIC"
</t>
  </si>
  <si>
    <t>Servicio de educación informal en Tecnologías de la Información y las Comunicaciones.</t>
  </si>
  <si>
    <t>Personas capacitadas en Tecnologías de la Información y las Comunicaciones</t>
  </si>
  <si>
    <t>Promoción al acceso a la justicia."Tú y yo con justicia"</t>
  </si>
  <si>
    <t>Servicio de asistencia técnica para la articulación de los operadores de los servicios de justicia</t>
  </si>
  <si>
    <t>Entidades territoriales asistidas técnicamente</t>
  </si>
  <si>
    <t xml:space="preserve">Revisar, ajustar e implementar la Política Pública de equidad de Género para la Mujer </t>
  </si>
  <si>
    <t>Política Pública de la Mujer y Equidad de Género revisada, ajustada e implementada.</t>
  </si>
  <si>
    <t>Desarrollo Integral de Niños, Niñas, Adolescentes y sus Familias. "Tú y yo niños, niñas y adolescentes con desarrollo integral"</t>
  </si>
  <si>
    <t>Rutas Integrales de Atención en Violencia Intrafamiliar y  Violencia de Género</t>
  </si>
  <si>
    <t>Capacitación en activación de las Rutas Integrales de Atención en Violencia Intrafamiliar y de Género, a trabajadores de supermercados y Tenderos de los Municipios realizadas</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</si>
  <si>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</si>
  <si>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</si>
  <si>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</si>
  <si>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 xml:space="preserve">Inspección, vigilancia y control. "Tú y yo con salud certificada" </t>
  </si>
  <si>
    <t>Servicio de gestión de Peticiones, Quejas, Reclamos y Denuncias</t>
  </si>
  <si>
    <t>Preguntas, Quejas, Reclamos y Denuncias Gestionadas</t>
  </si>
  <si>
    <t>Atención, asistencia y reparación integral a las víctimas. "Tú y yo con reparación integral"</t>
  </si>
  <si>
    <t>4101038</t>
  </si>
  <si>
    <t>Servicio de asistencia técnica para la participación de las víctimas</t>
  </si>
  <si>
    <t>Eventos de participación realizados</t>
  </si>
  <si>
    <t>Fortalecimiento de la convivencia y la seguridad ciudadana. "Tú y yo seguros"</t>
  </si>
  <si>
    <t>4501024</t>
  </si>
  <si>
    <t>Servicio de apoyo para la implementación de medidas en derechos humanos y derecho internacional humanitario</t>
  </si>
  <si>
    <t>Medidas implementadas en cumplimiento de las obligaciones internacionales en materia de derechos humanos y derecho internacional humanitario</t>
  </si>
  <si>
    <t>Servicio de asistencia técnica en inspección, vigilancia y control</t>
  </si>
  <si>
    <t>Asistencias técnicas en inspección, vigilancia y control realizadas</t>
  </si>
  <si>
    <t>Participación ciudadana y política y respeto por los derechos humanos y diversidad de creencias. "Quindío integrado y participativo"</t>
  </si>
  <si>
    <t>Fortalecimiento de los Organismos  de Acción Comunal (OAC)  de los doce municipios del Departamento en lo relacionado a sus procesos formativos, participativos, de organización y  gestión.</t>
  </si>
  <si>
    <t>Municipos con Organismos de Acción Comunal fortalecidos.</t>
  </si>
  <si>
    <t>4104035</t>
  </si>
  <si>
    <t>Servicios de atención integral a población en condición de discapacidad</t>
  </si>
  <si>
    <t xml:space="preserve">Estrategia de rehabilitación basada en la comunidad implementada en los municipios  </t>
  </si>
  <si>
    <t>Fortalecimiento de la Gestión  y Desempeño Institucional. "Quindío con una administración al servicio de la ciudadanía "</t>
  </si>
  <si>
    <t>Entes territoriales con servicio de asistencia técnica en la formulación, preparación, seguimiento y evaluación de las políticas públicas.</t>
  </si>
  <si>
    <t>Entes Territoriales con procesos de asistencia técnica realizadas.</t>
  </si>
  <si>
    <t>Documentos de planeación</t>
  </si>
  <si>
    <t>Documentos de planeación para la educación inicial, preescolar, básica y media emitidos</t>
  </si>
  <si>
    <t>Servicio de asistencia técnica en educación inicial, preescolar, básica y media.</t>
  </si>
  <si>
    <t>Entidades y organizaciones asistidas técnicamente</t>
  </si>
  <si>
    <t xml:space="preserve">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</si>
  <si>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</si>
  <si>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</si>
  <si>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educación formal por modelos educativos flexibles</t>
  </si>
  <si>
    <t>Beneficiarios atendidos con modelos educativos flexibles</t>
  </si>
  <si>
    <t>Salud Pública, "Tú y yo con salud de calidad"</t>
  </si>
  <si>
    <t>Servicios de promoción de la salud y prevención de riesgos asociados a condiciones no transmisibles</t>
  </si>
  <si>
    <t>Campañas de promoción de la salud y prevención de riesgos asociados a condiciones no transmisibles implementadas</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</si>
  <si>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</si>
  <si>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</si>
  <si>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Servicio de gestión del riesgo en temas de salud sexual y reproductiva </t>
  </si>
  <si>
    <t>Campañas de gestión del riesgo en temas de salud sexual y reproductiva implementadas.</t>
  </si>
  <si>
    <t>Servicio de gestión del riesgo para abordar condiciones crónicas prevalentes</t>
  </si>
  <si>
    <t>Campañas de gestión del riesgo para abordar condiciones crónicas prevalentes implementadas</t>
  </si>
  <si>
    <t>Seguridad de Transporte. "Tú y yo seguros en la vía"</t>
  </si>
  <si>
    <t>Formular e Implementar una estrategia de movilidad saludable, segura y sostenible.</t>
  </si>
  <si>
    <t xml:space="preserve">Estrategia de movilidad saludable, segura y sostenible  formulada e implementada </t>
  </si>
  <si>
    <t>Generación y formalización del empleo. "Tú y yo con empleo de calidad"</t>
  </si>
  <si>
    <t>3602029</t>
  </si>
  <si>
    <t>Servicio de asistencia técnica para la generación y formalización del empleo</t>
  </si>
  <si>
    <t>Talleres de oferta institucional realizados</t>
  </si>
  <si>
    <t xml:space="preserve">Inclusión social y productiva para la población en situación de vulnerabilidad. "Tú y yo, superamos la vulneravilidad"  </t>
  </si>
  <si>
    <t xml:space="preserve"> 4103059                                                                                               4103058</t>
  </si>
  <si>
    <t xml:space="preserve">Servicio de asistencia técnica para fortalecimiento de unidades productivas colectivas para la generación de ingresos                                                    Servicio de apoyo para el fortalecimiento de unidades productivas colectivas para la generación de ingresos                                                                                                          </t>
  </si>
  <si>
    <t xml:space="preserve">Unidades productivas colectivas con asistencia técnica                                        Unidades productivas colectivas fortalecidas      </t>
  </si>
  <si>
    <t>50                                            12</t>
  </si>
  <si>
    <t>1702007</t>
  </si>
  <si>
    <t>Servicio de apoyo financiero para proyectos productivos</t>
  </si>
  <si>
    <t>Proyectos productivos cofinanciados</t>
  </si>
  <si>
    <t>1702009</t>
  </si>
  <si>
    <t>Servicio de apoyo financiero para el acceso a activos productivos y de comercialización</t>
  </si>
  <si>
    <t>Productores apoyados con activos productivos y de comercialización</t>
  </si>
  <si>
    <t>Servicio de información y monitoreo del mercado de trabajo</t>
  </si>
  <si>
    <t>Reportes realizados</t>
  </si>
  <si>
    <t>Observatorio económico del Departamento, con procesos de fortalecimiento</t>
  </si>
  <si>
    <t>Observatorio económico del Departamento del Quindío actualizado y dotado.</t>
  </si>
  <si>
    <t>1702017</t>
  </si>
  <si>
    <t>Servicio de apoyo para el fomento organizativo de la Agricultura campesina, familiar y comunitaria</t>
  </si>
  <si>
    <t>Productores agropecuarios apoyados</t>
  </si>
  <si>
    <t>1702011</t>
  </si>
  <si>
    <t>Servicio de asesoría para el fortalecimiento de la asociatividad</t>
  </si>
  <si>
    <t>Asociaciones fortalecidas</t>
  </si>
  <si>
    <t>Derechos fundamentales del trabajo y fortalecimiento del diálogo social. "Tú y yo con una niñez protegida"</t>
  </si>
  <si>
    <t>Servicio de educación informal para la prevención integral del trabajo infantil</t>
  </si>
  <si>
    <t>Personas capacitadas</t>
  </si>
  <si>
    <t xml:space="preserve">Productividad y competitividad de las empresas colombianas. "Tú y yo con empresas competitivas" </t>
  </si>
  <si>
    <t>3502039</t>
  </si>
  <si>
    <t>Servicio de asistencia técnica a los entes territoriales para el desarrollo turístico</t>
  </si>
  <si>
    <t>3502046</t>
  </si>
  <si>
    <t>Servicio de promoción turística</t>
  </si>
  <si>
    <t>Campañas realizadas</t>
  </si>
  <si>
    <t>Fomento a la recreación, la actividad física y el deporte. "Tú y yo en la recreación y el deporte"</t>
  </si>
  <si>
    <t>4301037</t>
  </si>
  <si>
    <t>Servicio de promoción de la actividad física, la recreación y el deporte</t>
  </si>
  <si>
    <t>Municipios implementando  programas de recreación, actividad física y deporte social comunitario</t>
  </si>
  <si>
    <t>Formación y preparación de deportistas. "Tú y yo campeones"</t>
  </si>
  <si>
    <t>Servicio de asistencia técnica para la promoción del deporte</t>
  </si>
  <si>
    <t xml:space="preserve">Organismos deportivos asistidos </t>
  </si>
  <si>
    <t>Juegos Deportivos Realizados</t>
  </si>
  <si>
    <t>Municipios vinculados al programa Supérate-Intercolegiados</t>
  </si>
  <si>
    <t xml:space="preserve">Infraestructura  deportiva y/o recreativa con procesos   constructivos ,  y/o mejorados, y/o ampliados, y/o mantenidos, y/o  reforzados </t>
  </si>
  <si>
    <t xml:space="preserve">Infraestructura   deportiva y/o recreativa construída y/o mejorada, y/o ampliada, y/o mantenida, y/o  Reforzada </t>
  </si>
  <si>
    <t>Promoción y acceso efectivo a procesos culturales y artísticos. "Tú y yo somos cultura quindiana"</t>
  </si>
  <si>
    <t>Servicio de educación informal al sector artístico y cultural</t>
  </si>
  <si>
    <t>Capacitaciones de educación informal realizadas</t>
  </si>
  <si>
    <t>Servicio de educación formal al sector artístico y cultural</t>
  </si>
  <si>
    <t>Cupos de educación formal ofertados</t>
  </si>
  <si>
    <t>3301073</t>
  </si>
  <si>
    <t>Servicio de circulación artística y cultural</t>
  </si>
  <si>
    <t>Producciones artísticas en circulación</t>
  </si>
  <si>
    <t>Servicio de mantenimiento de infraestructura cultural</t>
  </si>
  <si>
    <t>Infraestructura cultural intervenida</t>
  </si>
  <si>
    <t>Centros de atención integral para personas con discapacidad construidos y dotados</t>
  </si>
  <si>
    <t>Implementar  la Política Pública de Diversidad Sexual e Identidad de Género</t>
  </si>
  <si>
    <t>Política Pública de Diversidad Sexual implementada.</t>
  </si>
  <si>
    <t>Entes territoriales con servicio de asistencia  técnica del Modelo Integrado de Planeación y de Gestión MIPG</t>
  </si>
  <si>
    <t>Infraestructura red vial regional. "Tú y yo con movilidad vial"</t>
  </si>
  <si>
    <t>Infraestructura  en  puentes  con procesos   constructivos ,  y/o mejorados, y/o ampliados, y/o mantenidos, y/o  Reforzados                                                                                Infraestructura   vial  con procesos  de construcción, mejoramiento, ampliación, mantenimiento y/o  reforzamiento.</t>
  </si>
  <si>
    <t xml:space="preserve">Infraestructura   vial   construída y/o mejorada, y/o ampliada, y/o mantenida, y/o  reforzada </t>
  </si>
  <si>
    <t>1                                                 130</t>
  </si>
  <si>
    <t>Infraestructura institucional o  de edificios públicos de atención  de servicios ciudadanos con procesos   constructivos ,  y/o mejorados, y/o ampliados, y/o mantenidos, y/o  reforzados</t>
  </si>
  <si>
    <t>Infraestructura  institucional o edificios públicos   construida y/o mejorada, y/o ampliada, y/o mantenida, y/o  reforzada</t>
  </si>
  <si>
    <t>Formular e implementar un programa de formación en normas de tránsito y fomento de cultura  de la seguridad en la vía.</t>
  </si>
  <si>
    <t>Programa de formación cultural  de la seguridad en la vía formulado e implementado.</t>
  </si>
  <si>
    <t>Acceso a soluciones de vivienda. "Tú y yo con vivienda digna"</t>
  </si>
  <si>
    <t>4001017                                                                 4001018</t>
  </si>
  <si>
    <t>Viviendas de Interés prioritario urbanas construidas          Viviendas de Interés prioritario urbanas mejoradas</t>
  </si>
  <si>
    <t>Viviendas de Interés Prioritario urbanas construidas                                                                                                                                                                   Viviendas de Interés Prioritario urbanas mejoradas</t>
  </si>
  <si>
    <t>100                                                                                                                                                       300</t>
  </si>
  <si>
    <t>Servicio de acceso Zonas Wifi</t>
  </si>
  <si>
    <t>Zonas Wifi en áreas rurales instaladas</t>
  </si>
  <si>
    <t>Fortalecimiento de la Gestión  y Desempeño Institucional. "Quindío con una administración al servicio de la ciudadanía "
Ordenamiento Ambiental Territorial. "Tú y yo planificamos con sentido ambiental"</t>
  </si>
  <si>
    <t>Instrumentos de planificación para  el  ordenamiento y la gestión territorial departamental ( Plan de Desarrollo Departamental PDD, Ordenamiento Territorial, Sistemas de Información Geográfica, Mecanismos de Integración, Catastro Multipropósito)
Documentos de estudios técnicos para el ordenamiento ambiental territorial</t>
  </si>
  <si>
    <t>Instrumentos de planificación de ordenamiento y gestión territorial departamental implementados. 
Documentos de estudios técnicos para el conocimiento y reducción del riesgo de desastres elaborados</t>
  </si>
  <si>
    <t>5
10</t>
  </si>
  <si>
    <t>Secretaría de Salud $2500000</t>
  </si>
  <si>
    <t>Secretaría de Salud  $11000000</t>
  </si>
  <si>
    <t>INDEPORTES QUINDÍO 12000000</t>
  </si>
  <si>
    <t>Secretaría de cultura 5700000</t>
  </si>
  <si>
    <t>Secretaría de cultura $5700000</t>
  </si>
  <si>
    <t>Sep Cultura 918000000</t>
  </si>
  <si>
    <t>I D T Q 8911560</t>
  </si>
  <si>
    <t>Secretaría de las TISC $6311363705,2</t>
  </si>
  <si>
    <t>META FISICA AÑO 2019</t>
  </si>
  <si>
    <t>META FISICA AÑO 2020</t>
  </si>
  <si>
    <t>META FISICA AÑO 2021</t>
  </si>
  <si>
    <t>META FISICA AÑO 2022</t>
  </si>
  <si>
    <t>META ACUMULATIVA 2022</t>
  </si>
  <si>
    <t>Número de Municipios con RLCPD operando permanentemente</t>
  </si>
  <si>
    <t>Garantizar parámetros de cobertura y oportunidad en el Registro de Localización y Caracterización de Personas con discapacidad.</t>
  </si>
  <si>
    <t>Sistema RLCPD operando</t>
  </si>
  <si>
    <t>Realizar el RLCPD en los 12 municipios del Departamento</t>
  </si>
  <si>
    <t>Realizar la actualización de la información de forma periódica</t>
  </si>
  <si>
    <t>Tener en cuenta que la meta se cumple sobre el número de municipios operando, sin embargo, el indicador debe ser sobre la población caracterizada en el departamento. Se tiene un porcentaje de cobertura del 45,26% y un total de cobertura de 18.802  personas, se han retirado 1.855 personas por no presentar discapacidad o por fallecimiento. Las 12 ugd del departamento han registrado 727 personaS</t>
  </si>
  <si>
    <t xml:space="preserve">ACTUALIZACIÓN DEL REGISTRO DE DISCAPACIDAD DEL QUINDÍO. Para el año 2017 se han realizado  7   capacitaciones para crear nuevas unidades generadoras de datos en los  Municipios del Departamento el resultado es la vinculación en el proceso  los Hospitales de Córdoba, Buenavista, Filandia, Génova, Montenegro  y Circasia, Administraciones Municipales Calarcá, Salento, Armenia, Circasia, Montenegro, es importante resaltar que los 12 Municipios en las Alcaldias, se encuentran operando las UGDs. Por otra parte se han realizado 5 capacitaciones en herramienta cubo, a los enlaces de discapacidad, organizaciones y comunidad en general que requieran el manejo de la información. Se lleva a cabo articulación con INSOR para programar visita para realizar RLCPD de la poblacion Sorda en el Departamento y reunión con UGDs y enlaces de discapacidad.                                                                                                           
*Desde el ICBF  se efectua el registro de cada uno de los usuarios de las modalidades en la cuales se atienden NNA con discapacidad, en fundaciones :  INFAC DAVIDA, Fundación Quindiana de Atención Integral , Hogar Gestor  y CONFUTURO a 511  NNA.                                                          
*  desde el  municipio de Circasia, se mantiene  activo el registro de localizacion y caracterizacion de las persona con discapacidad.                                                   
*En el municipio de Montenegro, para   Realizar el  registro de  localizacion y carcaterizacion de personas con discapacidad, a traves de visitas programadas  a los barrios y a traves de las unidades generadoras de datos del muncipio  se realizaron visitas en los siguientes barrios :isabela bajay alta, colon, cacique,julia, caldas, alaska, tomas cipriano, liborio gutierrez, alfonso lopez, comuneros, gaitan, caiedonia ,soledad,centenario, goretti nariño y corregimineto de puebño tapao . en las siguientes veredad: la  montaña, macho negro, guatemala, la ceiba, orinoco, el prado, sanjose, san pablo,  cantores, la paloma, la esperanza, puerto samaria , cuzco, calle larga, el gigante, el castillo, once casas, ancianatos de igual manera se localizo en instituciones educativas, casa del anciano luis horacion gil, y centros vidas del municipio de montenegro. se cuenta con unidades generadora de datos en el hospital roberto quintero villa, subsecretaria de salud publica y subsecretaria desarrollo social, se  han enviadop seguimientops mes a mes a las unidades teniendo en cuenta los reportes enviados por la gobernacion del quindio. se realizaron 2 jornadas masivas de registro de localizacion y caracterizacion de personas con discapacidad  el 19 de abril y e 27 de septiembre.                                                                                      
* Desde el municipio de Salento y  atraves de  Solicitud mediante oficio formal de reduccion de las metas de RLCPCD para la vigencia 2018-2019.                           
* En el municipio de Genova, el  Plan territorial de Salud constantemente realiza RLCPD y realizo 3 jornadas masivas para actualizacion y registros nuevos ; anexo a esto en las visitas contratadas con el PIC municipal quedo establecido canalización y caracterización  de las personas con discapacidad  a través de la encuesta de ficha para la caracterización de los determinantes en salud  según la línea del plan decenal gestión diferencial de poblaciones vulnerables  .                                               
* En ell municipio de Pijao, Se realizaron dos jornadas de RLCPD en apoyo de la oficina de victimas y más familias en acción.                                  
* En Calarca, se realizaron jornadas de RLCPD en las diferentes partes del municipio.                               </t>
  </si>
  <si>
    <t>Número de Proyectos y Convenios de Cooperación ejecutados.</t>
  </si>
  <si>
    <t>Conformar un Comité de gestión para realizar convenios de cooperación internacional</t>
  </si>
  <si>
    <t>Crear y promover la ruta de atención de la oferta institucional pública y privada en los 3 niveles de Gobierno.</t>
  </si>
  <si>
    <t>Está contratada una persona por la Secretaría de Familia y se inicia la identificación de oferta pública departamental.</t>
  </si>
  <si>
    <t>Subcomité de Discapacidad con acciones articuladas operando permanentemente.</t>
  </si>
  <si>
    <t xml:space="preserve">Interpretes certificados en Lenguaje de Señas en el Departamento del Quindío. </t>
  </si>
  <si>
    <t>Tasa de Instituciones Públicas y Privadas con Software y Hardware para personas con discapacidad operando</t>
  </si>
  <si>
    <r>
      <t xml:space="preserve">Certificar las competencias en lenguaje de señas, </t>
    </r>
    <r>
      <rPr>
        <sz val="11"/>
        <color rgb="FF000000"/>
        <rFont val="Arial"/>
        <family val="2"/>
      </rPr>
      <t>diseñar y ejecutar un programa de educación y formación superior de intérpretes en lengua de señas a español.</t>
    </r>
  </si>
  <si>
    <t xml:space="preserve">
No se realizó la contratación del ente capacitador, sin embargo se cuenta con las propuestas.
</t>
  </si>
  <si>
    <t>A diciembre de 2017, se han realizado 6 Subcomités Departamentales de Discapacidad, que se reunen cada dos meses en encuentros operativos constituidos por todas las secretarías de la Gobernación, entes descentralizados y entidades de control. Además de los representantes de las organizaciones de personas con discapacidad por cada una de sus categorías. En esta instancia se planea, planifica y concerta actividades de la Politica Publica de Discapacidad para ser validadas en el Comité. Se cuenta con la base de datos de los integrantes del subcomité y del comite departamental</t>
  </si>
  <si>
    <t xml:space="preserve">A traves del SENA se realizó desarrollo de habilidades comunicativas en lengua de señas colombiana, a los funcionarios de la Secretaria de Familia y  Notarías. Armenia 118, Calarcá 120, Buenavista 42, Circasia 48, Montenegro 24, Quimbaya 64, para un total de 416 personas certificadas como técnicas,  a septiembre del 2017.                                                                                     
*  El municipio de Buenavista ha capacitado a  20 personas como interprete  certificado en  el lenguaje de señas.           Desde la Corporación de Cultura y Turismo de Armenia, se capacitaron en lengua de señas Colombia: capacitacion 1 nivel 15 personas y 2 nivel 15 personas                             
* En el municipioo de Quimbaya se han realizado capcitaciones en lenguaje se señas a un funcionario y a  todos los integrantes del comite municipal.  </t>
  </si>
  <si>
    <t>Número de Municipios con sistema de acceso a la información y la comunicación para la utilización de las diferentes técnicas de lenguajes alternativos operando.</t>
  </si>
  <si>
    <t>Se adapta la Política Pública de Discapacidad, leyes de discapacidad y demás políticas públicas existentes, en un sistema que tenga el acceso a los libros en braille, macro tipo, hablados y/o electrónicos.</t>
  </si>
  <si>
    <t xml:space="preserve">Armenia cuenta con programa de formación para personas con discapacidad auditiva y visual, no hay porcentaje de avance porque no se ha adaptado la ppd en los diferentes sistemas de comunicación alternativa. Los municipios que se han formado en lengua de señas son Circasia, Buenavista, Quimbaya, Calarcà, Montenegro y Armenia, la Alcaldía de Pijao. En Armenia se tiene contratada una persona que brinda tanto a sordos como oyentes curso básico de lengua de señas. Desde el Sena se vienen realizando la capacitación a la población con discapacidad visual para el manejo del programa como el Joux sobre excel, word y manejo de internet.                                                                                                                                                   
*Desde la Secretaría de Educación, se tiene cuatro modelos linguísticos y nueve interpretes de señas encargados de apoyar el proceso en el aula en las instituciones educativas y dos docentes de apoyo en discapacidad visual encargados de formar a los niños en escritura braile. Estos programas se tienene en las siguientes instituciones educativas: Segundo Henao y San Rafael de Calarcá, Mercadoctenía y la Inst Policarpa Salavarrieta de Quimbaya, La Mariela de Pijao, Colegio Fundadores en Montenegro, Colegio Tecnologíco de Calarcá                                                                                   
* Desde el municipio de Buenavista  se está adecuando  la infraestructura para el sistema braile .                                                                    
* El municipio de Salento  a través de  difusión mediante perifoneo, volantes y redes sociales para la optimizacion de los puntos de vive digital de la Personas con Discapacidad. </t>
  </si>
  <si>
    <t xml:space="preserve"> Diseño por parte de la Secretaría de Familia en  talleres de sensibilización a medios de comunicación.</t>
  </si>
  <si>
    <t xml:space="preserve"> Solicitud a comunicaciones de la Gobernación del Quindío, el apoyo para una campaña audiovisual y respectivo enlace con medios para su difusión. Se solicitará la asesoría para la construcción en diciembre de 2017 teniendo como base algunas piezas que se han realizado, se realiza diseño de campaña sobre derechos de las personas con discapacidad a través de manillas, plagables, agendas. Elaboración de material didactico para la divulgacion de la Politica Pública.</t>
  </si>
  <si>
    <t>% de Servidores Públicos formados en Legislación y Normatividad de Discapacidad.</t>
  </si>
  <si>
    <t>% de Funcionarios de Empresa Privada formados en Legislación y Normatividad de Discapacidad.</t>
  </si>
  <si>
    <t>Se realizaró de Foro de Inclusión laboral a cargo de Mintrabajo y Secretaria de Familia, organizaciones que lideran procesos en pro de las Personas con Discpacidad en todo el departamento, alianza con Fenalco para capacitar a representantes de los supermercados y centros comerciales del Quindío, empleados de los centros comerciales portal del quindio, unicentro y calima. Para octubre taller con empresarios que hacen parte del centro de empelo de la Alcaldìa de Armenia. Se realiza talleres en Salento y Pijao en los que se convocan a empresarios del sector turistico para el abordaje de personas con discapacidad. Taller con funcionarios de la alcaldia de armenia, centro de empleo para atencion de las personas con discapacidad. Tallelr en conjunto con Mintrabajo y la Secretaria de turismo, industria y comercio para convocar a empresarios.</t>
  </si>
  <si>
    <t>Ejecutada a traves de la Dirección de Adulto Mayor y Discapacidad, a través de capacitación en rutas de atención y Ley 1618, la cual garantiza el cumplimiento de los derechos de las Personas con Discapacidad. Se oficiará a las entidades como Defensoria del pueblo, personeria y demas entidades que birndan el servicio.                                                                  
* Desde el ICBF, Desde el ICBF se adelantan procesos de restableciento de derechos  a favor de  los NNA con Discapacidad a través de modalidades de externado medio tiempo y tiempo completo, hogar gestor y Hogar Sustituto. en las intituciones de infancia, Davida, Fundación Quindiana de Atención Integral,  Hogar Gestor  y CONFUTURO  a 511  NNA.</t>
  </si>
  <si>
    <t xml:space="preserve">Número de Instituciones Educativas con Programa de actividades deportivas, culturales y recreativas  bajo la estrategia RBC </t>
  </si>
  <si>
    <t xml:space="preserve">No se cuenta con Interprete de Lenguaje de Señas en cada ESE, puesto que la población demandante es atendida a través del centro de relevo, estrategia del Ministerio de las Tecnologia de la información y las comunicaciones en el cual a través de comunicación virtual se brinda atención de interprete. </t>
  </si>
  <si>
    <t>Se elaboró guia de atención para personas con discapacidad, desde el abordaje para la prestación del servicio de salud. Se inicia procesos para identificar las lineas de apoyo referente a la atencion virtual de personas con discapacidad.                            
* El municipio de Génova en  la oficina del régimen subsidiado, constantemente realiza cruce de base de datos verificando la población que no tenga afiliación a salud y se realiza apoyo y gestión para la obtención de citas o lo requerido por el personal de salud.</t>
  </si>
  <si>
    <t>SEGUIMIENTO A LA POLÍTICA PÚBLICA DE MANERA ANUAL</t>
  </si>
  <si>
    <t>AVANCE POLÍTICA PÚBLICA DECENAL</t>
  </si>
  <si>
    <t>Número de Programas implementados para la protección de las mujeres gestantes en el Departamento del Quindío.</t>
  </si>
  <si>
    <t>Sistema de monitoreo y seguimiento a las denuncias operando</t>
  </si>
  <si>
    <t>Número de Municipios con programa de promoción, prevención y atención para la erradicación del maltrato, la explotación y el abuso sexual implementado.</t>
  </si>
  <si>
    <t>Número de Conmemoraciones realizadas</t>
  </si>
  <si>
    <t>Número de Comités Departamental y Municipales en funcionamiento y fortalecidos.</t>
  </si>
  <si>
    <t>Número de municipios con estrategia RBC como instrumento de participación implementado y mantenido</t>
  </si>
  <si>
    <t>Número de Instituciones Educativas capacitadas y formadas en Educación Inclusiva.</t>
  </si>
  <si>
    <t>Número de Proyectos Pedagógicos bajo modelos flexibles que faciliten el aprendizaje y permanencia de Niños y Niñas con Discapacidad en el Departamento del Quindío.</t>
  </si>
  <si>
    <t>Número de metodologías flexibles implementadas en los 12 muncipios del Departamento.</t>
  </si>
  <si>
    <t>Número de Proyectos Pedagógicos para detección temprana de Necesidades Educativas Especiales en el Departamento del Quindío</t>
  </si>
  <si>
    <t>Número de Investigaciones en Prevalencia de la Discapacidad realizadas.</t>
  </si>
  <si>
    <t>Programa implementado a personas con discapacidad, Víctimas del Conflicto Armado en el Departamento del Quindío.</t>
  </si>
  <si>
    <t>Red de apoyo para la discapacidad fortalecida y funcionando</t>
  </si>
  <si>
    <t>Número de Municipios con programas municipales de fomento y protección de patrones alimentarios para NNA con Discapacidad</t>
  </si>
  <si>
    <t>Número de ESE con ruta de atención integral en salud  implementando la estrategia RBC en el Departamento del Quindío</t>
  </si>
  <si>
    <t>Número de municipios con Estrategia RBC operando</t>
  </si>
  <si>
    <t>Número de Microempresas Asociativas creadas y apoyadas conformadas por PCD, Cuidadores y Familias</t>
  </si>
  <si>
    <t>Número de Investigaciones realizadas para detección temprana</t>
  </si>
  <si>
    <t>Número de Campañas en contra de la homfobia y la discriminación</t>
  </si>
  <si>
    <t>Número de campañas ejecutadas en Trabajo Decente y Digno</t>
  </si>
  <si>
    <t>Número de Escenarios Deportivos y Recreativos adecuados con criterios de accesibilidad en el Departamento del Quindío</t>
  </si>
  <si>
    <t>Nùmero de Gestores formados y vinculados a procesos culturales en los 12 municipios</t>
  </si>
  <si>
    <t>Gestores Culturales formados en enfoque de discapacidad y legislación artística y cultural para personas con discapacidad. 
En el Municipio de Quimbaya: Se realizaron talleres de sensibilización con enfoque de discapacidad e inclusión "Atrévete ver más allá".</t>
  </si>
  <si>
    <t>N{umero de Espacios y Escenarios Culturales adecuados con criterios de accesibilidad en el Departamento del Quindío.</t>
  </si>
  <si>
    <t>Número de Sitios Virtuales públicos operando</t>
  </si>
  <si>
    <t xml:space="preserve">Las entidades responsables no reportaron información en este periodo. </t>
  </si>
  <si>
    <t xml:space="preserve">En el Municipio de Buenavista: La información se actualiza constantemente a medida que se va generando las certificaciones  de las personas con discapacidad.
En el Municipio de circasia: El programa RLCPD  se trabajó hasta el mes de agosto ya que entro a regir el programa de certificación Resolución 113 del 31 de enero del 2020, de igual forma en la oficina se sigue actualizando los datos de la población.
En el Municipio de Córdoba:  actualización de información personal de las personas en condición de discapacidad de manera permanente.
En el municipio de La Tebaida: Se creó en Excel una matriz para caracterizar a la población con discapacidad. 
En el Municipio de Pijao: se realizaron el seguimiento y certificación a las personas que se acercaron con la debida documentación para el certificado de discapacidad.
En el Municipio de Quimbaya: Con el trámite de la certificación se actualiza la información de las personas con discapacidad.
En el Municipio de Salento: Se mantiene el apoyo a la certificación de discapacidad según la resolución 113 del 2020 para el cumplimiento de la verificación de las personas que cumplan con los requisitos exigidos para ser incluidos en las solicitudes a los equipos médico interdisciplinarios certificadores  asignados.   
</t>
  </si>
  <si>
    <t xml:space="preserve">Número de organizaciones conformadas y fortalecidas  trabajando con y para PCD,  cuidadores y sus familias </t>
  </si>
  <si>
    <t>En el Municipio de Circasia: La institución educativa Henry Marín Granada adelanta un programa de capacitación de lectura braille con la población de discapacidad visual y las demás instituciones educativas cuentan con docentes de apoyo para esta población.
En el Municipio de Córdoba: atención a la población en condición de discapacidad en el punto vive digital.
En el Municipio de Filandia: Las instituciones educativas del municipio tienen adecuaciones aptas para las personas con discapacidad.
En el Municipio de Salento: La administración municipal y su área  de las tics tiene incorporado en sus sección de las comunicaciones aplicación para centro de relevo para sordos y el   Programa Jaws para ciegos o de muy baja visión.(se debe trabajar en la  difusión e implementación de ajustes razonables, señalética, sonoras, visuales y táctiles y el uso de estas herramientas tecnológicas para ciegos y sordos en la red pública por parte de la oferta que se tiene desde la Secretaria de Gobierno administrativa y de las TICS   
En Armenia: Se cuenta en las instituciones educativas con el software JAWS Y ZOON TEXT</t>
  </si>
  <si>
    <t xml:space="preserve">Municipios con estrategia RBC como instrumento de participación implementado y mantenido. Oferta de Servicios con enfoque diferencial. 
 En la Secretaría de Familia: La Dirección de Adulto Mayor y Discapacidad, ha venido implementando la estrategia RBC en los 12 municipios del departamento, por medio de capacitaciones a los líderes comunitarios, personal de la salud, personal educativo y administrativo de diferentes entidades. Además,  brinda apoyo en la socialización en temas relacionados con prevención, detección, pautas de manejo de la discapacidad para el acceso a servicios institucionales, por medio de visitas domiciliarias y en los municipios de todo el Departamento.  Adicionalmente se brindó apoyo a emprendedores con discapacidad y sus familias, en actividades, tales como: marketing digital, asistencia técnica para conformación de negocios, alfabetización digital, manejo de redes sociales para negocios, elaboración de porductos, técnicas de ventas, diseño de logos,  difusión de negocios en redes, apertura de participación en ferias y eventos.  En estrategiass de formación en lenguaje inclusivo, tales como, el lenguaje de señas, donde se les capacitó, mediante actividades lúdicas, recreativas y culturales para interpretar canciones.    Adicionalmente, se ha realizado la entrega de ayudas técnicas dentro de las visitas domiciliarias. </t>
  </si>
  <si>
    <t>Armenia 100.000.000
Secretaría del interior:3.560.000                                         ICBF: $337.659.731</t>
  </si>
  <si>
    <t>INDEPORTES 6600000</t>
  </si>
  <si>
    <t>INDEPORTES $26220000</t>
  </si>
  <si>
    <t>INDEPORTES $1380000</t>
  </si>
  <si>
    <t>Armenia $980000000</t>
  </si>
  <si>
    <t>ICBF $985183594                                 Circasia $617000</t>
  </si>
  <si>
    <t>Secretaría del Interior  5.000.000                                                     Circasia $617000</t>
  </si>
  <si>
    <t>Secretaría del Int erior                 $ 5.000.000                                                 Armenia $980000000</t>
  </si>
  <si>
    <t>Secretaría del Interior 3.000.000                                                  Armenia $200000000                           Circasia $370000</t>
  </si>
  <si>
    <t>Armenia 412800000</t>
  </si>
  <si>
    <t>Secretaría de Turismo $3000000</t>
  </si>
  <si>
    <t>Secretaría de Turismo $4500000                                            Armenia $980000000                        Circasia $1850000</t>
  </si>
  <si>
    <t>Filandia 1400000             Circasia $617000</t>
  </si>
  <si>
    <t xml:space="preserve">Circasia $617000 </t>
  </si>
  <si>
    <t>INDEPORTES 6600000                    Circasia $617000               Armenia $700000000</t>
  </si>
  <si>
    <t>Filandia $4122000</t>
  </si>
  <si>
    <t xml:space="preserve">Armenia $50.000.000                </t>
  </si>
  <si>
    <t>Filandia $4122000         Armenia $980000000</t>
  </si>
  <si>
    <t>Filandia $183000</t>
  </si>
  <si>
    <t>Filandia $ 4122000                        Armenia $980000000</t>
  </si>
  <si>
    <t>Filandia $ 1647000</t>
  </si>
  <si>
    <t xml:space="preserve">INDEPORTES $57765000
Filandia $1197000
Salento $84000 x 1 jornada laboral
Armenia 50000000
</t>
  </si>
  <si>
    <t>Filandia $ 1197000
Montenegro Para el primer trimestre del 2022 se ejecutó el presupuesto de: En el proceso de formación en Chirimía $724.995. En el proceso de formación en Danza niños y jóvenes $1.788.321.
Secretaría de cultura 3090000</t>
  </si>
  <si>
    <t>Circasia $617000               Filandia $4122000</t>
  </si>
  <si>
    <t>Circasia $3700000         Filandia $183000</t>
  </si>
  <si>
    <t>Secretaría de Salud departamental $12000000   Armenia $15000000             Circasia $670000                Córdoba $5100000             Pijao $50.000            Quimbaya $3500000 Salento $500000</t>
  </si>
  <si>
    <t>Armenia 10000000          Salento $ 70000</t>
  </si>
  <si>
    <t>Circasia 492000        Quimbaya $250000</t>
  </si>
  <si>
    <t>Filandia 1400000
Salento (corresponde al pago del enlace)                                                                                                                         1.) $250.000 x mes.                                                     2.) $625.000 de mitad de julio, agosto y septiembrede marzo que se dio inicio       Génova $264000         Quimbaya$250000</t>
  </si>
  <si>
    <t>Quimbaya $750000
Filandia: 180000           Armenia $980000000                        Circasia $617000</t>
  </si>
  <si>
    <t>Quimbaya $750000
Filandia 
Circasia 246000                                 Armenia $980000000                   Circasia $617000</t>
  </si>
  <si>
    <t xml:space="preserve">Quimbaya  $ 350000                            Armenia $980000000 </t>
  </si>
  <si>
    <t>Secretaría de Salud 23080000
Salento: Actividades de gestión de los enlaces municipales y de la Secretaria de Familia departamental                                                   $280000 en promedio los dos enlaces                     Quimbaya $350000</t>
  </si>
  <si>
    <t>Secretaría del  Interior 2.800.000                                                         Circasia $640000                                Armenia $980000000        Quimbaya $350000</t>
  </si>
  <si>
    <t xml:space="preserve">Secretaría del Interior $5600000                                   Circasia $370000                                           Armenia $980000000     Quimbahya $350000           Salento $$ 63.000 X semana.                                                    $126000 X 3 mujeres, personas con discapacidad participantes </t>
  </si>
  <si>
    <t>Armenia $433082000        Génova $39400                      Pijao $500000                 Salento $$63.000 del enlace</t>
  </si>
  <si>
    <t>Montenegro 236533                         Armenia $980000000      Quimbaya $200000</t>
  </si>
  <si>
    <t>Armenia $980000000      Quimbaya $350000</t>
  </si>
  <si>
    <t>Circasia $1850000        Quimbaya $200000</t>
  </si>
  <si>
    <t>Secretaría de Turismo $3000000                             Armenia $980000000
Filandia  $4122000         Circasia $1850000       Quimbaya $350000</t>
  </si>
  <si>
    <t>Quimbaya $200000
Armenia $980000000                  Circasia $1850000              Filandia $4122000</t>
  </si>
  <si>
    <t>INDEPORTES 6600000   Quimbaya  $1800000</t>
  </si>
  <si>
    <t>Quimbaya $750000</t>
  </si>
  <si>
    <t>Sep Cultura 918000000
Quimbaya  $200000</t>
  </si>
  <si>
    <t>Quimbaya  $200000
Armenia 138760000                   Filandia $183000</t>
  </si>
  <si>
    <t>Quimbaya  $350000   Circasia $617000</t>
  </si>
  <si>
    <t>Circasia $617000     Quimbaya $1500000</t>
  </si>
  <si>
    <t>Quimbaya $100000     Circasia $617000     Montenegro $140000              Filandia $183000</t>
  </si>
  <si>
    <t>Filandia $183000     Quimbaya $200000</t>
  </si>
  <si>
    <t>Circasia $3700000                Armenia $980000000    Filandia $183000       Quimbaya $200000</t>
  </si>
  <si>
    <t>Circasia $ 617000          Filandia $183000           Quimbaya $200000</t>
  </si>
  <si>
    <t>Circasia $617000        Montenegro $200000      Filandia$4122000         Quimbaya $ 200000</t>
  </si>
  <si>
    <t>Montenegro $618000                   Secretaría TIC $18023380</t>
  </si>
  <si>
    <t>1-24 EJE 1</t>
  </si>
  <si>
    <t>41-55 EJE 3</t>
  </si>
  <si>
    <t>25-40 EJE 2</t>
  </si>
  <si>
    <t>56- 135   EJE 4</t>
  </si>
  <si>
    <t>136-163 EJE 5</t>
  </si>
  <si>
    <t>El Subcomité Departamental de Discapacidad, opera de forma permanente,  siendo una instancia técnica del Comité Departamental de Discapacidad, de acuerdo a la Ordenanza 012 de 2020, el cual es  precedido por la Secretaría de Familia,  constituyendo enlaces departamentales y municipales</t>
  </si>
  <si>
    <t xml:space="preserve">En el Municipio de Buenavista. Se realizó capacitación a las personas con discapacidad y sus cuidadores en lo relacionado con la ruta de PQR y se cuenta con el enlace municipal de discapacidad, quien se encarga de recepcionar la documentación requerida para la radicación del PQR en los canales de atención correspondientes.
Municipio de Quimbaya Desde la Subsecretaria de salud y el enlace de discapacidad se maneja los PQRS.
Municipio de Génova: La persona encargada del régimen subsidiado en el municipio es la encargada de  ayudarnos en PQR que tienen las personas del municipio .
Municipio de Filandia: Se han recepcionado PQRS de personas con discapacidad por reclamos al acceso de salud. 
Municipio de Circasia: El manejo de las PQR se recepcionan en la oficina de discapacidad y se re direccionan a la secretaria de salud departamental para un trabajo articulado 
</t>
  </si>
  <si>
    <t>La Secretaría de Familia cuenta con la Dirección de Adulto Mayor y Discapacidad. En dicha área está asignada una funcionaria de planta vinculada bajo la modalidad de libre nombramiento y remoción, con cargo de Directora, la cual tiene entre sus funciones, la coordinación  e implementación de la Política Pública Departamental y la  asistencia técnica a los doce Municipios  en temas de discapacidad.
De igual manera en los doce (12) municipios están contratados los enlaces para la atención de las personas con discapacidad, con responsabilidad de los alcaldes.</t>
  </si>
  <si>
    <t xml:space="preserve">En los Municipios de Génova, Quimbaya, Filandia, Armenia, Calarcá, se adelantaron campañas de divulgación de los derechos y deberes de las personas con discapacidad, en los medios de comunicación existentes  en cada municipio.
En Armenia: La secretaria Tics de la alcaldía de Armenia, ha adecuado todos los puntos vive digital y colegios públicos de Armenia, de lectores de pantalla JAWS Y ZOOM TEXT.                                                                                                                                                                                                                                                                              La Tebaida: El 17 de agosto, se realizó mesa de trabajo con madres cuidadoras de la población con discapacidad en donde se les entregó copia de las normas en educación, en salud y pensión que tienen derecho las personas con discapacidad. </t>
  </si>
  <si>
    <t>La Secretaría  Jurídica  indica que estas acciones no son  de su competencia      En Armenia: La Secretaria de Desarrollo Social ha contado  dentro del programa de discapacidad  con dos asesores jurídicos para asuntos de derecho de petición y tutelas.</t>
  </si>
  <si>
    <t>Secretaría del Interior, Se brindaron asistencias técnicas para implementar los métodos de resolución pacifica de conflictos en los doce municipios del Departamento del Quindío, mediante la implementación y actualización de los manuales de convivencia.
En el Municipio de Armenia: Seguimiento a las 5 IPS  que tienen habilitado el servicio de urgencias y que son responsables de la atención integral en salud en violencia sexual.      En los restantes municipios del Departamento, se han realizado campañas de prevención contra toda forma de violencia y maltrato hacia personas con discapacidad.                                                                                                                                                                                                                                           ICBF: Atención en los siguientes programas:   Infancia, Adolescencia y Juventud, para el fortalecimiento de capacidades de los NNA con discapacidad y sus familas.</t>
  </si>
  <si>
    <t>Sistema de monitoreo y seguimiento a las denuncias operando:
En el Municipio de Armenia: Existe el seguimiento a las 5 IPS que tienen habilitado el servicio de urgencias y que son responsables de la atención integral en salud en violencia sexual.
Existe en el departamento del Quindío el Sistema de Vigilancia Epidemiológica a nivel de Salud, que es dónde se reporta a los referentes, el evento de maltrato, violencia y/o abuso sexual por cada una de las Ips y Eapbs, para realizar el seguimiento inmediato.  
Asi mismo,  el Departamento del Quindio realiza el monitoreo, desde el Comité Departamental para el abordaje de las violencias de género y sexuales, que es un mecanismo articulador, entre las niñas, adolescentes, jóvenes y mujeres.  Ellos tienen 4 sub comites, uno de ellos es el Comite de gestión del conocimiento y es alli donde el Departamento realiza el monitoreo de los casos reportados.</t>
  </si>
  <si>
    <t xml:space="preserve">Programa implementado a personas con discapacidad, víctimas del conflicto armado en el Departamento del Quindío. 
En la Secretaría del Interior: Se ha hecho Actualización del Plan de Acción Territorial de Victimas, el cual incluye acciones que garantizan los derechos de las víctimas en condición de discapacidad.
En el Municipio de Armenia: La Secretaría de Desarrollo Social, cuenta con una estrategia de socialización, comunicación, difusión y promoción de la participación ciudadana para las personas con discapacidad en la garantía de derechos.
</t>
  </si>
  <si>
    <t xml:space="preserve">Programa de Formación y Participación implementado. 
En el Municipio de Quimbaya: Se implementó la estrategia Rehabilitación Basada en la Comunidad (RBC) enfocada en la formación de la población con discapacidad, cuidadores y sus familias en derechos humanos y derechos de las personas con discapacidad. 
En la Secretaría del Interior:Se  desarrollaron capacitaciones en Ley de Victimas, las cuales incluyen enfoque diferencial  de discapacidad, con el fin de empoderar a los líderes y lideresas en la Garantía de los Derechos de la Población,  en los municipios de: Circasia, Salento, Filandia, Pijao, Córdoba, Buenavista, Quimbaya.
</t>
  </si>
  <si>
    <t xml:space="preserve">
Comité Departamental y Comités Municipales en funcionamiento y fortalecidos,  en los Municipios de Armenia, Circasia, Filandia, Salento, Montenegro, Quimbaya, La Tebaida, Buenavista, Génova y Córdoba.       En Salento,  se asistió al primer conversatorio departamental por el cuidador de personas con discapacidad Quindio realizado en Quimbaya el 29 de julio del 2022 con la finalidad de afianzar la voluntad politica y el compromiso con esta poblacion y sus cuidadores. </t>
  </si>
  <si>
    <t xml:space="preserve">En la Secretaría de Infraestructura se efectuó mantenimiento a 9 instituciones educativas y se está a la espera de publicación de obra pública para intervenir otras instituciones se encuentra en revisión técnica: Instituciones Educativa El Carpaz en el municipio de Calarcá, Instituciones Educativas  Los Pinos del Municipio de Salento, Institución Educativa Naranjal Municipio de Quimbaya, Institución Educativa Libre – sede – Consuelo Betancourt, Institución Educativa Antonio Nariño – Calarcá Quindío, Institución Educativa Francisco Miranda, del corregimiento La India municipio de Filandia, Institución Educativa Quimbaya, Institución Educativa Policarpa Salavarrieta – Sede – Antonia Santos Municipio de Quimbaya y  la Institución Educativa Quimbaya – Sede Sagrado Corazón </t>
  </si>
  <si>
    <t xml:space="preserve">Investigaciones en prevalencia de la discapacidad realizadas en el  Municipio de Armenia:  El reporte que se tiene, es el informe de diagnóstico presentado por la universidad del Quindío en el marco de la actualización de la  Política Pública de discapacidad de Armenia.  </t>
  </si>
  <si>
    <t xml:space="preserve">Municipios con Estrategia Rehabilitación Basada en la Comunidad operando. 
En la Secretaría de Salud Departamental.  Desde el plan de intervenciones colectivas se contrató el fortalecimiento de la estrategia de Rehabilitación Basada en la Comunidad en 11 Municipios.  No se contrata con Armenia
Secretaría de Familia: La Dirección de Adulto Mayor y Discapacidad, ha venido implementando la estrategia RBC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t>
  </si>
  <si>
    <t>Línea base de Niños, Niñas, Adolescentes y Jóvenes identificados en peores formas de trabajo actualizada. 
En el Municipio de Filandia: La Comisaria de Familia,  activó la ruta, para los niños, niñas y jóvenes que tiene identificados que se encuentran realizando trabajo en cualquiera de sus peores formas.                                                                                                                                                                                                                                               Ministerio de Trabajo: Se llevaron a cabo 23 consultas a personas que reportaron algun tipo de discapacidad. motivo de consulta no pago de prestaciones sociales e incapacidades.
Se llevaron a cabo 32 procesos de terminacion de trabajo o asociativo de personas en condicion de discapacidad. 
Se llevaron a cabo 15 procesos de verificacion y certificados de personal contratado con discapacidad.                                                                                                       Se adelanta dos investigaciones laborales por querella por terminaciòn del trabajo en situación de discpacidad o estabilidad laboral reforzada.</t>
  </si>
  <si>
    <t xml:space="preserve">Escenarios Deportivos y Recreativos adecuados con criterios de accesibilidad en el Departamento del Quindío. 
Desde la Secretaría de Infraestructura. Se realizó mantenimiento a la infraestructura deportiva en el departamento del Quindío. En el estadio del municipio de Córdoba, parque Infantil  en el barrio Uribe Armenia, cancha de futbol en la vereda La Cristalina municipio de Circasia, cancha futbol  del barrio La Cecilia Armenia, Polideportivo,  coliseo La Patria Armenia y pista de motocrós Armenia. 
Municipio de Filandia: El escenario deportivo del barrio el Estadio es accesible para las personas con discapacidad. 
Municipio de Circasia: La accesibilidad a los escenarios deportivos es inclusiva para la poblacion con discapacidad,  polideportivos y canchas de futbol con acceso.
El municipio de Quimbaya cuenta con dos escenarios deportivos con accesibilidad para las personas con discapacidad.
Municipio de Armenia: Realizar mantenimiento, administración y servicios asociados a los escenarios deportivos mayores y menores de la ciudad. 
</t>
  </si>
  <si>
    <t xml:space="preserve">Las entidades responsables no reportaron información en este periodo </t>
  </si>
  <si>
    <t>POT, Planes Parciales, Piezas Intermedias de Planificación, Plan de Desarrollo Departamental y Plan de Desarrollo Municipales Planes sectoriales con criterios de accesibilidad incorporado. 
En el  Municipio de Filandia:   El tema de discapacidad está incluido y contemplado en los planes, programa o proyectos a realizar.
De igual maneral  en los doce municipios del departamento.</t>
  </si>
  <si>
    <t xml:space="preserve">Consejos de Derechos Humanos fortalecidos para población con discpacidad.
Secretaría del Interior: Participación y asistencia tecnica en las Sesiones de Consejo de Paz en los municipios de Génova, Filandia, Armenia, Córdoba y  Buenavista durante el tercer trimestre de 2022.                                                                                                                                                                                                                                              En  Armenia se cuenta con una oficina para atención de derechos humanos, incluida población con discapacidad. </t>
  </si>
  <si>
    <t xml:space="preserve">Cordoba $300000           Quimbaya $350000               Circasia: $123000              </t>
  </si>
  <si>
    <t>Se brindó asistencia técnica en la actualización de la plataforma del certificado de discapacidad de acuerdo con la Resolución 1239 de 2022., por parte de la Secretaría de Salud Departamental a los doce (12) municipios del Departamento del Quindío.</t>
  </si>
  <si>
    <t>Desde la  Secretaria de Salud no se tiene como competencia formar y certificar interpretes de lengua de señas, pero  se hace de manera permanente  el seguimiento y vertificacion a la utilizacion de herramientas tecnologicas como es el servicio de interpretacion en linea en la red publaica hospitalaria y en los puntos de atencion de las EAPBS.</t>
  </si>
  <si>
    <t>En los municipios de Quimbaya: Capacitación sobre derechos y deberes de las personas con discapacidad, cuidadores y sus familias.
El municipio de La Tebaida, por medio de la estrategia RBC de la Secretaría de Familia, realizó una capacitación sobre la normatividad de las personas con Discapacidad para las familias y cuidadores.  En Armenia cuentan con registros diarios de visitas domiciliarias y otras actividades relacionadas con este indicador.  Secretaría Jurídica efectuó en articulación con Secretaría de Familia, en el mes de diciembre una capacitación a representantes de discapacidad sobre elaboración de derechos de petición y mecanismos de acceso a la justicia.</t>
  </si>
  <si>
    <t xml:space="preserve">Datos para el inventario y entrega de ayudas técnicas creado y operando:  En el Municipio de Córdoba: Se entregaron 6 ayudas técnicas gestionadas por la alcaldía ante la Gobernación del Quindío.
En el Municipio de Quimbaya: Se gestionó una (1)  ayuda técnica (Silla de ruedas) con la Secretaría de Familia del departamento para una persona con discapacidad. Se continuó con la entrega de mas dispositivos técnicos para personas con discapacidad.
En el Municipio de Circasia: En el mes de enero y febrero  de 2022 se entregaron ayudas tecnicas como 4  sillas de ruedas,  tres (3) muletas, 1 caminador  por parte de la administración Municipal y con  la Secretaría de Familia departamental 1 silla de ruedas, 1 colchón anti escaras   
En el Municipio de Salento: Se realizaron actividades de  entrega de dispositivos de apoyo, en comodatos por la administración municipal para la Población con Discapacidad, acorde a las necesidades encontradas, tales como: Bastones, sillas sanitarias con ruedas, en zonas urbanas y rurales..                        En Génova tambien se viene realizando un diagnostico de que personas necesitan o requieren ayudas tecnicas.
Desde la Secretaría de Familia a traves de la Dirección Adva de Adulto Mayor y Discapacidad se entregaron las 125 ayudas técnicas programadas para el año 2022, cumpliendo así la meta propuesta para dicho año. </t>
  </si>
  <si>
    <t xml:space="preserve">
SECRETARIA DE LAS TIC: Compra de los Juguetes, juegos o videojuegos para la comunicación de la ciencia, tecnología e innovación producidos. Con numero de contrato MC033-TIC004-COMPRAVENTA-2022 cuyo objeto es: "Adquisición de elementos y materiales de robótica para el servicio de comunicación con enfoque en ciencia tecnología y sociedad en las instituciones educativas del departamento del Quindío".
De acuerdo a lo anterior se han entregado 22 Kit Robóticos en las Instituciones Educativas del departamento del Quindío fortaleciendo los conocimientos en aula de ciencia tecnología e innovación, continuando con la apropiación de las aulas STEAM                                                                                     Se ha brindado a los municiipios igualmente, desde Secretaría de Educación, apoyo con tiflólogos, intérpretes de Lengua de Señas Colombiana, entre otros profesionales.  Armenia: Se cuenta en las instituciones educativas con el software JAWS Y ZOON TEXT                                                                                                                                                                              En Montenegro:  Durante el cuarto trimestre se realizo contratacion de una persona como  interprete de lengua de señas Colombiana, permitiendo accesibilidad en la comunicación de personas sordas señantes y oyentes no señantes.</t>
  </si>
  <si>
    <t xml:space="preserve">
Los municipios que se nombran a continuación son los que reportan la siguiente información: el sistema creado y operando  que tenga el acceso a los libros en braille, macro tipo, hablados y/o electrónicos. Se encuentra en los Municipios de Armenia, Buenavista, Circasia, Filandia, Génova, Quimbaya y Salento, donde se presta el servicio por medio del sistema educativo y la Casa de la Cultura  a las personas con discapacidad.
La Secretaría que no reportó la información para este indicador:  Educación,  y el Municipio de Calarcá.    
Armenia: La Secretaría de Desarrollo Social cuenta con dos profesionales que realizan formación en lengua de señas y de braile .La secrtetaria de educación municipal cuenta con docentes de apoyo para la población con necesidades educativas especiales</t>
  </si>
  <si>
    <t>Municipios con sistema de acceso a la información y la comunicación para la utilización de las diferentes técnicas de lenguajes alternativos operando en los Municipios de Buenavista Génova, Montenegro, Quimbaya, Calarcá, Filandia  y Armenia, mediante los formatos digitales, de audio y lengua de señas para las personas con discapacidad   
 La Universidad del Quindío se encuentra desarrollando la segunda etapa de la reformulación de la PPDD de Armenia
 SECRETARIA TIC: Se adelantan procesos realcionados con el mantenimiento de los centros de acceso comunitarios PVD (Puntos Viive Digital)  en el Deparatmento del Quindio, en el contrato de prestación de servicio No. 1539 de 2022 suscrito entre la Gobernación del Quindío y Makingenieria S.A.S, Proceso de selección abreviada de menor cuantía  No. 014 de 2022 cuyo objeto es: " Prestar el servicio de mantenimiento preventivo y correctivo con suministros de repuestos nuevos y mano de obra a los equipos tecnológicos del centro administrativo departamental Ancizar López López, Centro Cultural Metropolitano de Convenciones, puntos vive digital y vive digital plus y demás equipos tecnológicos a cargo del departamento del Quindío".Con el convenio Interinstitucional número 2022-001 entre la Alcaldía de Armenia y la Universidad del Quindío, se entrega el día 23 de diciembre el documento  final de la actualización de la PP de discapacidad.</t>
  </si>
  <si>
    <t>Derechos promovidos de personas con discapacidad, para cuidadores, cuidadoras, familias y comunidad en general.
En el Municipio de Armenia: Estrategia para el desarrollo de actividades mediante la metodología aprender haciendo, desde un enfoque psicosocial, generando fortalecimiento de competencias de crecimiento cognitivo, sensorial, educativo, social y físico, desarrollando factores de progreso personal de comunicación de trabajo en equipo 
La Secretaría de Gobierno y Convivencia, cuenta con una oficina de derechos humanos que atiende a toda la población incluida la que tiene algún tipo de discapacidad.   
En Filandia, se realizo la difusion en la pagina de la Alcaldia de una pieza publicitaria de sobre los  deberes y derechos de las personas en condicion de discapacidad.                                                                                                                                                                                                                                                                                                                  En Quimbaya, Córdoba y Salento tambien se han efectuado actividades con las que se promueven los derechos y deberes de la población con discapaicdad, familiares y cuidadores. Igualmente en Salento se ha iniciado un proceso de formación de LÍDERES EN SALUD MENTAL orientado  al aprendizaje para el acompañamiento a personas con discapacidad, personas mayores. Temas. Proyecto de vida desde la lúdica y temático en población con discapacidad.</t>
  </si>
  <si>
    <t>En la Secretaría del Interior, Se emitieron tres progrmas radiales relacionados con la promoción de la participacion ciudadana  y el control social. 
En los Municipios de. Circasia, Salento, Filandia, Pijao, Córdoba, Buenavista, Quimbaya se han realizado acciones de promoción de la participación, entre las que se destaca la vinculación de personas con discapacidad en el encuentro de mujeres realizado en Calracá, liderado por la fundación Fundamor .
  Adicionalmente en Circasia:  En los comites  que se realizaron en los meses de septiembre, octubre y noviembre  se promovieron los derechos a participar en los diferentes  escenarios políticos con el fin de generar los espacios necesios para la formación política de las personas con discapacidad.
En el Municipio de Quimbaya: Se viene implementando la estrategia RBC enfocada en la formación de la población con discapacidad, cuidadores y sus familias en derechos humanos y derechos de las personas con discapacidad.  
 En Salento: Con mujeres con discapacidad y mujeres cuidadoras, se ha establecido un grupo de LIDERES en  whassap para establecer un vinculo y comunicacion directa con mujeres interesadas de las zonas urbanas y rurales para inicar hacia el 2023 estrategias de accion encaminadas a incrementar el trabajo de equipo de cara a fortalecer el trabajo de la mujer cuidadora y retomar directrices que fortalezcan la  asociatividad.</t>
  </si>
  <si>
    <t xml:space="preserve">Personal de transporte público sensibilizado y capacitado por enfoque de discapacidad.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                                                                                                                                                                                                                                                                En Córdoba: Se realizó capacitacion a la tiquetera de la empresa Coomoquin, con la cual se tiene un subsidio de transporte para las personas en condicion de discacidad a las citas medicas en la ciudad de Armenia </t>
  </si>
  <si>
    <t>Viviendas, edificios y espacios con parámetros de accesibilidad en el Departamento del Quindío. 
La Empresa para el Desarrollo Teritorial "Proyecta" realizó 102 caracterizaciones de condiciones de hogar de población con Discapacidad en los Municipios de Montenegro y La Tebaida, con el objetivo de realizar mejoramiento de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                                                           En Salento, se realizaron mejoras a vivienda con adaptaciones a personas con discapacidad, interviniendo 3 viviendas y beneficiando a 3 familias del municipio.</t>
  </si>
  <si>
    <t>La Secretaría de Familia cuenta con un contratista que brinda el servicio de interpretación a la comunidad sorda del departamento.
Los Municipios de Armenia, Montenegro  y la Universidad del Quindío, imparten cursos de lengua de Señas para que la comunidad sorda, pueda acceder a la oferta institucional del sector  público y privado, con lengua de Señas Colombiana en el Departamento del Quindío, debido a que en el departamento no hay entidades que brinden el certificado. La Secretaría de Familia, ha contratado  una persona para que brinde el servicio de interpretación a la comunidad sorda del departamento.
En Armenia: La Secretaria de Desarrollo Social y Corpocultura viene adelantando campañas en el manejo de la lengua de señas y del softwar Ios.
Es importante aclarar que ningunas de las entidades responsables señaladas en la política pública tiene la competencia de certificar en lenguaje de señas colombiana.
En Buenavista: Se cuenta con intérprete de lengua de señas en la Institución Educativa Buenavista. Este acompañamiento es otorgado por medio de la Secretaria de Educación Departamental. En Filandia, tambien reciben este apoyo desde la Secretaría de Educación Departamental.       Se han brindado estos cursos, pero no han generado certificación en lengua de señas para las personas que han participado de los mismos.</t>
  </si>
  <si>
    <t>La Oferta Institucional para las personas con discapacidad, en el departamento del Quindío está diseñada e implementada  en los espacios donde participa la Secretaría de Familia y todas las Secretarías, entidades descentralizadas Departamentales y en los Municipios de Armenia, Filandia, Salento, Quimbaya, Montenegro Buenavista, la oferta se socializa con los integrantes del Comité de Discapacidad Municipal y las organizaciones de personas con discapacidad y sus familias.</t>
  </si>
  <si>
    <t xml:space="preserve">En el municipio de Quimbaya se realizó el Plan de Incidencia Política formulado e  implementado, brindando formación a personas con discapacidad, cuidadores y sus familias sobre mecanismos de participación.                                                                                                                                                                                                       En Filandia:  La asociación Abriendo caminos con amor capacita a las personas con discapacidad para  empoderarlos es los diferentes mecanismos de participación.                                                                                                                                                                                                                                                                                                                    En La Tebaida,, se realizó en el teatro municipal taller de socialización de la oferta institucional y mecanismos de particpacion donde la poblacion tiene voz y voto, en la cual asistieron 15 familias.                         En Circasia: en el mes de octubre se realizo la socializacion de la oferta institucional con los presidentes de accion comunal de los barrios del municipio.                 En el Departamento no se tiene un Plan de Incidencia formulado e implementado, sin embargo, se adelantan acciones en los diferentes municipios. </t>
  </si>
  <si>
    <t xml:space="preserve">7 Campañas </t>
  </si>
  <si>
    <t>En los municipios aunque no cuentan con un centro de apoyo y cuidado para personas con discapacidad, se les brinda la atención cuando alguien de esta población llega a centro de salud a solicitar servicios a algun tipo de atención que requieran. Hasta el momento, no se ha iniciado la construcción y puesta en marcha del Centro Social Departamental o Centro de apoyo para el cuidado de PcD creado y mantenido. Se tiene proyectada su construcción y puesta en marcha para el año 2023.</t>
  </si>
  <si>
    <t xml:space="preserve">14 Campañas </t>
  </si>
  <si>
    <t>En la   Gobernación del Quindío, existe una estructura administrativa, la  Dirección de Adulto Mayor y Discapacidad,   atiende a  las  personas con   discapacidad  y   realizó  seguimiento e implementación de la  Politica  Pública de  Discapacidad 2014 - 2024 en los  Municipios de  Armenia, Filandia,  Buenavista, Córdoba, Pijao y  Quimbaya reportan estar implementando una Política  Pública en  discapacidad y en los  demás  Municipios operan con un plan de acción con enlaces  disponibles para la atención a las personas con  discapacidad.
La Dirección de Adulto Mayor y Discapacidad, brindó asistencia técnica a los doce municipios en formulación, seguimiento, implementación  de las políticas  públicas y plan de acción para las personas con discapacidad.     
SECRETARIA ADMINISTRATIVA: Indica que se dá cumplimiento a lo expresado en el Decreto 2011 de 2017, en el cual indica que a 31 diciembre del año 2022, se requiere tener vinculado por lo menos el 2% de la planta de personal de personas con discapacidad.  De un total de 352 funcionarios de planta, se cuenta con 7 en condición de discapacidfad, dando cumplimiento a esta normativa, al finalizar el año 2022.</t>
  </si>
  <si>
    <t xml:space="preserve">       Quimbaya $350000</t>
  </si>
  <si>
    <t xml:space="preserve">Filandia 400000                </t>
  </si>
  <si>
    <t>0.02 P.P x debajo de la Tasa Nacional</t>
  </si>
  <si>
    <t>0.3P.P x debajo de la Tasa Nacional</t>
  </si>
  <si>
    <r>
      <t xml:space="preserve">Programa de Formación en educación inclusiva por condición:  </t>
    </r>
    <r>
      <rPr>
        <u/>
        <sz val="11"/>
        <rFont val="Arial"/>
        <family val="2"/>
      </rPr>
      <t xml:space="preserve"> </t>
    </r>
    <r>
      <rPr>
        <b/>
        <u/>
        <sz val="11"/>
        <rFont val="Arial"/>
        <family val="2"/>
      </rPr>
      <t>Secretaría de Educación</t>
    </r>
    <r>
      <rPr>
        <u/>
        <sz val="11"/>
        <rFont val="Arial"/>
        <family val="2"/>
      </rPr>
      <t>:</t>
    </r>
    <r>
      <rPr>
        <sz val="11"/>
        <rFont val="Arial"/>
        <family val="2"/>
      </rPr>
      <t xml:space="preserve"> 1 Programa de Formación Docente "Problemas de Aprendizaje" realizado durante la vigencia 2022, al cual asistieron 1300 docentes de las 54 Instituciones Educativas Oficiales.                       La </t>
    </r>
    <r>
      <rPr>
        <u/>
        <sz val="11"/>
        <rFont val="Arial"/>
        <family val="2"/>
      </rPr>
      <t>Universidad del Quindío</t>
    </r>
    <r>
      <rPr>
        <sz val="11"/>
        <rFont val="Arial"/>
        <family val="2"/>
      </rPr>
      <t xml:space="preserve">, ha ofrecido  contenido sobre educación inclusiva, discapacidad, grupos étnicos, entre otros.
</t>
    </r>
    <r>
      <rPr>
        <u/>
        <sz val="11"/>
        <rFont val="Arial"/>
        <family val="2"/>
      </rPr>
      <t>Municipio de Armenia</t>
    </r>
    <r>
      <rPr>
        <sz val="11"/>
        <rFont val="Arial"/>
        <family val="2"/>
      </rPr>
      <t xml:space="preserve">: Ha realizado la estrategia de formación y/o capacitación para personas con discapacidad a través de gestión de programas de formación, seminarios, diplomados, para fortalecer la garantía de derechos y la organización y participación de los actores. 
</t>
    </r>
  </si>
  <si>
    <r>
      <t xml:space="preserve">Instituciones Educativas capacitadas y formadas en educación inclusiva, en los siguientes Municipios, tales como: 
</t>
    </r>
    <r>
      <rPr>
        <b/>
        <u/>
        <sz val="11"/>
        <rFont val="Arial"/>
        <family val="2"/>
      </rPr>
      <t>Secretaría de Educación:</t>
    </r>
    <r>
      <rPr>
        <sz val="11"/>
        <rFont val="Arial"/>
        <family val="2"/>
      </rPr>
      <t xml:space="preserve"> Las 54 Instituciones Educativas del Departamento cuentan con docentes de apoyo  pedagógico para la atención educativa de la población con discapacidad.
</t>
    </r>
    <r>
      <rPr>
        <u/>
        <sz val="11"/>
        <rFont val="Arial"/>
        <family val="2"/>
      </rPr>
      <t>Municipio de Córdoba</t>
    </r>
    <r>
      <rPr>
        <sz val="11"/>
        <rFont val="Arial"/>
        <family val="2"/>
      </rPr>
      <t xml:space="preserve">: Contratación de la planta de personal de apoyo pedagógico profesor del aula de apoyo.
</t>
    </r>
    <r>
      <rPr>
        <u/>
        <sz val="11"/>
        <rFont val="Arial"/>
        <family val="2"/>
      </rPr>
      <t>Municipio de Armenia</t>
    </r>
    <r>
      <rPr>
        <sz val="11"/>
        <rFont val="Arial"/>
        <family val="2"/>
      </rPr>
      <t xml:space="preserve">: Acompañamientos a Centros Educativos sobre promoción y prevención de la discapacidad, con padres de familia y docentes, rutas para el acceso a derechos de personas con discapacidad y formación de personal en inclusión.
</t>
    </r>
    <r>
      <rPr>
        <u/>
        <sz val="11"/>
        <rFont val="Arial"/>
        <family val="2"/>
      </rPr>
      <t>Universidad del Quindío</t>
    </r>
    <r>
      <rPr>
        <sz val="11"/>
        <rFont val="Arial"/>
        <family val="2"/>
      </rPr>
      <t xml:space="preserve"> ha realizado por Bienestar Institucional,  charlas a docentes y estudiantes sobre: educación inclusiva y discapacidad, Inclusión en educación superior,  salud física y mental como bases del aprendizaje.  
</t>
    </r>
  </si>
  <si>
    <t>Armenia $980000000                 Sria Educación: $1229327252</t>
  </si>
  <si>
    <r>
      <t xml:space="preserve">Cobertura de Accesibilidad a la Educación Superior en el Departamento del Quindío.
</t>
    </r>
    <r>
      <rPr>
        <u/>
        <sz val="11"/>
        <rFont val="Arial"/>
        <family val="2"/>
      </rPr>
      <t xml:space="preserve">Secretaría de Educación: </t>
    </r>
    <r>
      <rPr>
        <sz val="11"/>
        <rFont val="Arial"/>
        <family val="2"/>
      </rPr>
      <t xml:space="preserve">Este indicador no pertenece a la Secretaría de Educación Departamental del Quindío, puesto que la misma rige a la educación básica y media en los 11 municipios no certificados en educación. 
Desde la </t>
    </r>
    <r>
      <rPr>
        <u/>
        <sz val="11"/>
        <rFont val="Arial"/>
        <family val="2"/>
      </rPr>
      <t>Secretaría de Educación Departamental</t>
    </r>
    <r>
      <rPr>
        <sz val="11"/>
        <rFont val="Arial"/>
        <family val="2"/>
      </rPr>
      <t xml:space="preserve"> del Quindío y a través del Plan de Desarrollo Departamental 2020 - 2023 "Tú y yo somos Quindío", se formulo dentro del Poyecto 2020003630096 - "Fortalecimiento de estrategias para el acceso y la permanencia  de los estudiantes egresados de los Establecimientos Educativos Oficiales a la educación superior o terciaria en el Departamento del Quindío." la meta producto 2202006 - "Servicio de apoyo para el acceso y la permanencia a la educación superior o terciaria"; se fomenta el acceso y la permannecia a la educación superior de los estudiantes egresados de dichas instituciones.
Dentro de la oferta se incluye la población con discapacidad entre otras.
En el   </t>
    </r>
    <r>
      <rPr>
        <u/>
        <sz val="11"/>
        <rFont val="Arial"/>
        <family val="2"/>
      </rPr>
      <t>Municipio de La Tebaida:</t>
    </r>
    <r>
      <rPr>
        <sz val="11"/>
        <rFont val="Arial"/>
        <family val="2"/>
      </rPr>
      <t xml:space="preserve">   Por medio de la Dirección Administrativa de Servicios Sociales, se promueve la accesibilidad a la educación superior para ciclos en formación técnico, tecnólogico, universitario, Sena e Instituciones Educativas de Educación Formal por medio del subsidio de los tiquetes para los estudiantes, en el cual son beneficiados estudiantes con discapacidad.</t>
    </r>
  </si>
  <si>
    <t xml:space="preserve">Secretaría de Educación: 1 Proyecto Pédagido ejecutado para la vigencia 2022, dentro del cual se cuenta con 8 modelos pedagógicos flexibles que facilitan el aprendizaje y permanencia de NNA con discapacidad, para lo cual, se realizaron las siguientes acciones:  
Se beneficiaron 2.031 estudiantes caracterizados en condición de discapacidad y/o talentos excepcionales con modelos educativos flexibles. Esta población se atiende en las 54 Instituciones Educativas Oficiales del Departamento, a través de la contratación de docentes de apoyo pedagógico (Intérpretes de LSC, Modelos Lingüísticos, Profesionales Biculturales y Tiflólogos). Se ha fortalecido mediante la articulación con las entidades (ICBF, Alcaldías, Comisarias de Familia, Policía de Infancia y Adolescencia, personerías e Instituciones Educativas), garantizando una trazabilidad en los procesos desarrollados por cada uno de ellos en aras de continuar garantizando sus derechos.
-Se realiza encuentro de docentes y profesionales de apoyo de las IE del Departamento, donde se abordó el tema de la categorización de los estudiantes en las diferentes discapacidades, ICBF informa sobre el proceso de transito armónico, la referente de salud nos socializa la Resolución 1239 del 21 de julio del 2022.
-Se realizaron actividades del 23 al 29 de septiembre, en cada una de las IE donde se encuentran estudiantes sordos en ocasión a la celebración del día de las personas con discapacidad auditiva- Sordos. 
-Se realizó alianza interinstitucional con la secretaria TIC en la activación de semillero de creación de aplicaciones para estudiantes con excepcionalidad con enfoque en tecnología.
-En el proceso de Talentos y Capacidades Excepcionales se realizó el contrato de compraventa N°015 de octubre del 2022 para la adquisición de instrumentos musicales y grabación de sonido para los estudiantes focalizados y Evaluados con Talentos en Música de 6 Instituciones Educativas: Pedacito de Cielo, Antonio Nariño, Luis Arango Cardona del Municipio de La Tebaida, Instituto Buenavista del Municipio de Buenavista y José María Córdoba del Municipio de Córdoba, Instituto Pijao del Municipio de Pijao.
En el Municipio de Salento: Proceso de formación de LÍDERES EN SALUD MENTAL orientado en el mes de septiembre al aprendizaje para el acompañamiento a personas con discapacidad, personas mayores, niños y jóvenes y demás poblaciones diversas y aportar al fortalecimiento y trasformación social. Temas. Proyecto de vida desde la lúdica y temático en población con discapacidad
En el Municipio de Armenia: La Secretaría de Educación municipal implementa el decreto 1421 de 2017. 
En la Universidad del Quindío: Desde Bienestar Institucional, se implementa la socialización de herramientas para el trabajo en aula de estudiantes con Necesidades Educativas Diversas (dirigida a Docentes).
</t>
  </si>
  <si>
    <r>
      <t xml:space="preserve">Sistema de Seguimiento y Monitoreo en Proyecto Eduativo Institucional para personas con discapacidad creado y operando.
</t>
    </r>
    <r>
      <rPr>
        <u/>
        <sz val="11"/>
        <rFont val="Arial"/>
        <family val="2"/>
      </rPr>
      <t xml:space="preserve">Secretaría de Educación Departamental:  </t>
    </r>
    <r>
      <rPr>
        <sz val="11"/>
        <rFont val="Arial"/>
        <family val="2"/>
      </rPr>
      <t xml:space="preserve">Se cuenta con 1  Seguimiento y moniterio a los Proyectos Educativos Institucionales PEI para PCD, realizado por la Dirección de Cobertura Educativa a través de los docentes y profesioles de apoyo que atienden a la población con discapacidad.
En el Municipio de La Tebaida: Desde la Dirección Administrativa de Servicios Sociales, se realiza seguimiento y monitoreo al PAE, de manera permanente en todas las instituciones educativas del municipio de La Tebaida.  </t>
    </r>
  </si>
  <si>
    <r>
      <t xml:space="preserve">Cobertura de Educación Inclusiva en todos los niveles educativos: 
</t>
    </r>
    <r>
      <rPr>
        <u/>
        <sz val="11"/>
        <rFont val="Arial"/>
        <family val="2"/>
      </rPr>
      <t>Secretaría de Educación:</t>
    </r>
    <r>
      <rPr>
        <sz val="11"/>
        <rFont val="Arial"/>
        <family val="2"/>
      </rPr>
      <t xml:space="preserve"> Para  la vigencia 2022, la Secretaría de Educación no cuenta con la información base "Total de Población con Discapacidad en los 11 municipio no certificados en educación", lo que nos impide la generación de la Tasa de Cobertura de Educación Inclusiva en los niveles de la educación preescolar, básica y media ofertada en las 54 Instituciones Educativas Oficiales.
Sin embargo a la vigencia 2022, se atienden en promedio 1,977 estudiantes caracterizados con Discapacidad en las 54 I.E. Oficiales.
En el Municipio de Córdoba: Oferta de becas para apoyo educativo con la universidad del Quindío.
</t>
    </r>
  </si>
  <si>
    <r>
      <t xml:space="preserve">Escuelas de Iniciación y Formación Deportiva para personas con discapacidad creadas y mantenidas.
</t>
    </r>
    <r>
      <rPr>
        <u/>
        <sz val="11"/>
        <rFont val="Arial"/>
        <family val="2"/>
      </rPr>
      <t>Indeportes Quindío</t>
    </r>
    <r>
      <rPr>
        <sz val="11"/>
        <rFont val="Arial"/>
        <family val="2"/>
      </rPr>
      <t xml:space="preserve">:  5 organizaciones deportivas de formación con discapacidad mantenidas. En el periodo de octubre a diciembre de 2022, se fortalecieron  organizaciones deportivas para población con discapacidad tales como, liga de limitados visuales, liga de limitados cognitivos, Club Asorquin para Sordos,  y Club Tensirquin de tennis de campo en silla de ruedas , Club Inem José Celestino Mutis. El apoyo se realiza con asesoría metodológica, técnica, biomedica, jurídico y administrtivo
Municipio de Buenavista: Existen tres (3) escuelas de formación recreo deportivas, en el municipio que acompañan, apoyan las actividades y eventos de personas con discapacidad.
Municipio de La Tebaida: El municipio de La Tebaida, tiene 14 escuelas de formación en diferentes disciplinas deportivas en donde participan todas las personas sin limite de edad.
Municipio de Armenia: Implementó, ejecutó y dotó con  programas de escuelas de formación en diferentes disciplinas.
</t>
    </r>
  </si>
  <si>
    <t>INDEPORTES $26220000                         Filandia $500000</t>
  </si>
  <si>
    <t>Quimbaya  $350000
Filandia $ 1197000
INDEPORTES QUINDÍO $12000000                              Armenia $212299999</t>
  </si>
  <si>
    <r>
      <t xml:space="preserve">En la </t>
    </r>
    <r>
      <rPr>
        <u/>
        <sz val="11"/>
        <rFont val="Arial"/>
        <family val="2"/>
      </rPr>
      <t>Secretaría del Interior</t>
    </r>
    <r>
      <rPr>
        <sz val="11"/>
        <rFont val="Arial"/>
        <family val="2"/>
      </rPr>
      <t xml:space="preserve">: Para el programa de atención a victimas se brindaron asistencias técnicas para implementar los métodos de resolución pacifica de conflictos en los doce municipios del Departamento del Quindío. Se tiene establecido el PAT de Víctimas en el Departamento.
Municipio de Armenia: Existen servicios de atención integral, tales como:  Gestión para la promoción de los derechos de las personas con discapacidad y prevención de los riesgos, causantes de la discapacidad  para la población.   </t>
    </r>
  </si>
  <si>
    <t>El número de municipios con personas capacitadas (pcd,cuidadoras y sus  familias) por la Secretaría de Turismo, acumulado  al último trimestre de 2022 fueron cinco (05): Calraca  ( Barcelona)  Montenegro, Buenavista, Quimbaya y Armenia, ademas de 2 municipios que tambien reportaron acciones frente a este indicador como son: Genova y Filandia Para un total de 7 MUNICIPIOS.
Se realizó Taller de oferta institucional del sector trabajo, para la generación y formalización del empleo en el municipio de Montenegro el 13 de julio de 2022, dirigido a población general, donde participó una (1) persona con discapacidad Múltiple. 
Se realizó Taller de oferta institucional del sector trabajo, para la generación y formalización del empleo en el municipio de Quimbaya, el 5 de septiembre, dirigido a Hoteleros donde participó una (1) persona con discapacidad Cognitiva.
Se realizó entrega de datafonos gratis, a un grupo de comerciantes, el día 11 de noviembre, en el salón de la Gobernación Antonio Valencia, donde se atendió una persona con discapacidad múltiple. 
En el Municipio de Génova: Gestionó el complementario para la formulación de proyectos para emprendedores con el Sena para la población, se realiza la convocatoria por medio de cuña radial y llamada telefónica .
En el Municipio de Filandia: A través del convenio CA 002-2022 SG del  28 de enero de 2022, se coordinaron las directrices de emprendimiento en repostería y lácteos a personas con discapacidad para la etapa productiva e inclusión laboral, tambien se han fortalecido algunos emprendimientos de elaboración de yogurt, lácteos y algunas artesanías de emprendedores con discapacidad y cuidadores.
En el Municipio de Armenia: Gestión de  acompañamiento y apoyo a  proyectos con y para las personas con discapacidad que generen impacto en la comunidad ( iniciativas de emprenderismo, Y/o de programas de impacto social) .   
En Filandia, en articulacion con el Ministerrio de las TIC se ha realizado la convocatoria para el proyecto FORMACION TIC SIN BARRERAS, para la poblacion en condicion de discapacidad quien será certificada, se tuvo reunion con la asociacion ASODERNATU buscando vincular mas personas  al programa de fortalecimiento de una unidad productiva.
En la Secretaría de Familia: Se efectuaron actividades de fortalecimiento de emprendimientos en organizaciones y personas con discapacidad en articulación con la Secretaría de  Turismo y Secretaría de las TIC,  que han consistido en brindar asistencia técnica en la ejecución de las unidades productivas, asesoría en diseño de publicidad, marketing digital, difusión por redes de los emprendimientos, información para acceder a recursos capital semilla a través del Fondo emprender del SENA.
Secretaría de Familia  ha  realizado capacitaciones en artes y oficios que permitan generar una inclusión productiva de las personas con discapacidad y sus cuidadores, elaborando objetos artesanales y marroquinería manual.  
Secretaría de Turismo: Se realizó Taller de oferta institucional del sector trabajo, para la generación y formalización del empleo en el municipio de Montengro el 13 de julio de 2022, dirigido a población general, donde participó una (1) persona con discapacidad Múltiple. 
Se realizó Taller de oferta institucional del sector trabajo, para la generación y formalización del empleo en el municipio de Quimbaya, el 5 de septiembre, dirigido a Hoteleros donde participó una (1) persona con discapacidad Cognitiva.</t>
  </si>
  <si>
    <t xml:space="preserve">Indeportes Quindío: No se ha identificado deportistas con discapacidad haciendo parte de escuelas deportivas en el Departamento.    En Quimbaya,  se participó en las competencias "SPECIAL OLYMPICS" fase departamental con clasificaciones a la fase nacional en la disciplina de atletismo. </t>
  </si>
  <si>
    <r>
      <t xml:space="preserve">Proyectos Productivos apoyados y ejecutados en 2022: Un total de 11 PROYECTOS PRODUCTIVOS APOYADOS Y EJECUTADOS.   ACUMULADO DESDE 2017 HASTA 2022: 41 Proyectos Productivos. 
La Secretaría de Turismo: brindó asistencia técnica, realizando diagnostico preliminar, para determinar la ruta de fortalecimiento del emprendimiento de Lácteos, ubicado en el municipio de La Tebaida. Dicha iniciativa es familiar con dos años de creación donde trabajan dos personas, una con discapacidad motriz  </t>
    </r>
    <r>
      <rPr>
        <u/>
        <sz val="11"/>
        <rFont val="Arial"/>
        <family val="2"/>
      </rPr>
      <t>( 1  proyecto productivo).</t>
    </r>
    <r>
      <rPr>
        <sz val="11"/>
        <rFont val="Arial"/>
        <family val="2"/>
      </rPr>
      <t xml:space="preserve">
En el Municipio de Filandia: En articulación con Secretaria de Familia y Secretaria TIC, se realizó 1 feria incluyente, donde participaron personas con discapacidad y madres cuidadoras de personas con discapacidad, en este evento participaron 5 personas con 5 proyectos productivos participantes en la feria efectuada en 2022. </t>
    </r>
    <r>
      <rPr>
        <u/>
        <sz val="11"/>
        <rFont val="Arial"/>
        <family val="2"/>
      </rPr>
      <t xml:space="preserve">(5 proyectos productivos)
</t>
    </r>
    <r>
      <rPr>
        <sz val="11"/>
        <rFont val="Arial"/>
        <family val="2"/>
      </rPr>
      <t xml:space="preserve">
En el Municipio de Circasia: En este periodo se dio la oportunidad a personas con discapacidad para participar en programas productivos y de emprendimiento dictados por el SENA. 
En el Municipio de Armenia: Gestión de  acompañamiento y apoyo a  proyectos con y para las personas con discapacidad que generen impacto en la comunidad ( iniciativas de emprenderismo, Y/o de programas de impacto social).
En el Municipio de Montenegro: Se cuenta con talleres, artes y oficios
En  Quimbaya se promueve la  venta de artesanias elaboradas por las personas con discapacidad, cuidadores y sus familias.
</t>
    </r>
    <r>
      <rPr>
        <u/>
        <sz val="11"/>
        <rFont val="Arial"/>
        <family val="2"/>
      </rPr>
      <t>En la Secretaría de Familia: Actividades de fortalecimiento de 5 emprendimientos</t>
    </r>
    <r>
      <rPr>
        <sz val="11"/>
        <rFont val="Arial"/>
        <family val="2"/>
      </rPr>
      <t xml:space="preserve"> de organizaciones y personas con discapacidad en articulación con la Secretaría de  Turismo y las TICs.
</t>
    </r>
  </si>
  <si>
    <r>
      <t xml:space="preserve">Negocios Inclusivos apoyados y fortalecidos: </t>
    </r>
    <r>
      <rPr>
        <b/>
        <u/>
        <sz val="11"/>
        <rFont val="Arial"/>
        <family val="2"/>
      </rPr>
      <t xml:space="preserve">TOTAL AÑO 2022: 29 Negocios inclusivos de personas con discapacidad apoyados </t>
    </r>
    <r>
      <rPr>
        <sz val="11"/>
        <rFont val="Arial"/>
        <family val="2"/>
      </rPr>
      <t xml:space="preserve">mediante participación en ferias y eventos donde comercializaron sus productos, detallandose de la siguiente manera:                                 SECRETARIA DE FAMILIA APOYO A </t>
    </r>
    <r>
      <rPr>
        <u/>
        <sz val="11"/>
        <rFont val="Arial"/>
        <family val="2"/>
      </rPr>
      <t>17 EMPRENDIMIENTOS</t>
    </r>
    <r>
      <rPr>
        <sz val="11"/>
        <rFont val="Arial"/>
        <family val="2"/>
      </rPr>
      <t xml:space="preserve"> DE PERSONAS CON DISCAPACIDAD en Montenegro (Feria "Los Colores de la Igualdad") Secretaría de Turismo.  El 1 de septiembre en el municipio de Salento, se realizó Jornada de sensibilización a </t>
    </r>
    <r>
      <rPr>
        <u/>
        <sz val="11"/>
        <rFont val="Arial"/>
        <family val="2"/>
      </rPr>
      <t>7 estabelcimentos</t>
    </r>
    <r>
      <rPr>
        <sz val="11"/>
        <rFont val="Arial"/>
        <family val="2"/>
      </rPr>
      <t xml:space="preserve"> Turísticos,sobre 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Municipio de Filandia: Se realizaron ferias de emprendimiento incluyentes en donde participaron madres de personas con discapacidad y personas con discapacidad. Tambien se ha impulsado un negocio de comercialización de crispetas en el cual participan </t>
    </r>
    <r>
      <rPr>
        <u/>
        <sz val="11"/>
        <rFont val="Arial"/>
        <family val="2"/>
      </rPr>
      <t xml:space="preserve">5 personas </t>
    </r>
    <r>
      <rPr>
        <sz val="11"/>
        <rFont val="Arial"/>
        <family val="2"/>
      </rPr>
      <t xml:space="preserve">con discapacidad. 
Municipio de Circasia: En este periodo se dio la oportunidad a personas con discapacidad para participar en programas productivos y de emprendimiento dictados por el SENA.
Municipio de Armenia: Gestión de  acompañamiento y apoyo a  proyectos con y para las personas con discapacidad que generen impacto en la comunidad ( iniciativas de emprenderismo, Y/o de programas de impacto social).
Municipio de Montenegro: Se cuenta con talleres, artes y oficios.
Municipio de Génova: En el mercado campesino del municipio se brinda espacio a las personas que tienen sus emprendimientos, para que sean comercializados sus productos. 
Secretaría de Familia: Se realizarón actividades de fortalecimiento a emprendimientos de organizaciones y personas con discapacidad en articulación con la Secretaría de Turismo y Secretaría de las TIC.
</t>
    </r>
  </si>
  <si>
    <t xml:space="preserve">Secretaria de Turismo: Dentro del plan de accion de la Secretaria se encuentra la generacion de reportes sobre el mercado de trabajo, desde el ORMET Observatorio regional del Mercado de Trabajo. Durante el presente se plantearon los lineamientos para la ejecucion del indicador durante la vigencia 2023 en articulacion con entidades que se encuentran asociadas al tema. 
Córdoba: Se realiza encuentro de casracterizacion laboral a las personas en condicion de discapacidad y se cuenta con el banco de información.
</t>
  </si>
  <si>
    <r>
      <t xml:space="preserve">Estrategia RBC con Eje de Emprendimiento implementado en el Departamento del Quindío: </t>
    </r>
    <r>
      <rPr>
        <b/>
        <u/>
        <sz val="11"/>
        <rFont val="Arial"/>
        <family val="2"/>
      </rPr>
      <t>Se cuenta con 1 Estratégia RBC,</t>
    </r>
    <r>
      <rPr>
        <sz val="11"/>
        <rFont val="Arial"/>
        <family val="2"/>
      </rPr>
      <t xml:space="preserve"> en la cual se desarrollaron las siguientes acciones en el Departamento:   En el Municipio de Buenavista: Se realizaron visitas domiciliarias con el fin de identificar las necesidades de las personas con discapacidad e implementar la estrategia RBC.
Municipio de Filandia y Circasia: se identificaron las principales dificultades y potencialidades de las personas con discapacidad para iniciar un emprendimiento.  
La Secretaria de Turismo: De acuerdo a documento encontrado sobre administraciones pasadas la estrategia RBC fue gestada desde la Secretaria de Familia, como un estrategia multisectorial para atender a la comunidad y potencializar sus actividades. Actualmente el liderazgo de dicha estrategia no recae sobre la Secretaria de Turismo, Industria y Comercio, ni fue asignada en proceso de empalme.                                                             En Quimbaya: Se realizaron talleres de emprendimiento dirigido a cuidadores, cuidadoras, personas con discapacidad y sus familias por parte del SENA y la Secretaria de Cultura del departamento; cuyo seguimiento lo realiza la Secretaria de Familia a traves de la contratista encaragada de la estrategia RBC.</t>
    </r>
  </si>
  <si>
    <r>
      <t>TOTAL MICROEMPRESAS APOYADAS DURANTE LA VIGENCIA DE LA PRESENTE PP ACUMULADO HASTA EL AÑO 2022:</t>
    </r>
    <r>
      <rPr>
        <b/>
        <u/>
        <sz val="11"/>
        <rFont val="Arial"/>
        <family val="2"/>
      </rPr>
      <t xml:space="preserve"> 38.</t>
    </r>
    <r>
      <rPr>
        <sz val="11"/>
        <rFont val="Arial"/>
        <family val="2"/>
      </rPr>
      <t xml:space="preserve">
PARA EL AÑO 2022:  La Secretaría de Turismo: Se ha realizado asistencia técnica en el Centro de Innovación y Emprendimiento CINNE con el fin de realizar el acompañamiento respectivo a las iniciativas. De acuerdo a la población objeto se tienen identificados a </t>
    </r>
    <r>
      <rPr>
        <b/>
        <u/>
        <sz val="11"/>
        <rFont val="Arial"/>
        <family val="2"/>
      </rPr>
      <t xml:space="preserve">(11) emprendimientos apoyados </t>
    </r>
    <r>
      <rPr>
        <sz val="11"/>
        <rFont val="Arial"/>
        <family val="2"/>
      </rPr>
      <t xml:space="preserve">pertenecientes a personas en condición de discapacidad.
Municipio de Filandia: Se realizó ferias de emprendimiento incluyentes en donde participaron madres de personas con discapacidad y personas con discapacidad.
Municipio de Circasia: En este periodo se dio la oportunidad a personas con discapacidad para participar en programas productivos y de emprendimiento dictados por el SENA.
Municipio de Armenia: Gestión de  acompañamiento y apoyo a  proyectos con y para las personas con discapacidad que generen impacto en la comunidad ( iniciativas de emprenderismo, Y/o de programas de impacto social).
Municipio de Montenegro: Se cuenta con talleres, artes y oficios
</t>
    </r>
  </si>
  <si>
    <r>
      <t xml:space="preserve">
Programa de Participación y Fomento al Turismo para PCD, Cuidadores y sus Familias creado e implementado en el Departamento del Quindío. </t>
    </r>
    <r>
      <rPr>
        <b/>
        <u/>
        <sz val="11"/>
        <rFont val="Arial"/>
        <family val="2"/>
      </rPr>
      <t>Se cuenta con 1 PROGRAMA,</t>
    </r>
    <r>
      <rPr>
        <sz val="11"/>
        <rFont val="Arial"/>
        <family val="2"/>
      </rPr>
      <t xml:space="preserve"> dentro del cual se han desarrollado las siguientes acciones: 
</t>
    </r>
    <r>
      <rPr>
        <b/>
        <u/>
        <sz val="11"/>
        <rFont val="Arial"/>
        <family val="2"/>
      </rPr>
      <t>La Secretaria de Turismo</t>
    </r>
    <r>
      <rPr>
        <sz val="11"/>
        <rFont val="Arial"/>
        <family val="2"/>
      </rPr>
      <t>, Industria y Comercio socializó  ante el comité de discapacidad,  el manual de turismo para todos expedido por Mincit, el cual esta articulado al Plan Estratégico de Turismo (PET) 2022-2032 y que busca en su eje estratégico N° 2 ACOMPAÑAMIENTO A TODOS LOS PRESTADORES DE SERIVICIOS TURÍSTICOS E INSTITUCIONES EN LA GESTIÓN TURÍSTICA EFICIENTE el cual incluye el sub-programa 12: TURISMO ACCESIBLE E INCLUYENTE. Lo cual debe traducirse en el sector como una oportunidad de llegar a este segmento del mercado y atender las necesidades especiales que demandan los mismo, prestando un servicio digno, humano y de calidad. La Secretaría de turismo, industria y comercio debe socializar, gestionar y generar las condiciones en el sector empresarial del turismo para que estos implementen entre otras: 
- la mayor cantidad de ayudas de comunicación (escritas y audiovisuales) con el fin de garantizar la correcta interpretación de los espacios y servicios que presta el establecimiento.
- Diríjase siempre a la persona con discapacidad, no a su acompañante.
- Es importante permitir el ingreso de perros guías a las instalaciones de la edificación, sin ninguna restricción, siempre y cuando este cumpla con todos los requerimientos de ley.     
- Contar con un baño accesible; y no le dé un uso distinto; recuerde que, en cualquier momento, llegarán clientes con discapacidad.
De esta manera la Secretaria de turismo, industria y comercio articulado con el ente territorial y la policía ha realizado las siguientes visitas: 
El día 18 de agosto de 2022 se realizó una jornada de sensibilización del Manual de Turismo para Todos en el municipio de Circasia en los hoteles: Las Orquídeas, Casa Santa Circasia y Brisa del café   . Lo anterior con el fin de dar a conocer la importancia de la implementación de los diferentes lineamientos para prestar un servicio incluyente.  
El día 01 de septiembre de 2022 se realizó una jornada de sensibilización del Manual de Turismo para Todos en el municipio de Salento en los hoteles:  Balcones, Casa Boutique, hospedaje el buen descanso y mi buen descanso. Lo anterior con el fin de dar a conocer la importancia de la implementación de los diferentes lineamientos para prestar un servicio incluyente.  
EL 16 diciembre de 2022 se realizó en el municipio de Salento una jornada de sensibilización en el establecimiento Betel Salento Lodging acerca del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Municipio de Quimbaya: Desde el programa ENAMORARTE del municipio de Quimbaya se realizo el primer FAM TRIP denominado la inclusion me incluye, dirigido a las agencias turisticas del departamento y el gremio del turismo. 
En la Alcaldía de Armenia el taller de discapacidad e inclusión "Atrévete a ver más allá"; con los funcionarios públicos y el gremio del turismo.
Municipio de Filandia: Se promueven los servicios turísticos accesibles, para las personas con discapacidad.
Secretaría de Turismo: Manifiesta que no es de su competencia la ejecución de este indicador.</t>
    </r>
  </si>
  <si>
    <t xml:space="preserve">Desde Secretaría de Salud Departamental:  12 Municipios del departamento con asistencia tecnica, seguimiento  al proceso de certificacion y RLCPD,  4 IPS con asistencia tecnia y seguimiento a la implementacion de certificacion dando cumplimiento a la Resolucion 1239 de 2022, lo cual representa el 100% de cumplimiento de este indicador.
Los doce municipios han aportado para el proceso de certificación en el registro de las personas con discapacidad en los que se refiere a socialización, recepción de los documentos, la revisión y las autorizaciones para ser certificados con discapacidad.
</t>
  </si>
  <si>
    <r>
      <t xml:space="preserve">En la </t>
    </r>
    <r>
      <rPr>
        <u/>
        <sz val="11"/>
        <rFont val="Arial"/>
        <family val="2"/>
      </rPr>
      <t>Secretaría de Salud Departamental,</t>
    </r>
    <r>
      <rPr>
        <sz val="11"/>
        <rFont val="Arial"/>
        <family val="2"/>
      </rPr>
      <t xml:space="preserve"> Programa de maternidad segura: Se adelantaron las siguientes actividades,  Atencion diferencial integral  e integrada para la poblacion gestante ademas se conto con programas de atencion para personas con cualquier tipo de discapacidad asegurando el acceso en el sitio donde reside en una forma integral 
 La atención integral y diferencial para este grupo de población gestantes,se realiza con base a la parte legal de nuestro Estado colombiano . </t>
    </r>
  </si>
  <si>
    <t>Cobertura en  promoción, prevención y atención en Salud: 
En la Secretaría de Salud Departamental. Se cuenta con una cobertura de atencion en salud para el departamento del Quindio del 96%</t>
  </si>
  <si>
    <t xml:space="preserve">La Secretaría de Salud Departamental,  diseñó un plan de capacitación dirigido a enlaces municipales de discapacidad, funcionarios EAPBS, profesionales de salud de IPS publicas y privadas en temas de concepto de discapacidad, ruta  de certificación, enfoque diferencial y como acceder a programas para garantias de derechos  los dias 21 y 28 de octubre, 2 y 11 de noviembre, ademas se realizaron 4 jornadas educativas del talento humano en los hospitales Unidad intermedia del Sur, San Juan de Dios (2) Armenia, San Vicente de Paul Génova, con un total de 49 asistentes.  DURANTE EL AÑO 2022, se capacitó al personal de la red de salud de 11 municipios en el tema, lo que representa mas del 80% del cumplimiento de esta meta. </t>
  </si>
  <si>
    <r>
      <t xml:space="preserve">La Secretaria de Salud Departamental  ha venido realizando  seguimientos a las ESE, IPS Privadas y Mixtas,  Entidades Administradoras de Planes de Beneficio EAPB subsidiadas y contributivas en la prestación del servicio. En Cosmitet, Asmet, Salud Total, Sanitas,  se realizó seguimiento frente a la socialización y normatividad vigente y -lineamientos generales en la atención de las personas con discapacidad; seguimiento y verificación en la prestación de servicios de salud, orientadas a garantizar el acceso  a las personas con discapacidad y el cumplimiento de normatividad vigente.     </t>
    </r>
    <r>
      <rPr>
        <u/>
        <sz val="11"/>
        <rFont val="Arial"/>
        <family val="2"/>
      </rPr>
      <t>Acciones de IVC a las 7 EAPBS que hacen presencia en el departamento y a 7 IPS de la red publica del departamento ( ESES), representa un 70% de cumplimiento en la ejecución de esta acción.</t>
    </r>
    <r>
      <rPr>
        <sz val="11"/>
        <rFont val="Arial"/>
        <family val="2"/>
      </rPr>
      <t xml:space="preserve">
Hospital Pio X La Tebaida, ESE Hospital San Vicente de Paul Circasia, ESE Hospital, ESE Hospital Santa Ana Pijao y ESE Hospital San Camilo Buenavista,  realiza  verificación a los servicios de rehabilitación, donde se identificaron las debilidades y fortalezas.
</t>
    </r>
  </si>
  <si>
    <t xml:space="preserve"> En Secretaría de Salud, desde el programa de discapacidad , PQR RECEPCIONADAS DURANTE EL TERCER TRIMESTRE DEL AÑO 2022
Total: 17
Solucionadas: 10
En trámite: 7
Nueva EPS 
Total: 3 
Trámite:3
Sura
Total: 1 
Asmet Salud
Total: 9
Trámite: 4
Sanitas
Total: 4
60% de quejas resuletas                                                                                                                                                                                             En Armenia,  La alcaldía municipal cuenta con su pagina web totalmente accesible y su correo institucional servicioalcliente@armenia.gov.co</t>
  </si>
  <si>
    <t>Programa de estilos de vida saludable para personas con discapacidad, creado e implementado en los 12 municipios. 
En la Secretaría de Salud Departamental. Estrategia 4*4 del orden nacional implementada en 11 Muicipios del departamento a traves de las siguientes actividades capacitaciones de vida saludable para cuidadores y adultos mayores de CBA y centro vida donde se incluye poblacion con discapacicad. 
En el Municipio de Armenia: Se ha venido programando actividades para la  población en todos los cursos de vida cubierta con educación para la promoción de la cultura del envejecimiento activo y saludable, con sensibilización en alimentación saludable, actividad física, autocuidado en la población, para valorar e identificar la exposición a factores de riesgo. Construcción de Política Pública de Entornos y Estilos de Vida más Saludables.</t>
  </si>
  <si>
    <t xml:space="preserve">Programa de promoción y prevención en salud sexual y reproductiva creado e implementado en los 12 municipios para personas con discapacidad. SECRETARIA DE SALUD DEPARTAMENTAL:     A traves del programa de salud sexual y reproductiva se se realizaron en el 2022 formaciones  virtuales en Resolucion 1904  dirigida a las IPS de la red publica y privada y EAPBS.                                                             En el Municipio de Quimbaya: La Subsecretaria de Salud de Quimbaya ha realizado procesos de promoción y prevención de la salud sexual y reproductiva.
En el municipio de La Tebaida: Desde la Dirección Administrativa de Salud, por medio del Plan de Intervenciones Colectivas PIC, se realizaron 12 talleres en diferentes Instituciones Educativas sobre motivación de la prueba rápida de VIH y beneficios del uso de preservativos en las relaciones sexuales para prevenir el embarazo y las Infecciones de Transmisión Sexual.
En el Municipio de Salento: La Secretaría técnica de discapacidad en articulación con la E.S.E Hospital San Vicente de Paul, ha generado espacios de mayor apoyo en el manejo priorizado de la población con discapacidad que realiza consulta, con énfasis en la promoción de la salud sexual y reproductiva. 
ICBF, Atención en los siguientes programas:  Adolescencia y Juventud, e Infancia   Para el fortalecimiento de capacidades de los NNA con discapacidad y sus familas.
196 CUPOS  Contratados en las diferentes modalidades de fortalecimiento de capacidades de NNA  con discapcidad y sus familias, </t>
  </si>
  <si>
    <t xml:space="preserve">SECRETARIA DE SALUD DEPARTAMENTAL:  Se ha identificado al 100% los factores de riesgo de las enfermedades crónicas, causantes de la discapacidad, lo cual se expresa asi:  Identificacion de factores de riesgo como consumo de tabaco y alcohol, malos habitos alimenticios y baja actividad fisica.                                                                                                                                                                                                           IEn el Municipio de Salento:  Participo del diplomado Intervención MhGap, en el proceso formativo indispensable para la prevencion y atención en el primer nivel de salud que se ofrece desde la secretaria de Salud para atencion a principales componentes   del proceso como son salud, educacion y fortalecimiento comunitario lo refernte a prevencion  primaria.
En el Municipio de Armenia: Encuentros académicos, como forma de sensibilización en factores de riesgo que conducen a adquirir una discapacidad (Enfermedades huérfanas, autismo y otras condiciones de salud y enfermedad.)
En el Municipio de Filandia: Por medio del convenio con la asociación Abriendo Caminos con Amor realizan mensualmente capacitaciones de prevención de la discapacidad  y el manejo de las posturas.  Esta asociación tambien presta el servicios de fisioterapia, psicologia, fonoaudiologia; igualmente, realizó en el trimestre  terapias para personas con discapacidad.
</t>
  </si>
  <si>
    <t xml:space="preserve">Plan para la mitigación de los factores de riesgo de enfermedades crónicas causantes de la discapacidad implementado: 
Secretaría de Salud Departamental: Ya se cuenta con 1 Plan para la mitigación de factores de riesgo, lo que representa un 100% de cumplimiento de este indicador, mediante acciones como: Implemtacion y seguimiento a la estrategia 4x4 en los 11 Municipios de  departamento ( la Secretaria de Salud de Armenia es un ente descentralizado donde se incluye poblacion con discapacidad)En el Municipio de Filandia: Se realizó seguimiento al cumplimiento de la normatividad laboral en relación a la higiene ocupacional en la Asociación Abriendo Caminos con Amor.      </t>
  </si>
  <si>
    <t xml:space="preserve">Red de servicios de habilitación y rehabilitación creada y mantenida: 
En la Secretaría de Salud:  En el departamento del Quindio se cuenta con red de servicios de habilitación y rehabilitación conformada a la que se la Secretaria hace las acciones de Inspeccion, vigilancia y control a la prestacion y calidad del servicio.
En La Tebaida: El 13 de septiembre, se realizó en el teatro municipal taller de socialización de la oferta institucional y mecanismos de particpacion donde la poblacion tiene voz y voto, en la cual asistieron 15 familias. </t>
  </si>
  <si>
    <t xml:space="preserve">Secretaría de Salud $1.000.000                        </t>
  </si>
  <si>
    <t>Secretaría de Salud Departamental:  No se ha implementado un plan de accidentes, pero se generan acciones de promoción y prevención en enfermedades laborales y articulación con ARL para prevencion de accidentes y enfermedades laborales.  En Filandia, se ha realizado examen ocupacional de ingreso a funcioanrios; se han llevado a cabo  jornadas de bienestar y capacitaciones a los funcionarios de la alcaldía.</t>
  </si>
  <si>
    <t xml:space="preserve">Diagnósticos realizados en Comunidad sobre detección temprana y causa de la Discapacidad. 
En el Municipio de Filandia: Se realizó taller para conocer las barreras en salud que tiene la poblacion con discapacidad. Se realizo capacitación a personas con discapacidad en la estrategia RBC para identificar lideres y realizar plan comunitario.
En el Municipio de Buenavista, Génova, Montenegro, Quimbaya, Circasia, Salento y Filandia.   Se realizaron visitas domiciliarias con el fin de identificar las necesidades de las personas con discapacidad e implementar la estrategia RBC           Armenia:  Se realizaron 7 intervenciones dentro del marco "La  Alcaldía en la comuna"                                                                                                                                       Cumplir este indicador,  no es competencia de la Secretaria de Salud,  pues la Secretaria de Salud departamental es un ente de control, asistencia tecnica pero no prestador de servicios
</t>
  </si>
  <si>
    <t>Investigaciones realizadas para detección temprana:
En la Secretaría de Salud.: Se realizó una (1) investigación sobre la prevalencia del paladar hendido  en el departamento del Quindío.  Para el año 2022, esta dependencia  recalca que se debe aclarar que no es competencia y no esta dentro de su mision realizar investigaciones, se debe desde quien impulsa la politica publica realzar alanzas con la academia pues son ellos quienes tienen esta competencia.</t>
  </si>
  <si>
    <t xml:space="preserve">Municipios con programas municipales de fomento y protección de patrones alimentarios para Niños, Niñas y Adolescentes con Discapacidad:  
En la Secretaría de Salud Se desarrolla el plan de trabajo con 3 campañas para el  fortalecimiento de condiciones nutricionales de la población vulnerable acogiendo los lineamientos nacionales en los 11  Municipios del departamento incluida la población con discapacidad    ( Se excluye Armenia por ser descentralizado).  Se cumple este indicador en el total de municipios de su competencia.                                                                                                                                                                                                                                                                                                    En Quimbaya:  Campaña y talleres para la prevencion del sobrepeso y la obessidad, a través de talleres sobre nutricion, alimentacion, salud mental y actividad fisica.                                                                                                                                                                                                                                                                                                                En Salento se destaca las estratégias para la  implementacion de unidades productivas  en las veredas, con transferncia de conocimientos tecnicos en seguridad alimentaria con  inclusion de la PcD rural. </t>
  </si>
  <si>
    <t>Secretaría de Salud           $ 2.000.000                          Armenia   $2000000      Quimbaya $750000</t>
  </si>
  <si>
    <t>Secretaría de Salud      $ 2.000.000</t>
  </si>
  <si>
    <t xml:space="preserve">
Municipios con Estrategia RBC operando:
Secretaría de Salud Departamental:  Se continua con el proceso de implementación de la estrategia de RBC  en 11 Municipios del Departamento a traves del contrato PIC departamental.
En la Secretaría de Familia: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t>
  </si>
  <si>
    <t xml:space="preserve">Secretaría de Salud             $ 2.000.000                                                 </t>
  </si>
  <si>
    <t xml:space="preserve">Secretaria de Salud $2.000.000.                                      </t>
  </si>
  <si>
    <t>En  la Secretaría de Salud Departamental,  Las 11  ESES  del Departamento cuentan con la ruta de atención integral desde la RBC para la identificación y canalización de la población con discapacidad.</t>
  </si>
  <si>
    <t xml:space="preserve">Secretaría de Salud $1000000                          </t>
  </si>
  <si>
    <r>
      <rPr>
        <u/>
        <sz val="11"/>
        <rFont val="Arial"/>
        <family val="2"/>
      </rPr>
      <t xml:space="preserve">Conforme a la información reportada por las Secretarías responsables y los municipios, del 65%  proyectado como meta en este indicador, se establece que se cumple ese porcentaje durante el año 2022, lo que constituye cumplimiento del 100%.   </t>
    </r>
    <r>
      <rPr>
        <sz val="11"/>
        <rFont val="Arial"/>
        <family val="2"/>
      </rPr>
      <t xml:space="preserve">                                                            Para lo anterior, se llevaron a cabo  las siguientes acciones: Se efectuó por medio de talleres vivenciales de las leyes y derechos de las personas con discapacidad, talleres vivenciales sobre derechos y deberes de la población con discapacidad, realizados por la Secretaría de Familia y Salud.  Al igual que los Municipios de Armenia, Córdoba, Filandia, Génova, Montenegro, Quimbaya  y la Tebaida, dirigidos a las entidades y comunidad organizada.     En Filandia: Se hizo socialización  los derechos en salud de las personas con discapacidad y en comité de discapacidad se socializó la política publica y los avances de la misma.  En Circasia, en el mes de  noviembre se realizo capacitacion de deberes y derechos en salud en la Fundacion Amar y Vivir .    Desde Secretaría Administrativa se reportó la realización de 3 capacitaciones con enfoque diferencial  y normativa de discapacidad.</t>
    </r>
  </si>
  <si>
    <t>Para dar cumplimiento a este indicador conforme a lo establecido en el Plan Decenal de Discapacidad proyectado a 2024 , se ha requerido cumplir con un porcentaje del 25% de funcionarios de empresa privada formados en legislación o normatividad de discapacidad.  Conforme a las acciones descritas a continuación y lo reportado por Secretarías y municipios responsables de su ejecución, se estima cumplido al finalizar el año 2022 este indicador en un 100%                                                                                                                                                                En el Municipio de Quimbaya: Se difunden las leyes y normas a empleadores para la inclusión laboral de personas con discapacidad, y cuenta con la tienda " Café Hojaldre " la cual tiene vinculada una persona con discapacidad intelectual.
En el  Municipio de Filandia: La asociación Abriendo Caminos con Amor realizó una capacitación mensual a 15 personas con discapacidad en edad adulta en relación a los beneficios tributarios de las empresas y  demás actualizaciones en temas normativos.                                                                                                                                                                                                               En Armenia: La Secretaria de Desarrollo Social cuenta con una estrategia de socialización, comunicación, difusión y promoción de la participación ciudadana para las personas con discdapacidad en la garantia de derechos.                                                                                                                                                                                      SECRETARIA ADMINISTRATIVA: De conformidad al Plan Institucional de Capacitación PIC para la Vigencia 2022, se han realizado las siguientes capacitaciones  en inclusión con enfoque diferencial :“Violencia contra la mujer, convivencia laboral y resolución de conflictos, atención a personas con discapacidad, equidad de género, disposición al cambio  y adaptabilidad a nuevos entornos laborales, así mismo, estrategias de comunicación y relaciones interpersonales, liderazgo,  trabajo en equipo  y me cuido para cuidarte”; lo  anterior ,cumplimiento con la normatividad requerida para cada uno de los temas expuestos .Así  mismo, las capacitaciones se han dirigido a funcionarios y colaboradores  de Administración Departamental. El PIC , se ha desarrollado teniendo en cuenta  las necesidades de  capacitación de cada una de las dependencias. En Córdoba se reaizó un taller sobre legislación de discapacidad.</t>
  </si>
  <si>
    <t>Para dar respuesta a este indicador, según el Plan Decenal proyectado a 2024 en Discapacidad, la estratégia propuesta a realizar para su cumplimiento es la de: Aumentar las oportunidades y fortalecer la participacion política y ciudadana de las personas con discapacidad.   Al respecto, la población con discapacidad, contó con participación política y ciudadana en: Comités, Consejos, Juntas, Alcaldías, Gobernación, Veedurías Ciudadanas.
Desde la Secretaría del Interior, se promovió la participación de las personas con discapacidad en las Juntas de acción comunal en los Municipios.        Dado lo anterior, se estima cumplido este indicador en el año 2022 al 100%</t>
  </si>
  <si>
    <t xml:space="preserve">Para la vigencia 2022 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t>
  </si>
  <si>
    <r>
      <rPr>
        <b/>
        <u/>
        <sz val="11"/>
        <rFont val="Arial"/>
        <family val="2"/>
      </rPr>
      <t>Secretaría de Salud,</t>
    </r>
    <r>
      <rPr>
        <sz val="11"/>
        <rFont val="Arial"/>
        <family val="2"/>
      </rPr>
      <t xml:space="preserve"> La actiivdad se realiza de manera permanente desde  la oficina de Participación Social en Salud se promueve la conformación de veedurías ciudadanas para los temas de salud, sin embargo nosotros no hacemos parte ni conformamos dichas instancias de participación, estas surgen a partir del interés de una persona o un grupo de personas que consideran se debe ejercer vigilancia sobre un tema en específico, teniendo en cuenta lo anterior, nosotros contamos con una base de datos consolidada a partir de la información enviada por las personerías de los Municipios del Departamento de las veedurías ciudadanas que se encuentran activas, esta información podemos enviarla a su correo electrónico para los fines pertinentes.   EN EL AÑO 2021 SECRETARIA DE SALUD,  REPORTO LA EXISTENCIA DE UNA VEEDURIA LIDERADA POR UNA PERSONA CON DISCAPACIDAD.  Con lo anterior, se cita como cumplido este indicador dando cuenta de la meta de 1 veeduría para tal fin.</t>
    </r>
  </si>
  <si>
    <t>100</t>
  </si>
  <si>
    <r>
      <t xml:space="preserve">Programa de Promoción y Difusión de Inclusión y Permanencia Laboral para personas con discapacidad creado e implementado:  </t>
    </r>
    <r>
      <rPr>
        <u/>
        <sz val="11"/>
        <rFont val="Arial"/>
        <family val="2"/>
      </rPr>
      <t>Desde el año 2021, el Ministerio de Trabajo reportó la existencia y operatividad de este programa en el cual se realizaron activivdades de promoción y difusión de inclusión y pemanencia laboral para personas con discapacidad, lo cual permite ver este indicador en cumplimiento del 100%.</t>
    </r>
    <r>
      <rPr>
        <sz val="11"/>
        <rFont val="Arial"/>
        <family val="2"/>
      </rPr>
      <t xml:space="preserve">
En el Municipio de Filandia: Construcción de formato en la alcaldía de Filandia que permita identificar y caracterizar las personas en condición de discapacidad empleadas o contratadas en la alcaldía.
Municipio de Circasia: En la alcaldía de Circasia labora una persona con discapacidad, dando así una inclusión laboral, de igual forma se difunden las oportunidades de empleo para esta población en las redes sociales y en la oficina de discapacidad.
Municipio de Quimbaya: Se ha vinculado una persona con discapacidad del programa ENAMORARTE a la empresa Cafeteria Hojaldre</t>
    </r>
  </si>
  <si>
    <r>
      <t xml:space="preserve">Total de deportistas, personas con discapacidad  con logros deportivos apoyados: 100 deportistas en el 2022. de una meta de 165 para el año 2022. 
</t>
    </r>
    <r>
      <rPr>
        <u/>
        <sz val="11"/>
        <rFont val="Arial"/>
        <family val="2"/>
      </rPr>
      <t>Indeportes Quindío</t>
    </r>
    <r>
      <rPr>
        <sz val="11"/>
        <rFont val="Arial"/>
        <family val="2"/>
      </rPr>
      <t xml:space="preserve">, 69 deportistas apoyados con estímulos. En el periodo octubre a diciembre de 2022, se apoyó economicamente mediante resoluciones a  58 deportistas con discapacidad para que participaran de eventos federados nacionales e internacionales, y  11 deportistas con apoyos económicos mensuales por su rendimiento deportivo.  (el valor corresponde al apoyo metodológico, a los apoyos para eventos y a las mensualidades)  </t>
    </r>
    <r>
      <rPr>
        <u/>
        <sz val="11"/>
        <rFont val="Arial"/>
        <family val="2"/>
      </rPr>
      <t xml:space="preserve">En total en el año 2022 fueron apoyados 96 deportistas en este aspecto. por Indeportes Quindío. </t>
    </r>
    <r>
      <rPr>
        <sz val="11"/>
        <rFont val="Arial"/>
        <family val="2"/>
      </rPr>
      <t xml:space="preserve">
Municipio de La Tebaida: Ha brindado dos reconocimientos para: levantamiento de pesas y ajedrez, por medio de la Resolución 0102 y el 0101 del 07 de 2022.
Desde la alcaldía de Filandia se incentiva el deporte paralímpico apoyando principalmente a la persona con discapacidad física perteneciente a la selección colombiana de amputados.
</t>
    </r>
  </si>
  <si>
    <t>Funcionarios Deportivos formados en enfoque de discapacidad y legislación deportiva para personas con discapacidad:: Del 70% que deberían estar capacitados para el año 2022, se capacitó el 50%  lo que indica un cumplimiento del 60% frente a la meta para el año 2022.
De un total de 60 funcionarios que hacen parte de Indeportes, se han capacitado 15 funcionarios.en temas atinentes a Discapacidad,               Se realizó socialización del equipo técnico de Indeportes Quindío  de la nueva legislación deportiva para la discapacidad, para apoyar el proceso de la nueva reglamentación de inclusión, en donde las ligas de deportes convencionales acogen a los clubes no convencionales.                                                                                                                                                                                                 En La Tebaida: Se realizaron capacitaciónes a 5 funcionarios del sector de cultura y de deporte con la intención de informarles sobre enfoque diferencial y lenguaje inclusivo.                                                                                                                                                                                                                                                                                                               INDEPORTES Quindío,  no tiene funcionarios de planta caapcitados para orientar procesos de legislación con enfoque de discapacidad, sin embargo el metodólogo que ha apoyado al area técnica se capacitó en el deporte de boccia llevado a cabo en la ciudad de Cali en el mes de junio.</t>
  </si>
  <si>
    <t>Muestras Artísticas Artísticas y  Culturales con personas con discapacidad.
En la Secretaría de Cultura: Se han realizado actividades y muestras culturales de diversa índole  en los 12 municipios del Departamento durante el año 2022., Lo que representa un 70%. de cumplimiento de este indicador.                                                                                                                                          En la casa de la cultura  de los municipios, se realizaron actividades de formación artística para toda la población de música, danza, teatro y artes plásticas, en las que se logró impactar de esta población a 1608  personas en el  año 2022.                                                                                        Buenavista: Las personas con discapacidad que hacen parte de la chirimia, participan en las peñas culturales del municipio. El municipio de Génova cuenta con Chirimía y participan en encuentros municipales y departamentales de chirimías.
En Córdoba: El 10 de diciembre se realizó una muestra cultural para el cierre de eventos culturales de 2022.</t>
  </si>
  <si>
    <t xml:space="preserve">Campañas permanentes sobre imaginarios de la discapacidad: Desde 2016 a 2022 se han realizado 8 campañas de las 8 programadas a esta altura del decenio, logrando un cumplimiento del 100% en la ejecución acumuativa de este indicador.
En el Municipio de Filandia:  Dentro del convenio con la Asociación Abriendo Caminos con Amor, se articulan procesos con las Instituciones Educativas para fomentar la participación de los niños y adolescentes con discapacidad.                                                                                                                                                          Desde la Dirección de Adulto Mayor y Discapacidad de la Secretaría de Familia,  se realizó una campaña de imaginarios sobre discapacidad a través de 2 videos en los cuales se ha buscado resaltar las capacidades de esta población para desempeñarse en actividades laborales y de la vida cotidiana. </t>
  </si>
  <si>
    <t xml:space="preserve">Cuidadoras, Cuidadores y Familias capacitados en el cuidado y manejo de la Discapacidad:  Mediante el programa RBC se han venido capacitando a cuidadores de personas con discapacidad, a traves de visitas domicilarias y en otras actividades en los 12 municipios del departamento.   En todos los municipios aunque no se tiene un porcentaje de cuidadores capacitados, si se han realizado actividades de orientación y capacitación a cuidadores en el manejo de la discapacidad. 
En el Municipio de Filandia: El Hospital San Vicente de Paul brindó atención oportuna en salud realizando programas de prevención y promoción en la zona rural y urbana   a las personas con discapacidad y su familia.    La asociación Abriendo Caminos con Amor por medio del convenio  N° 002-2022 SG del 28 de enero de 2022 ofrece servicios en prevención de la discapacidad realizando consultas en psicología, fonoaudiología, terapia fiscia, area de lenguaje y aprendizaje. 
Municipio de Salento: Se realizó  actividades de acompañamiento mediante visitas domiciliarias en los barrios y familias en cumplimiento de apoyo a la resolución de dificultades con población con discapacidad y sus cuidadores. Propuesta de atencion psicoterapeutica denominado "Cuidando al Cuidador", espacio de escucha y consejería a necesidades de tipo emocional con el cuidador de personas con discapacidad.
</t>
  </si>
  <si>
    <t>Campañas anuales y permanentes en contra del Estigma y la Discriminación:  En 5 municipios se realizaron estas campañas en 2022: 
En el Municipio de Quimbaya: a través de la oficina de prensa y comunicaciones ha desarorllado  campañas en contra del estigma y la discriminación para un trato igualitario de las personas con discapacidad. 
Municipio de Armenia: Se desarrollaron jornadas interinstitucionales y / o intersectoriales para la garantía de derechos de personas con discapacidad a través de oferta de servicios con enfoque diferencial (víctimas del conflicto entre otros, campaña en instituciones públicas y entes descentralizados) centrados en el principio de igualdad y no discriminación - jornadas de trabajo a partir de alianzas estratégicas institucionales que permita generar acciones en pro de las personas con discapacidad.    En Filandia, se realizo jornada de inclusion en los barrios Horizontes, Santiago Lopez y Cacique socializando por medio de un folleto en donde se plasmaron los derechos de las personas con discapacidad, como interactuar de manera adecuada con ellos y como lograr una real inclusion comunitaria.     En Circasia, se realizaron campañas de difusión meidante piezas pubicitarias, tambien en los grupos de whashap de la administración municipal, en l as que se abordaron temas de prevención de la discriminación, derechos y deberes de la población con discapacidad.
En Salento se continuan fortaleciendo los vínculos entre las personas con discapacidad con los cuidadores, hacia quienes van dirigidos programas de apoyo psicoterapeutico y escucha para fortalecer su salud mental y emocional.</t>
  </si>
  <si>
    <t>Plan de Igualdad de Oportunidades para la equidad de género y la diversidad sexual ejecutado anualmente: Desde la Secretaría de Familia, a traves de la Jefatura de Mujer y Género, se han implementado acciones de forma contínua para promover la igualdad de oportunidades y la equidad de género y diversidad sexual, a través de sus Políticas Públicas establecidas para tal fin, dando inclusión a todas las poblaciones, incluida la discapacidad.
En el Municipio de Buenavista: La inclusión de la mujer se trabajó desde la política pública para la igualdad de oportunidad y la equidad de género.                        En Filandia, se realizó acompañamiento a la representante con discapacidad visual para el nombramiento ante Consejo Departamental de Mujeres.</t>
  </si>
  <si>
    <t>En los municipios se realizaron dos campañas virtuales  contra la homofóbia y la no discriminacion por sexo.   En Secretaría de Familia a traves de la Jefatura de Mujer se han realizado actividades y campañas en este aspecto en todo el Departamento.</t>
  </si>
  <si>
    <t>Campañas para la disminución de la homofobia y la discriminación por enfoque étnico y condición especial.   Desde la Secretaría de Familia se han venido adelantando campañas en los 12 municipios referentes a este indicador.
La Tebaida: El 09 de septiembre, se llevó a cabo la conmemoración del día Nacional de los derechos humanos en donde se contó con una exhibición de cultura por parte de la comunidad indígena embera chami, grupo de jóvenes de buenaventura de la población NARP. También se contó con el grupo de canto de la casa de la cultura, ruta de salud mental y vacunación. 
En el Municipio de Buenavista: Se realizaron campañas de sensibilización en las instituciones educativas con relación a la no violencia de género y a la mujer. 
Municipio de Filandia: Se llevó a cabo jornada de equidad de género, el día de la mujer y se conmemoró el día  Internacional de la Visibilidad Transgénico.
En Circasia, se recibio capaciracion y certicacion de atencion al ususario dirigido por el SENA   En Armenia: alleres de capacitación del programa de sensibilización de evidencias basadas en genero.</t>
  </si>
  <si>
    <t xml:space="preserve">Programas implementados con enfoque diferencial:  Desde Secretaría de Familia, se han implementado actividades conducentes al cumplimiento de este indicador durante el año 2022. 
En el Municipio de Buenavista:  Se realizó capacitación a docentes de la Institución Educativa del municipio,  en lo relacionado a la ruta antidiscriminación y enfoque diferencial.
Municipio de Quimbaya: Se realizo un taller de sensibilizacion con los servidores publicos de la alcaldia de Quimbaya sobre enfoque diferencial, derechos y de inclusion; a traves de la secretaria de salud del departamento
2. El 31 de agosto se llevó a cabo en el segundo piso del teatro taller con líderes informándoles sobre el proceso de consejo y comité OSIGD  sobre la política pública departamental. en conmemoración de la semana de la juventud se llevó a cabo presentación con la líder del consejo OSIGD capacitación sobre orientación sexual, enfoque diferencial y política pública de diversidad sexual. La presentación se realizó en el teatro municipal y en un en vivo de Facebook a la actividad participaron 20 personas.  
Municipio de Filandia: La atención que brinda la alcaldía de Filandia y tambien desde la Asociación Abriendo Caminos, se ha realizado basada en enfoque diferencial, sin discriminaciones.  Se realizo el 04 de octubre del 2022 capacitación a los funcionarios y contratistas de la alcaldía en atención preferencial. En compañía de la Secretaria de Familia Departamental  
Municipio de Circasia  Atención a la población con discapacidad con enfoque diferencial y su diferencial  anotado en  formato Excel.
</t>
  </si>
  <si>
    <t xml:space="preserve">Transporte de uso público construido y acondicionado con parámetros de accesibilidad: En el Plan Decenal proyectado a 2024, no se programaron metas en ninguno de los años que permitan hacer una medición de avance en el cumplimiento de este indicador. 
En el Municipio de Armenia,  cuenta con buses con  parámetros de accesibilidad para personas con discapacidad.                                                                          </t>
  </si>
  <si>
    <t xml:space="preserve">Número de sitios virtuales públicos operando.  En los 12 municipios se cuenta con puntos Vive Digital, dando cubrimiento a todo el Departamento.
En los  Municipios Buenavista, Génova, Filandia y Circasia, se encuentran los puntos vive digital accesibles para las personas con discapacidad.  En Filandia, la pagina web de la alcaldía cuenta con centro de Relevo que permite la comunicación doble vía entre una persona sorda y una oyente.                                                                                                                                                                                      SECRETARIA DE LAS TIC: Se  discriminan las actividades que se han ejecutado sobre el contrato de prestación de servicios No. 575 del 2022 desde la fecha de presentación del mismo, el cual se fundamenta en el objeto “prestar servicio de soporte, actualización mantenimiento a distancia,capacitación y asistencia tecnológica de las aplicaciones de intranet: Ventanilla unica, sitio web quindio.gov.co, plataforma logística y demás sistemas afines, que se encuentren relacionados con la información web que  actualmente tiene el departamento del Quindío bajo un servicio de  alojamiento en la nube integrado y personalizado, de conformidad con los requerimientos relacionados con cada uno de los aplicativos.”
</t>
  </si>
  <si>
    <t xml:space="preserve">Para el periodo informado, no se adelantaron acciones al cumplimiento del indicador. </t>
  </si>
  <si>
    <t xml:space="preserve">Un Programa para la garantía del debido proceso y no victimización de las mujeres con discapacidad: 
SECRETARIA DE FAMILIA: Se brinda atencion integral a la población con discapacidad, en la que se incluyen mujeres con discapacidad a traves del proyecto "Tu y Yo Juntos en la Inclusión".         
  En el Municipio de Armenia: Se han brinado servicios de atención integral a población en condición de discapacidad (servicios de atención, gestión para la promoción de los derechos de las personas con discapacidad y prevención de los riesgos causantes de la condición de discapacidad  y programas para las mujeres en estado de embarazo). </t>
  </si>
  <si>
    <r>
      <t xml:space="preserve">Tomando como dato preliminar el Boletín epidemiológico del SIVIGILA </t>
    </r>
    <r>
      <rPr>
        <u/>
        <sz val="11"/>
        <rFont val="Arial"/>
        <family val="2"/>
      </rPr>
      <t>año 2021</t>
    </r>
    <r>
      <rPr>
        <sz val="11"/>
        <rFont val="Arial"/>
        <family val="2"/>
      </rPr>
      <t xml:space="preserve"> emitido por la Secretaría de Salud del Departamento, </t>
    </r>
    <r>
      <rPr>
        <u/>
        <sz val="11"/>
        <rFont val="Arial"/>
        <family val="2"/>
      </rPr>
      <t>la Tasa Nacional de Violencia intrafamiliar se encontró en 225,3 casos por 100.000 habitantes, mientras que en el Departamento del Quindío, se reportó una Tasa de 377 casos por 100.000 habitantes, en lo cual el Quindío ocupaba el 3er lugar en Colombia, en indices de violencia intrafamiliar, superando la Tasa nacional .</t>
    </r>
    <r>
      <rPr>
        <sz val="11"/>
        <rFont val="Arial"/>
        <family val="2"/>
      </rPr>
      <t xml:space="preserve">      Por lo anterior se programó para la vigencia 2022 una meta de 224,5 PP (225,3-0,8).                                                                                                                                                                                                                                                                                                      Se requiere continuar haciendo esfuerzos para que este alto indice por encima del promedio nacional, se pueda reducir significativamente en el año 2023 y al finalizar la presente Política Pública. Para ello, se han efectuado las siguientes acciones de parte de los actores responsables del presente indicador:                                                                                                                                                                                                              En La Secretaría de Salud Departamental, se  realizó  una  depuración de la base de datos SIVIGILA  de Violencia intrafamiliar y se continua con las acciones a  través del programa Convivencia Social y Salud Mental se realizan campañas de gestión del riesgo acompañadas de mesas de trabajo y asistencias técnicas con Entidades Prestadoras de Servicios de Salud e instituciones que tienen a cargo la atención de víctimas de violencia intrafamiliar incluyendo el manejo de personas con discapacidad, donde se capacita en cómo se están llevando a cabo la activación de rutas y todos los procesos que garanticen los derechos.
En el Municipio de Quimbaya: La Subsecretaría de Salud de Quimbaya ha realizado una campaña en contra de la violencia intrafamiliar.
En el Municipio de La Tebaida: Como objetivo para prevenir la violencia de género,se han realizado actividades de formación, mediante técnicas psicológicas en el control de impulsos y emociones, con el objetivo de tomar decisiones asertivas ante las problemáticas de índole emocional.
En el Municipio de Circasia: En los programas de rehabilitación basada en comunidad, se trataron  temas de violencia intrafamiliar en las visitas domiciliarias, hasta  la fecha no hay registro de alguna anomalía o violencia en los hogares.                                                                                                                                                                   En Salento, se han realizado actividades de restablecimiento de derechos a personas con discapacidad víctimas de violencias, tambien actividades de capacitación y promoción de derechos en la población con discapacidad.    En Armenia: Conmemoración de la no violencia contra la mujer                                                                      </t>
    </r>
  </si>
  <si>
    <t xml:space="preserve">Metodologías flexibles implementadas en los 12 municipios del Departamento.
La Secretaría de Educación Departamental del Quindío, oferta 8 modelos educativos flexibles para la atención de la población en situación vulnerable y con necesidades educativas especiales:
* A crecer.
* Escuela Nueva 
* Programa para Jóvenes en Extra Edad y Adultos
* Post Primaria 
* Pensar 
* Media Rural 
* Tejiendo Saberes 
* Aceleración del Aprendizaje
Sumado a esto, desde la dirección de cobertura educativa y desde el área de poblaciones se viene desarrollando diferentes acciones para la atención de la Población en Condición de Discapacidad, Talentos Excepcionales, Población Afro, Población Indígena, Población SRPA.
En el Municipio de Filandia: Por medio del convenio CA 002-2022 SG  del 28 de enero de 2022, con la asociación "Abriendo Caminos con Amor", las Instituciones Educativas del municipio,  remiten a los menores ó adolecentes que presentan riesgos de discapacidad atendidos en Psicología, fonoaudiología, área de aprendizaje, terapia física y ocupacional.
En el Municipio de Armenia: La Secretaría de educación municipal implementa el decreto 1421 de 2017. 
En la Universidad del Quindío: desde Bienestar Institucional, Informes de atención inicial y seguimiento a necesidades de estudiantes con discapacidad.
</t>
  </si>
  <si>
    <t>37% de Instituciones Educativas con NTICs para PCD: La meta para 2022 es del 50% de instituciones educativas con NTIC para PcD, de las cuales se entregaron en 10 IE, del Departamento, lo cual representa un 37% de avance en 2022.
La Secretaría de Educación Departamental no  entregó información.                                                                                                                                                                      SECRETARIA TIC: Se continuo con la gestión ante el MINTIC para la entrega de 10 terminales de computo en el departamento del Quindío, los cuales se entregaron a los siguientes municipios Quimbaya, La tebaida y Montenegro.
Esta gestión benefició  a la población estudiantil del departamento, entre los cuales se encuentra la población estudiantil con capacidades especiales, la cual será beneficiada indirectamente con esta gestión de la Secretaria TIC.</t>
  </si>
  <si>
    <t>41.5%</t>
  </si>
  <si>
    <t>Número de Campañas para la disminución de la Homofobia y la discriminación por enfoque étnico y condición especil.</t>
  </si>
  <si>
    <t xml:space="preserve">SECRETARIA DE FAMILIA: Realizó una capacitación de enfoque diferencia e interseccionaliddad y sencibilización a medios del Departamento sobre discapacidad, en el cual asistieron 3 medios y se realizó un Facebook live en el cual se hizo sencibilización a medios y a la comunidad del Departamento. 
En el Municipio de Circasia: En el mes de noviembre se realizó en el centro de integración municipal una reunión con la población donde se habló de los valores y la igualdad,  el día 3 de diciembre  se realizó la conmemoración del día internacional de la discapacidad por  medio de las redes sociales.
En el Municipio de Filandia: Se divulgo mensaje de respeto e inclusión a las personas con discapacidad el día internacional de la discapacidad. 
En el municipio de Quimbaya: Desde la oficina de prensa y comunicaciones se divulga los valores de igualdad y respeto hacia la población con discapacidad del municipio a través de piezas publicitarias y campañas de promoción.
</t>
  </si>
  <si>
    <r>
      <t xml:space="preserve">Existen </t>
    </r>
    <r>
      <rPr>
        <u/>
        <sz val="11"/>
        <rFont val="Arial"/>
        <family val="2"/>
      </rPr>
      <t>80 medios de comunicación en el Departamento</t>
    </r>
    <r>
      <rPr>
        <sz val="11"/>
        <rFont val="Arial"/>
        <family val="2"/>
      </rPr>
      <t xml:space="preserve">,  de los cuales se han realizado actividades de formación por enfoque diferencial de Discapacidad en:  </t>
    </r>
    <r>
      <rPr>
        <u/>
        <sz val="11"/>
        <rFont val="Arial"/>
        <family val="2"/>
      </rPr>
      <t>2022 (4 medios intervenidos</t>
    </r>
    <r>
      <rPr>
        <sz val="11"/>
        <rFont val="Arial"/>
        <family val="2"/>
      </rPr>
      <t xml:space="preserve">);  En total </t>
    </r>
    <r>
      <rPr>
        <u/>
        <sz val="11"/>
        <rFont val="Arial"/>
        <family val="2"/>
      </rPr>
      <t>en lo corrido del Decenio se han intervenido 14 medios entre 2016 a 2021,</t>
    </r>
    <r>
      <rPr>
        <sz val="11"/>
        <rFont val="Arial"/>
        <family val="2"/>
      </rPr>
      <t xml:space="preserve"> para un </t>
    </r>
    <r>
      <rPr>
        <b/>
        <u/>
        <sz val="11"/>
        <rFont val="Arial"/>
        <family val="2"/>
      </rPr>
      <t>TOTAL DE 18 MEDIOS DE COMUNICACION</t>
    </r>
    <r>
      <rPr>
        <sz val="11"/>
        <rFont val="Arial"/>
        <family val="2"/>
      </rPr>
      <t xml:space="preserve"> sencibilizados en enfoque diferencial de Discapacidad, lo cual equivale al 90% de la meta propuesta en este indicador. 
En 2022 se destacaron estas actividades: 
En el Municipio de Quimbaya: Desde la oficina de prensa y comunicaciones se divulga los valores de igualdad y respeto hacia la población con discapacidad del municipio a través de piezas publicitarias y campañas de promoción.
En el Municipio de Génova: El enlace de discapacidad, realiza mensualmente como actividad del contrato,  programas radiales, donde se socializa la normatividad que tienen las personas con discapacidad para garantizar sus derechos.
En el Municipio de Armenia: La Secretaría de Desarrollo Social, conjuntamente con la oficina de comunicaciones de la alcaldía de Armenia, utiliza sus canales virtuales para difundir o divulgar los derechos de las personas con discapacidad. 
En Filandia y otros municipios no se han hecho reuniones con medios de comunicación, pero se han hecho publicaciones que buscan la inclusión social.</t>
    </r>
  </si>
  <si>
    <t xml:space="preserve">9  Organizaciones con estrategia de medios de Comunicación </t>
  </si>
  <si>
    <t xml:space="preserve">MUNICIPIO DE QUIMBAYA  Se apoya en la asistencia a la emisora  a la Asociación municipal ASODISQUIM En el municipio de Génova se encuentra la emisora comunitaria llamada Manantial Estéreo la cual es manejada por una persona con discapacidad que a la vez es el representante de las personas con discapacidad víctimas.ALCALDIA DE ARMENIA: se realiza articulacion con las organizaciones que necesiten el apoyon de la administracion municipal en cualquier tipo de evento                                                                  </t>
  </si>
  <si>
    <r>
      <rPr>
        <b/>
        <u/>
        <sz val="11"/>
        <rFont val="Arial"/>
        <family val="2"/>
      </rPr>
      <t xml:space="preserve">31  Medios de Comunicación de Organizaciones de base apoyadas y fortalecidas en el Departamento del Quindío en lo corrido del decenio desde 2016 a 2022. 
</t>
    </r>
    <r>
      <rPr>
        <sz val="11"/>
        <rFont val="Arial"/>
        <family val="2"/>
      </rPr>
      <t xml:space="preserve">TOTAL 2022 (3  organizaciones de base con medios apoyados): Número de Medios de Comunicación de Organizaciones de base apoyadas y fortalecidas en el Departamento del Quindío.:  En el Municipio de Armenia se ha brindado apoyo a la Fundación Manos Fraternas con el Programa de radio de la Universidad del Quindío y en el Municipio de Génova se tiene un espacio en la radio comunitaria para las personas con discapacidad.
En Filandia: Se realizó acompañamiento y apoyo a la asociación Abriendo Caminos con Amor cuando se ha requerido el servicio de publicaciones.  
</t>
    </r>
  </si>
  <si>
    <t>2 PLANES DE INCIDENCIA POLITICA IMPLEMENTADOS en el decenio desde 2017 hasta la fecha los cuales han sido ejecutados por:   SECRETARIA DE FAMILIA:  Se viene implementando  mediante el Comité Departamental de Discapacidad,  a traves del  cual se vienen realizanddo acciones de veedurias, seguimiento y control al Plan de Acción de la Política Pública de discapacidad, asi como el seguimiento a los recursos que se invierten en esta población.  Desde SECRETARIA DEL INTERIOR, en el decenio desde 2017 se han realizado actividades de  Promoción del control social de las personas con discapacidad desde el Presupuesto Participativo.</t>
  </si>
  <si>
    <r>
      <rPr>
        <b/>
        <u/>
        <sz val="11"/>
        <rFont val="Arial"/>
        <family val="2"/>
      </rPr>
      <t>Red de apoyo para la discapacidad fortalecida y funcionando</t>
    </r>
    <r>
      <rPr>
        <sz val="11"/>
        <rFont val="Arial"/>
        <family val="2"/>
      </rPr>
      <t xml:space="preserve">:     Durante el decenio y en el año 2022, se ha venido apoyando la conformación de nuevas organizaciones de perssonas con discapacidad, familiares y cuidadores.  Igualmente, en 2022, desde Secretaría de Familia, se ha brindado apoyo a las nuevas organizaciones "Sembrando Esperanza" de Montenegro, Asopecodis en programas de emprendimiento y formación en alfabetización digital, marketing digital, entre otras areas que les ha permitdo estructurar sus proyectos productivos o acceder a diversas formas de comunicación digital entre otros beneficios.  </t>
    </r>
  </si>
  <si>
    <t xml:space="preserve">EN LA SECRETARÍA DE SALUD DEPARTAMENTAL: seguimiento y asistencia tecnica a los Comites Municipales de discapacidad
se  diseño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EN EL MUNICIPIO DE BUENAVISTA: se inician con espacios de participación para que se pueda crear  UNA asociación de personas con discapacidad, y esta queda lista para que pueda realizar todos los trámites legales.             
EN EL MUNICIPIO DE CIRCASIA;  se brindo asesoría a las organizaciones que trabajan con discapacidad en el municipio y se les fortalece de forma articulada con los entes territoriales.(2)               
 EN EL MUNICIPIO DE CORDOBA;  se apoyó en la  conformación de la asociación caminos sin fronteras    de personas con   discapacidad y sus familias.           
EN EL MUNICIPIO DE FILANDIA, Se realiza una reunión con la coordinación de la asociación abriendo caminos con amor, el enlace municipal de discapacidad y el enlace departamental para la estrategia RBC  y la inclusión de personas con  discapacidad a las ligas departamentales de discapacidad. Capacitación sobre la conformación de las organizaciones de personas con discapacidad           .      
EN EL MUNICIPIO DE SALENTO; el consejo directivo de asopecodis realizo revision de estatutos con el acompañamiento de la parte jurídica de la administración municipal y programo la asamblea general de afiliados para darle aprobación.  
</t>
  </si>
  <si>
    <r>
      <rPr>
        <b/>
        <u/>
        <sz val="11"/>
        <rFont val="Arial"/>
        <family val="2"/>
      </rPr>
      <t xml:space="preserve">TOTAL ORGANIZACIONES APOYADAS EN EL DECENIO DESDE 2017 HASTA DIC. 31 DE 2022: 32 ORGANIZACIONES.       </t>
    </r>
    <r>
      <rPr>
        <sz val="11"/>
        <rFont val="Arial"/>
        <family val="2"/>
      </rPr>
      <t xml:space="preserve">
Año 2022: 7 organizaciones conformadas y fortalecidas.
SECRETARIA DE FAMILIA: Se ha apoyado en el proceso de conformación y puesta en marcha de 2 organizaciones de discapacidad, como son: "Sembrando Esperanza" (Montenegro) y "Esfuerzo creativo" (La Tebaida) 
En el Municipio de Córdoba: Se bridó apoyo a  la Asociación" Camino sin Fronteras" legalmente constituida. 
En el Municipio de Quimbaya: Se ha promovido el fortalecimiento de ASODISQUIM y la conformación organizada del Colectivo " Amigos por un Sueño". 
En el Municipio de La Tebaida: Asesoría, información y gestión en la documentación requerida, para la inscripción a la Asociación" Esfuerzo Creativo".
En el Municipio de Circasia:En el mes de  noviembre se realizo capacitacion sobre construccion y consolidacion de paz en la Fundacion Amar y Vivir 
En el Municipio de Salento: El proyecto zonas de escucha e intervención denominado zonas de vida Z.E.I. SALENTO se inserta dentro de acciones encaminadas al desarrollo integral de las personas involucradas dentro de una propuesta de convivencia y salud comunitaria para la población mayor con discapacidad.   El departamento del Quindío, en articulación con la Secretaría de Familia y Secretaría de las TICs ha realizado capacitaciones a esta  Organización  en alfabetización digital, para fortalecer el aprendizaje en el manejo en sistemas para optimizar el proceso del emprendimiento del Parqueadero. (Asopecodis)
</t>
    </r>
  </si>
  <si>
    <t xml:space="preserve">27 UNIDADES PRODUCTIVAS </t>
  </si>
  <si>
    <t xml:space="preserve">Se realiza aporte para convenio realizado por la Secretaria de Turismo, industria y comercio con ACOPI para adelantar proceso de fortalecimiento con unidades productivas, se partiicpa en mesas de trabajo y se espera que  acopi como encargado del proceso presente avances para el segundo semestre. Por parte de la Secretaría de Turismo, Industria y Comercio se está realizando plan de trabajo para implementar estrategias de emprendimiento para mejorar las capcidades laborales y de auto empleo estimulando la generación de ingresos de la población.6 Unidades productivas creadas y fortalecidas en los municipios de Montenegro, Buenavista y Pijao  y el corregimiento de barcelona por medios de capacitaciones.  * En Barcelona se fortalecieron 4 unidade productivas : (Artesanias, metalisteria, productos navideños, y productos de aseo). * En Montenegro 4 unidades productivas  fortalecidas: ( Productos de aseo, productos de aceites esenciales,bolsos y artesanias, y proctu alimentencio como el arequipe)                                                                                                                                
* Atraves del SENA, se pretende  aprovechar de manera optima los procesos de formacion ofrecidos para poblacion vulnerable en este caso la PCD  esto es ,fortalecer las capacidaddes de empleabilidad y empredimiento de cuidadores,cuidadoras,personas con discapcidad y sus familias.                                             
* Desde el municipio de Salento, se realiza Identificacion de potenciales de  predios para implementacion de unidades productivas por veredas.                          
* Quimbaya y la a Secretaria de Servicios  socilaes han  realizo talleres  sencibilizado en  los almaces de artesanias del municipio.
 , otro en diferentes almacenes del comercio. Y a la fundacion 
SERES MARAVILLOSOS en proyectos productivvos en materia de guadua y huertas . </t>
  </si>
  <si>
    <r>
      <rPr>
        <u/>
        <sz val="11"/>
        <rFont val="Arial"/>
        <family val="2"/>
      </rPr>
      <t>92 UNIDADES PRODUCTIVAS CONFORMADAS Y FORTALECIDAS EN EL ACUMULADO DEL DECENIO A 2022 mientras que en el presente año se brindó apoyo a  un TOTAL DE 8 Unidades Productivas conformadas y fortalecidas en 2022 (Sec Turismo 3 y Sria Familia 5)</t>
    </r>
    <r>
      <rPr>
        <sz val="11"/>
        <rFont val="Arial"/>
        <family val="2"/>
      </rPr>
      <t xml:space="preserve">: Secretaría de Turismo.El 18 de agosto en el municipio de Circasia, se realizó Jornada de sensibilización a 3 estabelcimentos Turísticos,sobre 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Desde la Secretaría de Familia, se fortalecieron las 5 unidades productivas de personas con discapacidad, que se habian programado para su apoyo y fortalecimiento en el año 2022. Cumpliendo la meta anual al 100%
Municipio de Filandia: Se realizaron ferias de emprendimiento incluyentes en donde participaron madres de personas con discapacidad y personas con discapacidad.
Municipio de Circasia:En el mes de octubre se realizo en articulacion con el Ministerrio de las TIC  el taller de Alfabetizacion digital que tuvo como duracion (8) horas.
Municipio de Armenia: Gestión de  acompañamiento y apoyo a  proyectos con y para las personas con discapacidad que generen impacto en la comunidad ( iniciativas de emprenderismo, y/o de programas de impacto social).
Municipio de Montenegro: Se cuenta con talleres, artes y oficios.   Se ha venido realizando capacitaciones en artes, manualidades y oficios para personas con discapacidad. 
En Quimbaya: Se realizaron talleres de emprendimiento dirigido a cuidadores, cuidadoras, personas con discapacidad y sus familias por parte del SENA y la secretaria de cultura del departamento. </t>
    </r>
  </si>
  <si>
    <t xml:space="preserve">En el ministerio del Trabajo territorial Quindío: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Quindiana. La tematica se fundamentó en la socializacion de los Beneficios otorgados por el Gobierno Nacional y exencion Tributarias a la cual tiene derecho del empresarios al genrar la vinculación de este grupo poblacional  
En el Municipio de Córdoba: participación de los diferentes programas culturales del municipio.
En el Municipio de Génova: por medio de la socialización de la normatividad que garantiza los derechos de las personas con discapacidad en el programa radial se enfatizó en el derecho al trabajo decente y digno.
En el Municipio de Filandia: En La alcaldía cuenta con un enlace de la agencia de empleo quien vela por el trabajo decente y digno.
en el Municipio de Quimbaya: Desde el programa de inclusión social "ENAMORARTE" del municipio de Quimbaya se promueve la cultura del trabajo decente y digno.
</t>
  </si>
  <si>
    <t xml:space="preserve">5 Campañas </t>
  </si>
  <si>
    <t xml:space="preserve">14 Campañas ejecutadas en Trabajo Decente y Digno, efectuadas entre 2017 y 2022 en el Departamento. Con lo anterior,se cumplió la meta de minimo 7 campañas como lo expresa el indicador.  
En 2022: En el Municipio de Filandia: La asociación Abriendo Caminos con Amor ha realizado  capacitaciones mensuales a 15 personas con discapacidad en edad adulta en relación a los beneficios tributarios de las empresas y  demás actualizaciones en temas normativos </t>
  </si>
  <si>
    <r>
      <rPr>
        <b/>
        <u/>
        <sz val="11"/>
        <rFont val="Arial"/>
        <family val="2"/>
      </rPr>
      <t xml:space="preserve">Gestores Deportivos formados y vinculados a procesos deportivos en los 12 municipios: EN EL ACUMULADO A 2022, SOLO SE REPORTAN 13 GESTORES DEPORTIVOS FORMADOS Y VINCULADOS A PROCESOS DEPORTIVOS EN LOS 12 MUNICIPIOS </t>
    </r>
    <r>
      <rPr>
        <sz val="11"/>
        <rFont val="Arial"/>
        <family val="2"/>
      </rPr>
      <t xml:space="preserve">debido a que al revisar lo reportado por las entidades responsables, aunque reportan acciones realizadas de actividades deportivas vinculando a personas con discapacidad, no indicaron claramente cuantas personas recibieron esta formación, por lo cual no es posible obtener un dato presciso de cuantos gestores deportivos fueron formados en el decenio.
 En 2022:  INDEPORTES Quindìo:  3 gestores depotivos formados y vinculados a procesos deportivos en los 12 Municipios. Para el Cuarto Trimestre de 2022 se dispuso de 3 personas con discapacidad como gestores   deportivos (gestor recreativo -Adulto mayor, gestor administrativo-deporte asociado, gestor deportivo parabowling).                 En Indeportes manifiestan que NO ES POSIBLE CUMPLIR CON UNA META DE 350 GESTORES FORMADOS COMO QUEDÓ ESTABLECIDO EN ESTE INDICADOR, Lo cual hace imposible cumplir estas metas al respecto.                                                                                                                                                                                                                               En Filandia, se han vinculado 10 personas con discapacidad en actividades físicas, recreación y deporte.                                                     TOTAL: 13 GESTORES DEPORTIVOS FORMADOS Y VINCULADOS A PROCESOS DEPORTIVOS EN LOS 12 MUNICIPIOS.                                                                                                                                                                                                                    </t>
    </r>
  </si>
  <si>
    <r>
      <t xml:space="preserve">
</t>
    </r>
    <r>
      <rPr>
        <b/>
        <u/>
        <sz val="11"/>
        <rFont val="Arial"/>
        <family val="2"/>
      </rPr>
      <t xml:space="preserve">31 Gestores formados y vinculados a procesos culturales en los 12 municipios en el decenio (desde 2017 hasta 2022): 
</t>
    </r>
    <r>
      <rPr>
        <sz val="11"/>
        <rFont val="Arial"/>
        <family val="2"/>
      </rPr>
      <t xml:space="preserve">
Desde la Secretaría de Cultura: En la convocatoria de Iva telefonía Móvil, el cual tiene un porcentaje de ejecución con la población de discapacidad del 3 % fue aprobado uno del municipio de Circasia " arte para todos encuentro de chirimías de talentos artísticos y culturales de la población con discapacidad del departamento del Quindío " el cual se encuentra en proceso de asignación de recursos.
El municipio de Filandia, ha contdo con un grupo de formación de personas con discapacidad que realizan danzas, grupo de chirimía y teatro .  En la asociación Abriendo Caminos con amor tienen un grupo formato tuna que se reúnen una vez por semana.
Municipio de Montenegro: En la escuela de formación en chirimía, tiene una intensidad horaria de una (1) hora, dos (2) veces por semana.   En la escuela de formación en danza tiene una intensidad horaria de una (1) hora, dos (2) veces por semana para los niños y de dos (2) horas, tres (3) veces por semana para los jóvenes.
</t>
    </r>
  </si>
  <si>
    <t xml:space="preserve">2  Organizaciones </t>
  </si>
  <si>
    <t xml:space="preserve">EN EL MUNICIPIO DE  CORDOBA; Proceso de vinculacion de los diferentes escuelas de arte  cultura del municipio con vinculacion de la poblacion en situacion de discapacidad.              EN EL MUNICIPIO DE GENOVA: tiene implementado el programa de chirimía de discapacidad  en donde hay un docente de música del municipio , se realiza de la mano de la obra social santa lucia ya que allí es el punto de encuentro de las PCD , donde se realiza diferentes labores a diario .  </t>
  </si>
  <si>
    <r>
      <rPr>
        <b/>
        <u/>
        <sz val="11"/>
        <rFont val="Arial"/>
        <family val="2"/>
      </rPr>
      <t>16 Organizaciones de base con actividades culturales y artísticas se cuantificaron desde 2017 hasta 2022</t>
    </r>
    <r>
      <rPr>
        <sz val="11"/>
        <rFont val="Arial"/>
        <family val="2"/>
      </rPr>
      <t xml:space="preserve">.  Pero en algunos reportes de algunos años, aunque se reportaron actividades, no fueron cuantificadas ni mencionadas las organizaciones apoyadas en las mismas, solo se hace mención en términos generales, lo que no permitió ubicar un número mayor de ellas para dar cuenta del cumplimiento del indicador. 
En 2022: En la Secretaría de Cultura:   En la ejecución del  programa de concertación , con la fundacion Semillas del Arte ganadora de la convocatoria ,  se realizaron actividades con  poblacion en condición de discapacidad con una totalidad de 50 personas en todas las edades y en el municipio de Armenia.
En el municipio de Quimbaya: Se sensibilizó a las organizaciones encargadas de los procesos culturales y artísticos para la inclusión y acceso de las personas con discapacidad, padres y/o cuidadores.
Se cuenta con Chirimía, Danza, artes plásticas y teatro
</t>
    </r>
  </si>
  <si>
    <t xml:space="preserve">en el MUNICIPIO DE CIRCASIA; se cuenta con el grupo de chirimias de la fundacion amar y vivir del municipio de circasia, la cual no se ha podido convocar por la contingencia que se  presento  por el  Covid 19          EN EL MUNICIPIO DE  CORDOBA; Proceso de vinculacion de los diferentes escuelas de arte  cultura del municipio con vinculacion de la poblacion en situacion de discapacidad.               EN EL MUNICIPIO DE FILANDIA; Acompañamiento al grupo cultural aroma y café, al igual que a los grupos de danza y deporte de las personas con discapacidad.                   EN EL MUNICIPIO DE LA   TEBAIDA;  se vienen desarrollando  DESDE  EL año   ANTERIOR  LAS actividades dirigidas a todo tipo de poblacion incluida la PCD; actividades como: Biblioteca virtual, musica y teatro virtual, y aerobicos en los diferentes barrios del Municipio, actividad que se graba y se ha venido transmitiendo a través de las redes sociales de la Alcaldía Municipal.               EN EL MUNICIPIO DE  MONTENEGRO; se tiene en cuenta el grupo de chirimia el cual trabaja en grupo  cada semana, para la cual, los paarticipantes son personas en condicion de discapcidad  </t>
  </si>
  <si>
    <r>
      <rPr>
        <b/>
        <u/>
        <sz val="11"/>
        <rFont val="Arial"/>
        <family val="2"/>
      </rPr>
      <t>28 Eventos Culturales y Artísticos realizados para el reconocimiento de las capacidades y habilidades de las personas con discapacidad en el decenio (periodo comprendido entre el año 2017 y 2022 en el Departamento).</t>
    </r>
    <r>
      <rPr>
        <sz val="11"/>
        <rFont val="Arial"/>
        <family val="2"/>
      </rPr>
      <t xml:space="preserve">
En 2022: El Municipio de Quimbaya se ha contado desde la Subsecretaria de educación, cultura, deporte y recreación con instructores para fomentar la participación de las organizaciones culturales que trabajan con y para la discapacidad.</t>
    </r>
  </si>
  <si>
    <t xml:space="preserve">EN EL MUNICIPIO DE CORDOBA;    en la casa de la cultura espacios con acceso de ramplas para la formacion en cultura y de facil acceso para la poblacion con discapacidad </t>
  </si>
  <si>
    <r>
      <t xml:space="preserve">% de Apoyos asignados a PCD severa y en condiciones de pobreza extrema:  </t>
    </r>
    <r>
      <rPr>
        <sz val="11"/>
        <rFont val="Arial"/>
        <family val="2"/>
      </rPr>
      <t>Desde la Secretaría de Familia, Dirección de Poblaciones, a traves de la cual se han realizado diferentes jornadas de asistencia humanitaria y apoyos para poblaciones vulnerables en pobreza extrema o indigencia, no se ha identificado a personas con discapacidad dentro de las personas que han sido beneficiadas o que han accedido a este tipo de actividades en el año 2022.      En el decenio los municipios y entidades reportantes, solo mencionaron las actividades de atención a poblaciones en condiciones de pobreza extrema, pero no hubo una cuantificación de cuantas personas atendidas y de ellas cuantas corresponde a población con discapacidad, por lo cual no es posible obtener un porcentaje ni una medición exacta de este indicador.</t>
    </r>
  </si>
  <si>
    <r>
      <rPr>
        <u/>
        <sz val="11"/>
        <rFont val="Arial"/>
        <family val="2"/>
      </rPr>
      <t xml:space="preserve">NO SE TIENE UN DATO EXACTO DE CUANTOS ESCENARIOS E INFRAESTRUCTURA HAY EN EL DEPARTAMENTO, por lo anterior, no es posible cuantificar o tener un porcentaje de los mismos que hayan sido intervenidos con adecuaciones que tengan criterios de accesibilidad para personas con discapacidad. </t>
    </r>
    <r>
      <rPr>
        <sz val="11"/>
        <rFont val="Arial"/>
        <family val="2"/>
      </rPr>
      <t xml:space="preserve">   Las entidades que han reportado en el decenio, solo dan cuenta de algunas acciones realizadas en algunos espacios publicos del departamento. </t>
    </r>
    <r>
      <rPr>
        <u/>
        <sz val="11"/>
        <rFont val="Arial"/>
        <family val="2"/>
      </rPr>
      <t xml:space="preserve">Sin embargo,  se han dado unos porcentajes aproximados que oscilan entre el 7% y el 22% en los respectivos reportes. </t>
    </r>
    <r>
      <rPr>
        <sz val="11"/>
        <rFont val="Arial"/>
        <family val="2"/>
      </rPr>
      <t xml:space="preserve">
En 2022:   En el Municipio de Buenavista: Se ha buscado garantizar a las personas con discapacidad, espacios públicos adaptados y con las condiciones para tránsito y movilización, espacios con señalización, rampas y andenes construidos y en buen estado.
IDTQ:  Contando con el Programa de señalización y demarcación debidamente formulado y adoptado por parte de la entidad, se han realizado aplicación e implementación de la señalizacion horizontal de la siguiente manera.
La intervención de señalizacion se ha realizado en señalizacion horizontal y en los cascos urbanos de los municipios, las vías departamentales objeto del estudio no se a incluido en intervención actualmente.
CIRCASIA: 168 SEÑALES EN METRO CUADRADO
124 METROS LINEALES
SALENTO: 88 SEÑALES EN METRO CUADRADO
0 METROS LINEALES
CÓRDOBA: 79 SEÑALES EN METRO CUADRADO
0 METROS LINEALES
RIO VERDE: 64 SEÑALES EN METRO CUADRADO
0 METROS LINEALES
PIJAO: 28 SEÑALES EN METRO CUADRADO
0 METROS LINEALES     
En La Tebaida se cuenta con 12 espacio de señalizacion de lineas azules de estacionamiento para personas con discapcidad.                                         </t>
    </r>
  </si>
  <si>
    <r>
      <rPr>
        <sz val="11"/>
        <rFont val="Arial"/>
        <family val="2"/>
      </rPr>
      <t>1  Programa implementado de Concientización a Entidades: Desde la Secretaría de Familia (Jefatura de Mujer y Género) se vienen implementando acciones de concientización a entidades y operadores de justicia tales como Comisarias de Familia entre otras.  En la gestión que se realiza con estas dependencias se hace énfasis en la garantía de derechos de la población, entre la que se incluyen personas con discapacidad. 
En el Municipio de Armenia se fortalecen frente al  funcionamiento y gestión de las Comisarías de Familia, a través de visitas realizadas para la promoción y atención de servicios prestados a la población con discapacidad, actividades realizadas en núcleos familiares para el rescate de valores familiares.</t>
    </r>
    <r>
      <rPr>
        <sz val="11"/>
        <rFont val="Calibri"/>
        <family val="2"/>
        <scheme val="minor"/>
      </rPr>
      <t xml:space="preserve">
</t>
    </r>
  </si>
  <si>
    <r>
      <rPr>
        <b/>
        <u/>
        <sz val="11"/>
        <rFont val="Arial"/>
        <family val="2"/>
      </rPr>
      <t>17 Instituciones Educativas con Programa de actividades deportivas, culturales y recreativas  bajo la estrategia RBC reportadas a lo largo del decenio (entre 2017 y 2022).</t>
    </r>
    <r>
      <rPr>
        <sz val="11"/>
        <rFont val="Arial"/>
        <family val="2"/>
      </rPr>
      <t xml:space="preserve">    
A pesar de que  no se han articulado estas acciones para que desde la Estratégia RBC se implemente en instituciones educativas,  Indeportes y 7 municipios reportan acciones de actividades deportivas y culturales efectuadas en dichas Instituciones para población con discapacidad.      </t>
    </r>
    <r>
      <rPr>
        <u/>
        <sz val="11"/>
        <rFont val="Arial"/>
        <family val="2"/>
      </rPr>
      <t xml:space="preserve">
Secretaría de Educación Departamental: </t>
    </r>
    <r>
      <rPr>
        <sz val="11"/>
        <rFont val="Arial"/>
        <family val="2"/>
      </rPr>
      <t xml:space="preserve">  A  2022 no contamos con el reporte por parte de las Instituciones Educativas que implementan actividades deportivas, culturales y recreativas bajo la estratégia RBC.
En el Municipio de Córdoba: Realización de actividades deportivas, recreativas y culturales con contratistas de indeportes y la administración municipal.
En el Municipio de Salento: Se facilitó información a la Secretaría de Cultura e Indeportes, con relación a la vinculación y previa visita domiciliaria del monitor de deportes.
En el Municipio de Armenia:  Se ha venido implementando la ejecución y dotación del programa de juegos Intercolegiados.
 </t>
    </r>
  </si>
  <si>
    <r>
      <t xml:space="preserve">NO SE TIENE UN PORCENTAJE EXACTO DE RUTAS DE TRANSPORTE  Municipal e Intermunicipal con diseño universal de Información para personas con discapacidad operado y mantenido:  Pero </t>
    </r>
    <r>
      <rPr>
        <b/>
        <u/>
        <sz val="11"/>
        <rFont val="Arial"/>
        <family val="2"/>
      </rPr>
      <t xml:space="preserve">se evidencian acciones respecto a este indicador durante el decenio, que dan cuenta de un 40% aproximado de cumplimiento en 6 municipios que han reportado información al respecto. 
</t>
    </r>
    <r>
      <rPr>
        <sz val="11"/>
        <rFont val="Arial"/>
        <family val="2"/>
      </rPr>
      <t xml:space="preserve">
Para el IV Trimestre IDTQ, no reportó información sobre este indicador, manifestando que no es de su competencia su ejecución.
En el Municipio de Filandia: La información de las rutas de transporte se ha difundido por medios de comunicación accesibles para las personas con discapacidad .</t>
    </r>
  </si>
  <si>
    <t>verde</t>
  </si>
  <si>
    <t>oliva</t>
  </si>
  <si>
    <t>amarillo</t>
  </si>
  <si>
    <t>café</t>
  </si>
  <si>
    <t>rojo</t>
  </si>
  <si>
    <t xml:space="preserve">En el acumulado del decenio desde 2017 hasta 2022, se registraron algunas acciones de seguimiento a la Política Pública, en algunos municipios, las cuales promedian un avance aproximado de 30%.   Se requiere articular mas acciones para darle forma e implementar el Observatorio de dicha Política Pública. </t>
  </si>
  <si>
    <t>El número de conmemoraciones realizadas por la Secretaría de Familia, con el rubro dispuesto para tal fin , es de una (1) conmemoración para del día nacional de las personas con discapacidad.  La conmemoración se realizó el mes de diciembre a nivel departamental liderada por la Secretaría de Familia.      A lo largo del periodo de ejecución de la Política se han ejecutado 8 conmemoraciones correspondientes a los años 2016 a  2022  Se realiza una sola Conmemoración anual .</t>
  </si>
  <si>
    <t>13 Páginas Web institucionales con criterios de accesibilidad operando en el departamento del Quindío.  
En la Secretaría de las TICS:  Capacitación y asistencia tecnológica de las aplicaciones de intranet, ventanilla única, sitio web quindio.gov.co, plataforma logística y demás sistemas afines, que se encuentren relacionados con la información web que actualmente tiene el departamento del Quindío bajo un servicio de alojamiento en la nube integrado y personalizado, de conformidad con los requerimientos relacionados con cada uno de los aplicativos.</t>
  </si>
  <si>
    <r>
      <t xml:space="preserve">AVANCE  2022. </t>
    </r>
    <r>
      <rPr>
        <b/>
        <sz val="11"/>
        <color rgb="FFFF0000"/>
        <rFont val="Tahoma"/>
        <family val="2"/>
      </rPr>
      <t xml:space="preserve">  </t>
    </r>
  </si>
  <si>
    <t>SEGUIMIENTO DECENIO</t>
  </si>
  <si>
    <t>META PROGRAMADA</t>
  </si>
  <si>
    <t>META ACUMULADA</t>
  </si>
  <si>
    <t>OBSERVACIONES CUMPLIMIENTO POLITICA.</t>
  </si>
  <si>
    <t>Esta programada para realizarse en el mes de diciembre de 2023.</t>
  </si>
  <si>
    <t xml:space="preserve">Se han ejecutado 8 conmemoraciones del Dia de Discapacidad. Realizadas desde el año 2015 hasta el año 2022. Las cuales se han efectuado 1 anual. </t>
  </si>
  <si>
    <t xml:space="preserve">Se cuenta con un documento de oferta institucional para la población con discapacidad y su familia implementada del orden Departamental </t>
  </si>
  <si>
    <t>0.9 P.P x debajo de la Tasa Nacional</t>
  </si>
  <si>
    <t>0,6</t>
  </si>
  <si>
    <t xml:space="preserve">En la Secretaría del Interior: Para el programa de atención a victimas se brindaron asistencias técnicas para implementar los métodos de resolución pacifica de conflictos en los doce municipios del Departamento del Quindío. Se tiene establecido el PAT de Víctimas en el Departamento.
</t>
  </si>
  <si>
    <t xml:space="preserve">8% de la Linea Base </t>
  </si>
  <si>
    <t xml:space="preserve">Red de apoyo para la discapacidad fortalecida y funcionando en el departamento del Quindío.      </t>
  </si>
  <si>
    <t>90% ESE, 55% IPS Privadas y Mixtas 100% de Entidades Administradoras de Planes de Beneficio EAPB subsidiadas y contributivas.</t>
  </si>
  <si>
    <t xml:space="preserve">Montenegro:  21 personas vinculada a la actividad cultural de la chirimía. </t>
  </si>
  <si>
    <t xml:space="preserve">Quimbaya: 1 evento cultural y artistico realizado mediante el programa Enamorarte. </t>
  </si>
  <si>
    <t>Quimbaya: 1 Campaña  y videos en la pagina de la alcaldia y facebook contra el estigma y la discriminación para el trato igualitario.</t>
  </si>
  <si>
    <r>
      <rPr>
        <u/>
        <sz val="11"/>
        <rFont val="Arial"/>
        <family val="2"/>
      </rPr>
      <t>Investigaciones Prevalencia de la Discapacidad realizadas</t>
    </r>
    <r>
      <rPr>
        <sz val="11"/>
        <rFont val="Arial"/>
        <family val="2"/>
      </rPr>
      <t>:  1 Informe de diagnostico presentado por la universidad del Quindío en el marco de la actualización de la PPDD</t>
    </r>
  </si>
  <si>
    <t>Calarca 1354500</t>
  </si>
  <si>
    <t>calarca $677250</t>
  </si>
  <si>
    <t xml:space="preserve">13 Comité Departamental y Comités Municipales en funcionamiento y fortalecidos,  en el departamento del Quindío. </t>
  </si>
  <si>
    <t xml:space="preserve">12 Municipios con estrategia RBC como instrumento de participación implementado y mantenido. Oferta de Servicios con enfoque diferencial. 
</t>
  </si>
  <si>
    <t xml:space="preserve">Banco de Datos para el inventario y entrega de ayudas técnicas creado y operando.
En el municipio de Circasia, El municipio realiza la recepcion de documentos y en articulacion con la Secretaria de Familia se realiza la entrega de ayudas tecnicas  </t>
  </si>
  <si>
    <t>1 Plan de Igualdad de Oportunidades para la equidad de género y la diversidad sexual ejecutado anualmente en el Departamento del Quindío.
En el municipio de Buenavista:  Esta inclusión de la mujer se trabaja desde la política pública para la igualdad de oportunidad y la equidad de género.</t>
  </si>
  <si>
    <t xml:space="preserve">13 Páginas Web institucionales con criterios de accesibilidad operando en el departamento del Quindío.  </t>
  </si>
  <si>
    <t xml:space="preserve"> Se manfiene el dato acumulado en el I trimestre de 2023, en el cual ,  la Tasa Nacional de Violencia intrafamiliar se encontró en 225,3 casos por 100.000 habitantes, mientras que en el Departamento del Quindío, se reportó una Tasa de 377 casos por 100.000 habitantes, en lo cual el Quindío ocupaba el 3er lugar en Colombia, en indices de violencia intrafamiliar, superando la Tasa nacional </t>
  </si>
  <si>
    <t>Para el programa de atención a victimas se brindaron asistencias técnicas para implementar los métodos de resolución pacifica de conflictos en los doce municipios del Departamento del Quindío. Se tiene establecido el PAT de Víctimas en el Departamento</t>
  </si>
  <si>
    <t>SECRETARIA JURIDICA:  Hasta el 3er trimestre de 2023, se han programado actividades formativas en protección y garantía de derechos a la población con discapacidd.                                     En Armenia: Servicios de atención integral a población en condición de discapacidad -(Servicios de atención, gestión para la promoción de los derechos de las personas con discapacidad y prevención de los riesgos causantes de la condición de discapacidad;  gestión del riesgo en temas de problemáticas sociales de personas con discapacidad (consumo de SPA, embarazo adolescente, suicidio, violencia, vulneración de derechos, formación a cuidadores, habilidades no cognitivas) .                                                                                                                                                                                                                             En Salento Apoyo y acompañamiento para la inclusión y la participación de las personas con discapacidad y sus cuidadores en las actividades de atención integral en especial este trimestre se enfatizo en el cumplimiento del proyecto cuidando al cuidador; una estrategia de salud mental psico-terapeutica.                                                                                                                                                                                                                                                                      ICBF: Atención en los siguientes programas a población con discapacidad:  Adolescencia y Juventud,  Infancia ,  Protección en restablecimiento de derechos.</t>
  </si>
  <si>
    <t>1.</t>
  </si>
  <si>
    <t xml:space="preserve">Se cuenta con acciones  para dar cumplimiento a este indicador implementandose en  las IE donde se encuenteran caracterizados estudiantes con baja vision irreversible o seguera. 35 </t>
  </si>
  <si>
    <t>Secretaría de Educación: Las 54 Instituciones Educativas del Departamento cuentan con docentes de apoyo  pedagógico para la atención educativa de la población con discapacidad</t>
  </si>
  <si>
    <r>
      <rPr>
        <b/>
        <u/>
        <sz val="11"/>
        <color theme="1"/>
        <rFont val="Arial"/>
        <family val="2"/>
      </rPr>
      <t>Secretaría de Educación</t>
    </r>
    <r>
      <rPr>
        <sz val="11"/>
        <color theme="1"/>
        <rFont val="Arial"/>
        <family val="2"/>
      </rPr>
      <t xml:space="preserve">: Las 54 Instituciones Educativas del Departamento cuentan con docentes de apoyo  pedagógico para la atención educativa de la población con discapacidad.   Instituciones Educativas capacitadas y formadas en educación inclusiva, en los once Municipios.                                 </t>
    </r>
  </si>
  <si>
    <t>Talleres a docentes en temas relacionados con estrategias pedagogicas para estudiantes con discapacidad (DUA), Sensibilizacion de la politica publica de discapacidad vigente y lineamientos del MEN,  en discapacidad mental Psicxosocial</t>
  </si>
  <si>
    <t xml:space="preserve">Se ejecutan acciones en cumplimiento del indicador, sin embargo, la tasa de cobertura de accesibilidad a la educacion superior en el departamento, no se mide desde la Secretaría de Educación, ni tampoco se encuentran datos en fuentes oficiales. </t>
  </si>
  <si>
    <t xml:space="preserve">Dentro de la oferta educativa en las 54 I.E s eencuentra omplementados  5 modelos educativos  flexibles como Pensar - 1,2,3, Aceleración del aprendizaje, Escuela Nueva, Educación de Adultos. (Alfabetización) 
</t>
  </si>
  <si>
    <t xml:space="preserve">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Se reitera que se cuenta con un Proyecto Pedagogico ejecutado dentro del cual se cuenta con 8 modelos pedagógicos flexibles que facilitan el aprendizaje y permanencia de NNA con discapacidad,  </t>
  </si>
  <si>
    <t xml:space="preserve">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Se reitera que se cuenta con un Proyecto Pedagogico ejecutado dentro del cual se cuenta con 8 modelos pedagógicos flexibles que facilitan el aprendizaje y permanencia de NNA con discapacidad,  </t>
  </si>
  <si>
    <t xml:space="preserve">Las 54  I.E atienden las ofertas culturales, deportivas y recreativas de los diferentes actores entre ellos INDEPORTES Y Secretaría de  Cultura. </t>
  </si>
  <si>
    <t>SECRETARIA DE SALUD DEPARTAMENTAL: Se cuenta con una cobertura de atención en salud para el departamento del Quindío del 96%, se hace difusión y entrega a los 12 Municipios del departamento de material diseñado por el Ministerio de Salud para hacer la promoción y búsqueda de población con discapacidad para asegurar</t>
  </si>
  <si>
    <r>
      <t xml:space="preserve">TASA DE COBERTURA EN PROMOCIÓN, PREVENCIÓN Y ATENCIÓN EN SALUD 96%.     </t>
    </r>
    <r>
      <rPr>
        <u/>
        <sz val="11"/>
        <rFont val="Arial"/>
        <family val="2"/>
      </rPr>
      <t>Secretaria de Salud Departamental:</t>
    </r>
    <r>
      <rPr>
        <sz val="11"/>
        <rFont val="Arial"/>
        <family val="2"/>
      </rPr>
      <t xml:space="preserve"> Se cuenta con una cobertura de atención en salud para el departamento del Quindío del 96%, se hace difusión y entrega a los 12 Municipios del departamento de material diseñado por el Ministerio de Salud para hacer la promoción y búsqueda de población con discapacidad para asegurar.</t>
    </r>
  </si>
  <si>
    <t>Desde la Secretaría de Salud no se tiene como competencia formar y certificar intérpretes de lengua de señas, pero se hace de manera permanente  el seguimiento y verificación a la utilización de herramientas tecnológicas como es el servicio de interpretación en línea en la red pública hospitalaria y en los puntos de atención de las EAPBS</t>
  </si>
  <si>
    <r>
      <rPr>
        <b/>
        <sz val="11"/>
        <color theme="1"/>
        <rFont val="Arial"/>
        <family val="2"/>
      </rPr>
      <t xml:space="preserve">% de Profesionales y Auxiliares de Enfermería capacitados en detección temprana, manejo y atención de PCD:80% </t>
    </r>
    <r>
      <rPr>
        <sz val="11"/>
        <color theme="1"/>
        <rFont val="Arial"/>
        <family val="2"/>
      </rPr>
      <t xml:space="preserve">        La Secretaría de Salud Departamental,  diseñó un plan de capacitación dirigido a enlaces municipales de discapacidad, funcionarios EAPBS, profesionales de salud de IPS publicas y privadas en temas de concepto de discapacidad, ruta  de certificación, enfoque diferencial y como acceder a programas para garantias de derechos </t>
    </r>
  </si>
  <si>
    <t>Acciones de IVC a las 7 EAPBS que hacen presencia en el departamento y a 7 IPS de la red publica del departamento ( ESES), representa un 70% de cumplimiento en la ejecución de esta acción.</t>
  </si>
  <si>
    <t>SECRETARIA DE SALUD,  REPORTO LA EXISTENCIA DE UNA VEEDURIA LIDERADA POR UNA PERSONA CON DISCAPACIDAD.  Con lo anterior, se cita como cumplido este indicador dando cuenta de la meta de 1 veeduría para tal fin.</t>
  </si>
  <si>
    <t xml:space="preserve">SECRETARIA DE SALUD,  REPORTO LA EXISTENCIA DE UNA VEEDURIA LIDERADA POR UNA PERSONA CON DISCAPACIDAD.  Con lo anterior, se cita como cumplido este indicador dando cuenta de la meta de 1 veeduría para tal fin.                                                                               En Secretaría de Salud,  la actividad se realiza de manera permanente desde  la oficina de Participación Social en Salud se promueve la conformación de veedurías ciudadanas para los temas de salud   de personas con discapacidad. </t>
  </si>
  <si>
    <r>
      <rPr>
        <u/>
        <sz val="11"/>
        <rFont val="Arial"/>
        <family val="2"/>
      </rPr>
      <t>Investigaciones Prevalencia de la Discapacidad realizadas</t>
    </r>
    <r>
      <rPr>
        <sz val="11"/>
        <rFont val="Arial"/>
        <family val="2"/>
      </rPr>
      <t>:  1 Informe de diagnostico presentado por la universidad del Quindío en el marco de la actualización de la PPDD, para un 50% de cumolimiento.</t>
    </r>
  </si>
  <si>
    <t>Programa de estilos de vida saludable para personas con discapacidad, creado e implementado en los 12 municipios. 
      Secretaría de Salud Departamental;   1 programa implementado: Estrategia 4*4 del orden nacional implementada en 11 Municipios del departamento a través de las siguientes actividades capacitaciones de vida saludable para cuidadores y adultos mayores de CBA y centro vida donde se incluye población con discapacidad.  CUMPLIMIENTO 100%  de este indicador.</t>
  </si>
  <si>
    <t>1 PROGRAMA DE PROMOCION Y PREVENCION DE SALUD SEXUAL Y REPRODUCTIVA IMPLEMENTADO EN EL DEPARTAMENTO.    Desde Secretaría de Salud Departamental, a través del programa de salud sexual y reproductiva se  continua en el proceso de formación de la   Resolución 1904  dirigida a las IPS de la red pública y privada y EAPBS</t>
  </si>
  <si>
    <t>Plan para la mitigación de los factores de riesgo de enfermedades crónicas causantes de la discapacidad implementado: 
Secretaría de Salud Departamental: Ya se cuenta con 1 Plan para la mitigación de factores de riesgo, lo que representa un 100% de cumplimiento de este indicador, mediante acciones como: Implemtacion y seguimiento a la estrategia 4x4 en los 11 Municipios de  departamento ( la Secretaria de Salud de Armenia es un ente descentralizado donde se incluye poblacion con discapacidad)</t>
  </si>
  <si>
    <r>
      <t xml:space="preserve">Implementación  del 100% de un  plan para la prevención de accidentes. 
En el municipio de </t>
    </r>
    <r>
      <rPr>
        <b/>
        <u/>
        <sz val="11"/>
        <rFont val="Arial"/>
        <family val="2"/>
      </rPr>
      <t>Buenavista</t>
    </r>
    <r>
      <rPr>
        <sz val="11"/>
        <rFont val="Arial"/>
        <family val="2"/>
      </rPr>
      <t xml:space="preserve">, la administración municipal cuenta con el profesional de seguridad y salud en el trabajo, el cual una de sus funciones es prevenir la enfermedad y los accidentes laborales.           </t>
    </r>
    <r>
      <rPr>
        <b/>
        <u/>
        <sz val="11"/>
        <rFont val="Arial"/>
        <family val="2"/>
      </rPr>
      <t>Secretaría de Salud Departamental</t>
    </r>
    <r>
      <rPr>
        <sz val="11"/>
        <rFont val="Arial"/>
        <family val="2"/>
      </rPr>
      <t xml:space="preserve">:  No se ha implementado un plan de accidentes, pero se generan acciones de promoción y prevención en enfermedades laborales y articulación con ARL para prevencion de accidentes y enfermedades laborales. Lo anterior representa un 90% de cumplimiento del indicador. </t>
    </r>
  </si>
  <si>
    <r>
      <rPr>
        <u/>
        <sz val="11"/>
        <rFont val="Arial"/>
        <family val="2"/>
      </rPr>
      <t>Implementación  del 100% de un  plan para la prevención de accidentes</t>
    </r>
    <r>
      <rPr>
        <sz val="11"/>
        <rFont val="Arial"/>
        <family val="2"/>
      </rPr>
      <t xml:space="preserve"> :                                      Secretaría de Salud Departamental:  No se ha implementado un plan de accidentes, pero se generan acciones de promoción y prevención en enfermedades laborales y articulación con ARL para prevencion de accidentes y enfermedades laborales. Lo anterior representa un </t>
    </r>
    <r>
      <rPr>
        <b/>
        <sz val="11"/>
        <rFont val="Arial"/>
        <family val="2"/>
      </rPr>
      <t xml:space="preserve">90% de cumplimiento del indicador. </t>
    </r>
  </si>
  <si>
    <t>La 11 ESES del departamento cuenta con la ruta de atención integral desde la RBC para la identificación y canalización de la población con discapacidad.</t>
  </si>
  <si>
    <t xml:space="preserve">En el acumulado del decenio desde 2017 hasta 2023, se registraron algunas acciones de seguimiento a la Política Pública, en algunos municipios, las cuales promedian un avance aproximado de 30%.   Se requiere articular mas acciones para darle forma e implementar el Observatorio de dicha Política Pública. </t>
  </si>
  <si>
    <t>37% de Instituciones Educativas con NTICs para PCD: La meta para 2023 es del 60% de instituciones educativas con NTIC para PcD, de las cuales se entregaron en 10 IE, del Departamento, lo cual representa un 37% de avance en 2023.</t>
  </si>
  <si>
    <t>TOTAL ACUMULADO EN EL DECENIO HASTA EL PRESENTE PERIODO REPORTADO: : 43 Negocios inclusivos de personas con discapacidad apoyados</t>
  </si>
  <si>
    <t>TOTAL MICROEMPRESAS APOYADAS DURANTE LA VIGENCIA DE LA PRESENTE PP ACUMULADO HASTA EL AÑO 2023: 38.</t>
  </si>
  <si>
    <t>Secretaría del Interior, Se brindaron asistencias técnicas para implementar los métodos de resolución pacifica de conflictos en los doce municipios del Departamento del Quindío, mediante la implementación y actualización de los manuales de convivencia.  Se ha continuado la labor para este I trimestre de 2023.  ICBF: 1  programa implementado de prevención y erradicación de toda forma de maltrato a niños, niñas y adolescentes en los 12 municipios del deaprtamento.</t>
  </si>
  <si>
    <r>
      <rPr>
        <b/>
        <u/>
        <sz val="11"/>
        <rFont val="Arial"/>
        <family val="2"/>
      </rPr>
      <t>IDTQ</t>
    </r>
    <r>
      <rPr>
        <sz val="11"/>
        <rFont val="Arial"/>
        <family val="2"/>
      </rPr>
      <t>:   No es competencia de esta entidad puesto que la meta referente a Transporte de uso público construido y acondicionado con parámetros de accesibilidad. No se encuentra relacionada de ninguna manera con la Odenanza 029 de 2009, que establece las funciones del IDTQ. Dejando lo referente a la Construccion para la secretaría de Infraestructura.</t>
    </r>
  </si>
  <si>
    <t xml:space="preserve">NO SE TIENE UN PORCENTAJE EXACTO DE RUTAS DE TRANSPORTE  Municipal e Intermunicipal con diseño universal de Información para personas con discapacidad operado y mantenido:  Pero se evidencian acciones respecto a este indicador durante el decenio, que dan cuenta de un 40% aproximado de cumplimiento en 6 municipios que han reportado información al respecto. 
</t>
  </si>
  <si>
    <r>
      <t xml:space="preserve">NO SE TIENE UN DATO EXACTO DE CUANTOS ESCENARIOS E INFRAESTRUCTURA HAY EN EL DEPARTAMENTO, por lo anterior, no es posible cuantificar o tener un porcentaje de los mismos que hayan sido intervenidos con adecuaciones que tengan criterios de accesibilidad para personas con discapacidad.    Las entidades que han reportado en el decenio, solo dan cuenta de algunas acciones realizadas en algunos espacios publicos del departamento. </t>
    </r>
    <r>
      <rPr>
        <u/>
        <sz val="11"/>
        <color theme="1"/>
        <rFont val="Arial"/>
        <family val="2"/>
      </rPr>
      <t xml:space="preserve">Sin embargo,  se han dado unos porcentajes aproximados que oscilan entre el 20 y el 22% en los respectivos reportes.  </t>
    </r>
  </si>
  <si>
    <r>
      <rPr>
        <b/>
        <u/>
        <sz val="11"/>
        <rFont val="Arial"/>
        <family val="2"/>
      </rPr>
      <t xml:space="preserve">Quimbaya: </t>
    </r>
    <r>
      <rPr>
        <sz val="11"/>
        <rFont val="Arial"/>
        <family val="2"/>
      </rPr>
      <t xml:space="preserve"> 1  Escuela de formacion deportiva de atletismo para personas con discapacidad, a traves del programa ENAMORATE, monitor municipal y departamental (INDEPORTES).                                       </t>
    </r>
    <r>
      <rPr>
        <b/>
        <u/>
        <sz val="11"/>
        <rFont val="Arial"/>
        <family val="2"/>
      </rPr>
      <t>INDEPORTES</t>
    </r>
    <r>
      <rPr>
        <sz val="11"/>
        <rFont val="Arial"/>
        <family val="2"/>
      </rPr>
      <t>: 5 organizaciones deportivas de formación con discapacidad apoyadas,  tales como, Liga de limitados visuales, Liga de limitados cognitivos, Club Asorquin para Sordos,  y Club Tensirquin de tennis de campo en silla de ruedas, asi como tambien el  Club Inem José Celestino Mutis. El apoyo se realiza con asesoría metodológica, técnica, biomedica, jurídico y administrtivo</t>
    </r>
  </si>
  <si>
    <r>
      <t xml:space="preserve">
En</t>
    </r>
    <r>
      <rPr>
        <u/>
        <sz val="11"/>
        <rFont val="Arial"/>
        <family val="2"/>
      </rPr>
      <t xml:space="preserve"> Indeportes Quindío:</t>
    </r>
    <r>
      <rPr>
        <sz val="11"/>
        <rFont val="Arial"/>
        <family val="2"/>
      </rPr>
      <t xml:space="preserve">  1 juegos Intercolegiados realizados y apoyados en 2022 para un </t>
    </r>
    <r>
      <rPr>
        <b/>
        <u/>
        <sz val="11"/>
        <rFont val="Arial"/>
        <family val="2"/>
      </rPr>
      <t xml:space="preserve">total de 8 juegos en la vigencia de la presente PP de Discapacidad. </t>
    </r>
    <r>
      <rPr>
        <sz val="11"/>
        <rFont val="Arial"/>
        <family val="2"/>
      </rPr>
      <t xml:space="preserve"> Los Juegos fueron liderados por el Ministerio de Deporte y apoyados por Indeprtes Quindío, en ellos participaron 3 estudiantes deportistas con discapacidad auditiva en paraatletismo. 
Se han realizado 8 Juegos Intercolegiados apoyados para niños, niñas y adolescentes con discapacidad, de un total de 17 programados en el decenio.
</t>
    </r>
    <r>
      <rPr>
        <u/>
        <sz val="11"/>
        <rFont val="Arial"/>
        <family val="2"/>
      </rPr>
      <t>Municipio de Quimbaya</t>
    </r>
    <r>
      <rPr>
        <sz val="11"/>
        <rFont val="Arial"/>
        <family val="2"/>
      </rPr>
      <t>: Desde Indeportes, se trabajó con personas con discapacidad y sus cuidadores actividades físicas, lúdicas y recreativas.
Municipio de Génova: Con apoyo de Indeportes, se realizó jornada lúdica para los niños con discapacidad  y el empezará a trabajar en los colegios para brindarle formación deportiva a los niños pertenecientes al programa de discapacidad escolarizados.
Municipio de Filandia: El municipio de Filandia, cuenta con grupo de formación de personas con discapacidad que realizan  actividades recreativas y de ocio 2 veces por semana.
Municipio de Armenia: Implementar, ejecutar y dotar programas de Recreación Comunitaria.
En Buenavista: Capacitaciones y sesiones que se llevan a cabo con la población con discapacidad en las cuales participa el contratista del Ministerio del Deporte quien realiza actividades para las personas con discapacidad (pausas activas, ejercicios de estiramientos y relajación muscular, activación del cuerpo).
Este acompañamiento se realiza cada 15 dias.</t>
    </r>
  </si>
  <si>
    <t xml:space="preserve">Aunque en el decenio se han reportado número de personas beneficiadas, al no reportar por porcentaje o tasa, no ha sido posible la cuantificación porcentual de este indicador. </t>
  </si>
  <si>
    <t xml:space="preserve">NO SE TIENE DATO DE UN PORCENTAJE DE VIVIENTAS ADECUADAS O CONSTRUIDAS CON CRITERIOS DE ACCESIBILIDAD PARA PERSONAS CON DISCAPACIDAD en el Departamento, toda vez que han reportado siempre en número de caracterizaciones realizadas o adecuaciones las cuales suman mas de 110 en el acumulado, pero no permiten generar un porcentaje para este indicador.                                                                            PROYECTA: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t>
  </si>
  <si>
    <t xml:space="preserve">% de Viviendas, Edificios y Espacios con parametros de accesibilidad en el Departamento del Quindío.
En el municipio de Buenavista. para el primer trimestre del año, se inicio con un proyecto de mejoramiento de vivienda que esta beneficiando a 10 personas con discapacidad de la zona urbana del municipio,no osbtante, este poyecto iniociara su ejecución en el mes de Mayo.
En el municipio de Cordoba. entrega de 5 viviendas de interes social para 5 familias en condicion de discapacidad en el barrio el Jardin del municipio de Córdoba.          PROYECTA:  Realizó 10 caracterizaciones de condiciones de hogares, dentro de  los cuales se en cuentran  17 personas con Discapacidad en los Municipios de Armenia y Buenavista, con el objetivo de realizar mejoramientos de vivienda, a través de convenios que se logren adelantar con el Municipio. </t>
  </si>
  <si>
    <t>Se aclara que ninguna de las entidades responsables señaladas en la política pública tiene la competencia de certificar en lenguaje de señas colombiana.</t>
  </si>
  <si>
    <t xml:space="preserve">el 75% equivale a 60 medios con Estratégia de comunicación implementada. Se han intervenido 20 medios de comunicación en el departamento, lo cual equivale a 33% del cumplimiento </t>
  </si>
  <si>
    <t>31  Medios de Comunicación de Organizaciones de base apoyadas y fortalecidas en el Departamento del Quindío en lo corrido del decenio desde 2016 a I trimestre de 2023. Lo cual equivale al 100% con respecto a la meta.</t>
  </si>
  <si>
    <t xml:space="preserve">1  Programa implementados en formación para el acceso a la Justicia en el Departamento del Quindío: Este consiste en brindar información y actividades de capacitación o formación sobre el acceso a la justicia en el Departamento, mediante actividades articuladas entre Secretaría Jurídica y Secretaría de Familia. </t>
  </si>
  <si>
    <t>Se promueve la totalidad de derechos a personas con discapacidad mediante la Estratégia RBC a lideres, personal de la salud, cuidadores y a las personas con discapacidad que son visitadas por las profesionales en el area.   CUMPLIMIENTO DEL 100%</t>
  </si>
  <si>
    <t>Secretaría de Familia y Secretaría del Interior, han contiunado actividades a partir de los espacios dados desde estas 2 dependencias para personas con discapacidad, familias y cuidadores. Los 2 planes de Incidencia Política se encuentran funcionando.</t>
  </si>
  <si>
    <t>Ya se encuentra en funcionamiento el Banco de Ayudas Técnicas desde la Secretaría de Famila, Dirección Adva de Adulto Mayor y Discapacidad, mediante el cual se han entregado mas de 130 ayudas técnicas a cerca de 85 beneficiarios en todo el Departamento del Quindío.</t>
  </si>
  <si>
    <t xml:space="preserve">14 Campañas ejecutadas en Trabajo Decente y Digno, efectuadas entre 2017 y 2023 en el Departamento. Con lo anterior,se cumplió la meta de minimo 10 campañas como lo expresa el indicador.  </t>
  </si>
  <si>
    <t>Desde 2017 Se inició el Proyecto Primaria Artística para 10 instituciones educativas que han incorporado a su plan de estudios áreas artistícas como música danza y teatro generando asi un modelo de educacion artística, se ha buscado incluir en esta cátedra a personas con discapacidad.     En 2022 y en 2023 no se han reportado nuevas acciones sobre este indicador.</t>
  </si>
  <si>
    <r>
      <rPr>
        <b/>
        <u/>
        <sz val="11"/>
        <rFont val="Arial"/>
        <family val="2"/>
      </rPr>
      <t xml:space="preserve">En el decenio, (2017 a 2022) se contabilizaron 13 Espacios y Escenarios Culturales adecuados con criterios de accesibilidad en el Departamento del Quindío. </t>
    </r>
    <r>
      <rPr>
        <sz val="11"/>
        <rFont val="Arial"/>
        <family val="2"/>
      </rPr>
      <t xml:space="preserve">
</t>
    </r>
    <r>
      <rPr>
        <u/>
        <sz val="11"/>
        <rFont val="Arial"/>
        <family val="2"/>
      </rPr>
      <t>EN 2022, Se reportaron 8 Escenarios adecuados</t>
    </r>
    <r>
      <rPr>
        <sz val="11"/>
        <rFont val="Arial"/>
        <family val="2"/>
      </rPr>
      <t xml:space="preserve"> para personas con discapacidad asi: 
En el Municipio de Buenavista: Los escenarios en donde se llevan a cabo eventos culturales cuenta con rampas para el acceso y zonas seguras para la asistencia de personas con discapacidad.
Municipio de Córdoba: Adecuación de los escenarios culturales para la atención integral y participativa de esta población.
El municipio de Quimbaya cuenta con el centro cultural de artistas y el auditorio Poporo Quimbaya con acceso para las personas con discapacidad.
Municipio de Montenegro: La Casa de la Cultura y el Teatro Esmeralda de Montenegro, tienen rampas adecuados para el acceso a estos espacios.  
En Circasia: El parque principal y el coliseo cubierto son establecimientos con accesilibidad para personas con discapcidad  en temas culturales.</t>
    </r>
  </si>
  <si>
    <t>Campañas permanentes sobre imaginarios de la discapacidad: Desde 2016 a 2023 se han realizado 8 campañas de las 10 programadas a esta altura del decenio, logrando un cumplimiento del 80% en la ejecución acumuativa de este indicador.</t>
  </si>
  <si>
    <t xml:space="preserve">29 Eventos Culturales y Artísticos realizados para el reconocimiento de las capacidades y habilidades de las personas con discapacidad en el decenio (periodo comprendido entre el año 2017 y 2023 en el Departamento).
</t>
  </si>
  <si>
    <t xml:space="preserve">El Centro social departamental está en proceso de ejecución para iniciar su construcción. </t>
  </si>
  <si>
    <t xml:space="preserve">Desde la Secretaria de Salud, y desde los 12 municipios se vienen recepcionando solicitudes que se han tramitado en seguridad social, y cuyas respuestas superan el porcentaje del 50%, lo cual evidencia el cumplimiento de este indicador en un 100% </t>
  </si>
  <si>
    <t xml:space="preserve">Cuidadoras, Cuidadores y Familias capacitados en el cuidado y manejo de la Discapacidad:  Mediante el programa RBC se han venido capacitando a cuidadores de personas con discapacidad, a traves de visitas domicilarias y en otras actividades en los 12 municipios del departamento.   En todos los municipios aunque no se tiene un porcentaje de cuidadores capacitados, si se han realizado actividades de orientación y capacitación a cuidadores en el manejo de la discapacidad. 
</t>
  </si>
  <si>
    <t>% de Apoyos asignados a PCD severa y en condiciones de pobreza extrema:  Desde la Secretaría de Familia, Dirección de Poblaciones, a traves de la cual se han realizado diferentes jornadas de asistencia humanitaria y apoyos para poblaciones vulnerables en pobreza extrema o indigencia, no se ha identificado a personas con discapacidad dentro de las personas que han sido beneficiadas o que han accedido a este tipo de actividades en el año 2022.      En el decenio los municipios y entidades reportantes, solo mencionaron las actividades de atención a poblaciones en condiciones de pobreza extrema, pero no hubo una cuantificación de cuantas personas atendidas y de ellas cuantas corresponde a población con discapacidad, por lo cual no es posible obtener un porcentaje ni una medición exacta de este indicador.</t>
  </si>
  <si>
    <t>1 Plan de Igualdad de Oportunidades para la equidad de género y la diversidad sexual ejecutado anualmente en el Departamento del Quindío, por parte de la Secretaría de Familia, a traves de la Jefatura de la Mujer y diversidad sexual.</t>
  </si>
  <si>
    <t>Campañas para la disminución de la homofobia y la discriminación por enfoque étnico y condición especial.   Desde la Secretaría de Familia se han venido adelantando campañas en los 12 municipios referentes a este indicador.</t>
  </si>
  <si>
    <t>Se ha continuado con la implementación y el funcionamiento del Programa de Rehabilitación Basada en Comunidad RBC para personas con discapacidad, el cual se viene ejecutando por la Secretaría de Familia y la Secretaría de Salud ,  con Enfoque diferencial de Discapacidad, en los 12 municipios del Deparamento.</t>
  </si>
  <si>
    <t>Dentro de los POT, Planes parciales, etc, se han incluido criterios de discapacidad, los cuales se encuentran ejecutandose en mas del 50% en los 12 municipios del Departamento.</t>
  </si>
  <si>
    <t>Dentro de los POT, Planes parciales, etc, se han incluido criterios de discapacidad, los cuales se encuentran ejecutandose en mas del 60% en los 12 municipios del Departamento.</t>
  </si>
  <si>
    <t xml:space="preserve">El Subcomité Departamental de Discapacidad, opera de forma permanente,  siendo una instancia técnica del Comité Departamental de Discapacidad, de acuerdo a la Ordenanza 012 y 009  de 2020 y 2022, el cual es  precedido  por el gobernador o su delegado de rango directivo. </t>
  </si>
  <si>
    <t>El Subcomité Departamental de Discapacidad, opera de forma permanente,  siendo una instancia técnica del Comité Departamental de Discapacidad, de acuerdo a la Ordenanza 012 de 2020, el cual es  precedido por la Secretaría de Familia,  constituyendo enlaces departamentales y municipales.  Se ha realizado 1 en 2023.</t>
  </si>
  <si>
    <t>1 Programa implementado en formación para el acceso a la Justicia en el Departamento del Quindío, del cual se registran las siguientes acciones:
En el municipio de Córdoba registro de atencion a la poblacion con enfoque diferencial que se acercaron  a la personeria municipal</t>
  </si>
  <si>
    <t>Consejos de Derechos Humanos fortalecidos para población con discpacidad,  en el departamento del Quindío, los lidera la Secretaria del Interior en los 12 municipios.</t>
  </si>
  <si>
    <t xml:space="preserve">1  Programa de Formación y Participación implementado y fortalecido en el departamento del Quindío para las personas con discapacidad y sus familias. </t>
  </si>
  <si>
    <t xml:space="preserve">Se aumentaron  las oportunidades y fortalecer la participacion política y ciudadana de las personas con discapacidad.   Al respecto, la población con discapacidad, contó con participación política y ciudadana en: Comités, Consejos, Juntas, Alcaldías, Gobernación, Veedurías Ciudadanas en los 12 municipios.
Desde la Secretaría del Interior, se promovió la participación de las personas con discapacidad en las Juntas de acción comunal en los Municipios.        </t>
  </si>
  <si>
    <t>Red de apoyo para la discapacidad fortalecida y funcionando en el departamento del Quindío.                   Se ha venido conformando redes de apoyo en 2023 a partir de la articulación de Secretaría de Familia, con Secretaría de Turismo y Secretaría de las Tic, para fortalecer emprendedores con discapacidad, familiares y cuidadores.  Tambien se han hecho articulación para que puedan acceder al Banco de Ayudas Técnicas.   Tambien se están conformando grupos de auto ayuda en el programa RBC en el cual se les brinda orientación y acompañamiento a PcD y sus familias.</t>
  </si>
  <si>
    <r>
      <t xml:space="preserve">Línea base de Niños, Niñas, Adolescentes y Jóvenes identificados en peores formas de trabajo actualizada.   </t>
    </r>
    <r>
      <rPr>
        <u/>
        <sz val="11"/>
        <color theme="1"/>
        <rFont val="Arial"/>
        <family val="2"/>
      </rPr>
      <t xml:space="preserve">Pese a que no se tiene un porcenaje de linea de base, con estas acciones se han logrado avances con los cuales se ha trabajado desde MinTrabajo y los municipios acciones que han permitido tener avances que han permitido identificar a menores y personas con discapacidad en peores formas de trabajo identificadas.   Se han ponderado estos avances y acciones en un 70% de cumplimiento de este indicador. </t>
    </r>
    <r>
      <rPr>
        <sz val="11"/>
        <color theme="1"/>
        <rFont val="Arial"/>
        <family val="2"/>
      </rPr>
      <t xml:space="preserve">
En el Municipio de Filandia: La Comisaria de Familia,  activó la ruta, para los niños, niñas y jóvenes que tiene identificados que se encuentran realizando trabajo en cualquiera de sus peores formas.                                                                                                                                                                                                                                               Ministerio de Trabajo: Se llevaron a cabo 23 consultas a personas que reportaron algun tipo de discapacidad. motivo de consulta no pago de prestaciones sociales e incapacidades.
Se llevaron a cabo 32 procesos de terminacion de trabajo o asociativo de personas en condicion de discapacidad. 
Se llevaron a cabo 15 procesos de verificacion y certificados de personal contratado con discapacidad.                                                                                                       Se adelanta dos investigaciones laborales por querella por terminaciòn del trabajo en situación de discpacidad o estabilidad laboral reforzada.</t>
    </r>
  </si>
  <si>
    <t>Programa de Promoción y Difusión de Inclusión y Permanencia Laboral para personas con discapacidad creado e implementado:      Desde el año 2021, el Ministerio de Trabajo reportó la existencia y operatividad de este programa en el cual se realizaron activivdades de promoción y difusión de inclusión y pemanencia laboral para personas con discapacidad, lo cual permite ver este indicador en cumplimiento del 100%.</t>
  </si>
  <si>
    <t>6 Campañas anuales y permanentes en contra del Estigma y la Discriminación:  En 6 municipios se realizaron estas campañas durante el decenio.</t>
  </si>
  <si>
    <t xml:space="preserve">En los municipios se realizaron dos campañas virtuales  contra la homofóbia y la no discriminacion por sexo.   En Secretaría de Familia a traves de la Jefatura de Mujer se han realizado actividades y campañas en este aspecto en todo el Departamento a nivel presencial y mediante redes sociales, superando 18 campañas programadas para el decenio. </t>
  </si>
  <si>
    <t>No hay una Cátedra implementada conforrme lo solicita el indicador.</t>
  </si>
  <si>
    <t>Para el peiodo reportado no se adelantaron acciones, sin embargo,  corresponde a Secretaría de Familia como instancia rectora de discapacidad, reportarle la iniciativa a Planeación sobre proyecto de cooperaicón .</t>
  </si>
  <si>
    <r>
      <rPr>
        <b/>
        <u/>
        <sz val="11"/>
        <rFont val="Arial"/>
        <family val="2"/>
      </rPr>
      <t>Desde Secretaría de las TIC:   Se adelantan procesos realcionados con el mantenimiento y funcionamiento de los centros de acceso comunitarios PVD (Puntos Viive Digital)  en el Deparatmento del Quindio. en los 12 municipios del departamento, lo que permite el acceso a información incluyente para personas con discapacidad.</t>
    </r>
    <r>
      <rPr>
        <sz val="11"/>
        <rFont val="Arial"/>
        <family val="2"/>
      </rPr>
      <t xml:space="preserve">Municipios con sistema de acceso a la información y la comunicación para la utilización de las diferentes técnicas de lenguajes alternativos operando en los Municipios de Buenavista Génova, Montenegro, Quimbaya, Calarcá, Filandia  y Armenia, mediante los formatos digitales, de audio y lengua de señas para las personas con discapacidad   
</t>
    </r>
  </si>
  <si>
    <t xml:space="preserve">10% de Funcionarios de Empresa Privada formados en Legislación y Normatividad de Discapacidad::
En el municipio de Cordoba: se realizo una reunion de socializacion de los deberes y derechos de las personas en condicion de discapacidad, al igual la ruta de oferta institucional y departamental.  </t>
  </si>
  <si>
    <t xml:space="preserve">1 Microempresa Asociativa creada y apoyada conformadas por PCD, Cuidadores y Familias.
.
El municipio de Córdoba:  Reunión con el SENA sobre el tema de creacion de micro empresas y apoyo del fondo emprender . </t>
  </si>
  <si>
    <t>rojo a verde</t>
  </si>
  <si>
    <t>Circasia $610000</t>
  </si>
  <si>
    <t xml:space="preserve">AVANCE II TRIMESTRE 2023 </t>
  </si>
  <si>
    <t xml:space="preserve">SECRETARIA DE SALUD DEPARTAMENTAL:  Se ha identificado al 100% los factores de riesgo de las enfermedades crónicas, causantes de la discapacidad, lo cual se expresa asi:  Identificacion de factores de riesgo como consumo de tabaco y alcohol, malos habitos alimenticios y baja actividad fisica.                                                                         FILANDIA:  Por medio del convenio CA 001-2023 SG  del 24 de marzo de 2023, con la asociación Abriendo Caminos con Amor, las Instituciones Educativas del municipio remiten a los menores o adolecentes que presentan riesgos de discapacidad atendiéndolo en Psicología, fonoaudiología, área de aprendizaje, terapia física y ocupacional .           </t>
  </si>
  <si>
    <t xml:space="preserve">Programa de Participación y Fomento al Turismo para PCD, Cuidadores y sus Familias creado e implementado en el Departamento del Quindío. Se cuenta con 1 PROGRAMA.                                         FILANDIA: Se promueve los servicios turísticos accesibles en el municipio de Filandia </t>
  </si>
  <si>
    <t>Quimbaya $100000</t>
  </si>
  <si>
    <t xml:space="preserve">En el segundo trimestre de 2023 se efectuaron las siguientes accioens,  para dar cumplimiento a este indicador:  QUIMBAYA: Campaña de concientización sobre el autismo. </t>
  </si>
  <si>
    <t xml:space="preserve">Existen 80 medios de comunicación en el Departamento,  de los cuales se han realizado actividades de formación por enfoque diferencial de Discapacidad a II trimestre de 2023, (2 medios intervenidos);  En total en lo corrido del Decenio se han intervenido 20 medios entre 2016 a 2023, para un TOTAL DE 20 MEDIOS DE COMUNICACION sencibilizados en enfoque diferencial de Discapacidad, lo cual equivale al 90% de la meta propuesta en este indicador, ya que se cumplió en un 50% de los 55% de meta programada. </t>
  </si>
  <si>
    <t xml:space="preserve">12 Número de municipios con estrategia RBC como instrumento de participación implementado y mantenido.
En el municipio de Calarca,se han realizado valoraciones psicosociales , intervenciones familiares , orientaciones a la poblacion con discapacidad y talleres de habilidades para vida.          QUIMBAYA: Realizacion de un plan de gestion con sus respectivos seguimientos a las acciones propuestas, formuladas por los padres de familia y  cuidadores. </t>
  </si>
  <si>
    <r>
      <t xml:space="preserve">Hasta 2022, se habian adecuado 15 escenarios en el Departamento, los cuales son accesibles para población con discapacidad.  En 2023, se adicionan 5 escenarios reportados en los municipios de Génova, Buenavista y la Tebaida. </t>
    </r>
    <r>
      <rPr>
        <u/>
        <sz val="11"/>
        <color theme="1"/>
        <rFont val="Arial"/>
        <family val="2"/>
      </rPr>
      <t xml:space="preserve"> Para un total de 20 escenarios.</t>
    </r>
  </si>
  <si>
    <t xml:space="preserve"> Se ha venido haciendo diferentes actividdes de capacitacines con enfoque diferencial de discapacidad por el IDTQ y por los municipios del departamento con las diversas empresas del tranporte publico.    No se tiene dato de cuantas personas conforman el talento humano de las diferentes empresas, pero si se han ejecutado las actividades para dar cumplimiento a este indicador.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   QUIMBAYA: Socialización del programa de Prevencion Vial , a partir de la concientizacion y mejoramiento de las necesidades que tienen las PcD para su movilidad</t>
  </si>
  <si>
    <t>Durante el decenio, se ha venido haciendo diferentes actividdes de capacitacines con enfoque diferencial de discapacidad por el IDTQ y por los municipios del departamento con las diversas empresas del tranporte publico.    No se tiene dato de cuantas personas conforman el talento humano de las diferentes empresas, pero si se han ejecutado las actividades para dar cumplimiento a este indicador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 QUIMBAYA: Socialización del programa de Prevencion Vial , a partir de la concientizacion y mejoramiento de las necesidades que tienen las PcD para su movilidad.</t>
  </si>
  <si>
    <t>La Oferta Institucional para las personas con discapacidad, en el departamento del Quindío está diseñada e implementada  en los espacios donde participa la Secretaría de Familia y todas las Secretarías, entidades descentralizadas Departamentales y en los Municipios de Armenia, Filandia, Salento, Quimbaya, Montenegro Buenavista, Cordoba, Pijao, Calarca;   la oferta se socializa con los integrantes del Comité de Discapacidad Municipal y las organizaciones de personas con discapacidad y sus familias.</t>
  </si>
  <si>
    <t>% de Estructura Administrativa operando en el marco del CONPES 166 /2013 .
En el municipio de Córdoba cuenta con una Politica para las personas con discapacidad y tiene una persona contratada para la atención de las personas con discapacidad al igual que en los municipios de Buenavista, Circasia  Calarca, Génova, Pijao, Montenegro, Quimbaya    y la Tebaida. 
El municipio de La Tebaida: En este trimestre la Dirección de servicios sociales designo recursos de 2,500.000 para la contratación de una profesional que apoyara con la construcción de la adopción de la política pública de la POBLACION CON DISCAPCIDAD. La profesional contratada, creó una FICHA de caracterización la cual permita identificar a las personas con DISCAPCIDAD que vive en el municipio.                                                               SECRETARIA ADMINISTRATIVA: De acuerdo a lo establecido en esta acción, la Secretaría Administrativa en la vigencia 2022, solicito modificar el alcance  debido a que la estrategia cuenta con una finalidad muy amplia y no está directamente relacionada con el Modelo Integrado de Planeación y Gestión MIPG, el cual determina los parámetros para dirigir, planear, ejecutar, hacer seguimiento, evaluar y controlar la gestión de las entidades públicas con el fin de generar resultados que atiendan a los planes de desarrollo . Se sugiere que la acción este asociada al cumplimiento de la Vinculación de personal en condición de discapacidad de conformidad al Decreto  2011 de 2017.                                                                                              La Secretaría Administrativa, ha venido implemetando estrategias para ser garantes de las personas en condición de discapacidad que se vincularan en la Administración Central Departamental durante la vigencia 2023.</t>
  </si>
  <si>
    <r>
      <rPr>
        <b/>
        <u/>
        <sz val="11"/>
        <color theme="1"/>
        <rFont val="Arial"/>
        <family val="2"/>
      </rPr>
      <t>% de Estructura Administrativa operando en el marco del CONPES 166 /2013 . Se está implementando este indicaador en 8 municipios y en la Gobernación del Quindío.  Con lo cual se completan 9 entidades, que equivvalen a 75% de entidades territoriales que cumplen esta meta</t>
    </r>
    <r>
      <rPr>
        <sz val="11"/>
        <color theme="1"/>
        <rFont val="Arial"/>
        <family val="2"/>
      </rPr>
      <t xml:space="preserve">. En la   Gobernación del Quindío, existe una estructura administrativa, la  Dirección de Adulto Mayor y Discapacidad,   atiende a  las  personas con   discapacidad  y   realizó  seguimiento e implementación de la  Politica  Pública de  Discapacidad 2014 - 2024 </t>
    </r>
  </si>
  <si>
    <t>SECRETARIA DE EDUCACIÓN: Se cuenta con acciones  para dar cumplimiento a este indicador implementandose en  las IE donde se encuenteran caracterizados estudiantes con baja vision irreversible o seguera. 35 
Los municipios que se nombran a continuación son los que reportan la siguiente información: el sistema creado y operando  que tenga el acceso a los libros en braille, macro tipo, hablados y/o electrónicos. Se encuentra en los Municipios de Armenia, Buenavista, Circasia, Filandia, Génova, cordoba, Calarca,   Quimbaya y Salento, donde se presta el servicio por medio del sistema educativo y la Casa de la Cultura  a las personas con discapacidad.
Armenia: La Secretaría de Desarrollo Social cuenta con dos profesionales que realizan formación en lengua de señas y de braile .La secrtetaria de educación municipal cuenta con docentes de apoyo para la población con necesidades educativas especiales, donde se presta el servicio por medio del sistema educativo y la Casa de la Cultura  a las personas con discapacidad.
Armenia: La Secretaría de Desarrollo Social cuenta con dos profesionales que realizan formación en lengua de señas y de braile .La secrtetaria de educación municipal cuenta con docentes de apoyo para la población con necesidades educativas especiales</t>
  </si>
  <si>
    <r>
      <rPr>
        <b/>
        <u/>
        <sz val="11"/>
        <rFont val="Arial"/>
        <family val="2"/>
      </rPr>
      <t>SECRETARIA TIC: Se adelantan procesos realcionados con el mantenimiento de los centros de acceso comunitarios PVD (Puntos Viive Digital)  en el Deparatmento del Quindio. en los 12 municipios del departamento</t>
    </r>
    <r>
      <rPr>
        <sz val="11"/>
        <rFont val="Arial"/>
        <family val="2"/>
      </rPr>
      <t>.Municipios con sistema de acceso a la información y la comunicación para la utilización de las diferentes técnicas de lenguajes alternativos operando en los Municipios de Buenavista Génova, Montenegro, Quimbaya, Calarcá, Filandia, Cordoba a  y Armenia, mediante los formatos digitales, de audio y lengua de señas para las personas con discapacidad   
SECRETARIA DE EDUCACIÓN: Se cuenta con acciones  para dar cumplimiento a este indicador implementandose en  las IE donde se encuenteran caracterizados estudiantes con baja vision irreversible o seguera. 35                                 SECRETARIA TIC: Se adelantan procesos realcionados con el mantenimiento de los centros de acceso comunitarios PVD (Puntos Viive Digital)  en el Deparatmento del Quindio. en los 12 municipios del departamento.</t>
    </r>
  </si>
  <si>
    <t xml:space="preserve">10% de Servidores Públicos formados en Legislación y Normatividad de Discapacidad. 
En el municipio de Cordoba se realizo una reunion de socializacion de los deberes y derechos de las personas en condicion de discapacidad,realizar se realizo un taller de socializacion de deberes y derechos de las personas en condicion de discapacidad </t>
  </si>
  <si>
    <t xml:space="preserve">En el II trimestre de 2023, Desde Secretaría de Familia, a traves de actividades de oferta institucional, RBC y Banco de Ayudas, se han promovido los derechos de personas con discapacidad, cuidadores y familiares, llevando al 75% el cumplimiento de esta meta durante el I trimestre de 2023.  Municipio de Calarca se realizaron talleres para personas con discaapcidad en habilidades para la vida.
En el municipio de Cordoba se realizo un taller con la poblacion para socializar los deberes y derechos de las personas en condicion de discapacidad     </t>
  </si>
  <si>
    <t xml:space="preserve">13 Comité Departamental y Comités Municipales en funcionamiento y fortalecidos en el departamento del Quindío.                                                                  Municipio de Buenavista; se tiene contratado un profesional para realizar seguimiento a la politica publica de discapacidad, realizar el comité municipal de discapacidad y dar cumplimiento a los demas temas relacionados con la discapacidad. 
se brindo asesoría legal y en política pública a los miembros del comité departamental de discapacidad y esta se realizó en el tercer comité municipal de discapacidad.  </t>
  </si>
  <si>
    <t>Secretaría de Educación: Se realiza un proceso de formacion y sensibilizacion a traves de talleres a la comunidad educativa.                                                                  La Universidad del Quindío junto Bienestar Insitucional realizó diferentes actividades para sensibilizar a la comunidad educativa sobre las diferentes discapacidades, asi mismo, a los docentes se les brinda una cartilla sobre todos los procesos inclusivos</t>
  </si>
  <si>
    <t>UNIQUINDIO  Once millones quinientos cuarenta y ocho mil ochocientos treinta y ocho pesos ($11.548.838)</t>
  </si>
  <si>
    <t>UNIQUINDIO Cuarenta y siete millones doscientos treinta y un mil cien pesos ($47.231.100)</t>
  </si>
  <si>
    <t xml:space="preserve">Se ejecutan acciones en cumplimiento del indicador, sin embargo, la tasa de cobertura de accesibilidad a la educacion superior en el departamento, no se mide desde la Secretaría de Educación, ni tampoco se encuentran datos en fuentes oficiales.                                                      La Universidad del Quindío en su Acuerdo del Consejo Superior No. 150 de fecha 12 Abril 2023 “POR MEDIO DEL CUAL SE DETERMINA LA DISTRIBUCIÓN DE CUPOS EN PROGRAMAS DE PREGRADO PARA ASPIRANTES PERTENECIENTES A REGÍMENES ESPECIALES, EN SITUACIÓN DE DISCAPACIDAD, EN CASO DE AUSENCIA ESTUDIANTIL DE PRIMER SEMESTRE Y SE DICTAN OTRAS DISPOSICIONES” se realiza un analisis segun los documentos aportados por los aspirantes que cumplan con los requisitos establecidos según la Resolución 113 de 2020 “POR LA CUAL SE DICTAN DISPOSICIONES EN RELACIÓN CON LA CERTIFICACIÓN DE DISCAPACIDAD Y EL REGISTRO DE LOCALIZACIÓN Y CARACTERIZACIÓN DE PERSONAS CON DISCAPACIDAD” R.L.C.P.D., que permite la confirmación de su condición de discapacidad, esto con el fin de realizar ingreso a la Institución, ajustes razonables y seguimiento en su proceso académico </t>
  </si>
  <si>
    <r>
      <t xml:space="preserve">Secretaría de Educación: 1 Proyecto Pedagogico ejecutado dentro del cual se cuenta con 8 modelos pedagógicos flexibles que facilitan el aprendizaje y permanencia de NNA con discapacidad,  Con ello se cumple la meta de los 3 proyectos pedagógicos bajo modelos flexibles como lo expresa el indicador.        </t>
    </r>
    <r>
      <rPr>
        <b/>
        <u/>
        <sz val="11"/>
        <color theme="1"/>
        <rFont val="Arial"/>
        <family val="2"/>
      </rPr>
      <t>La Universidad del Quindío</t>
    </r>
    <r>
      <rPr>
        <sz val="11"/>
        <color theme="1"/>
        <rFont val="Arial"/>
        <family val="2"/>
      </rPr>
      <t xml:space="preserve"> y Bienestar Insitucional realiza acompañamiento psicologico y psicopedagogico, con el fin de promover ajustes razonables y de adapatación a los estudiantes con discapacidad </t>
    </r>
  </si>
  <si>
    <t>UNIQUINDIO                    ($ 10.221.598,00) m/cte</t>
  </si>
  <si>
    <t xml:space="preserve">Dentro de la oferta educativa en las 54 I.E s eencuentra omplementados  5 modelos educativos  flexibles como Pensar - 1,2,3, Aceleración del aprendizaje, Escuela Nueva, Educación de Adultos. (Alfabetización)                                                        La Universidad del Quindío y Bienestar Insitucional se encuentran en la realización de la politica de diversidad e inclusión  (Poryecto de politica) </t>
  </si>
  <si>
    <t>UNIQUINDIO Diez millones mil trescientos sesenta mil pesos ($10.001.360).</t>
  </si>
  <si>
    <t xml:space="preserve">Las 54  I.E atienden las ofertas culturales, deportivas y recreativas de los diferentes actores entre ellos INDEPORTES Y Secretaría de  Cultura.                                        La Universidad del Quindío y Bienestar Insitucional cuentan con un curso de Inclusión deportiva universitaria, el cual tiene por objetivo sensibilizar a la comunidad universitaria mediante procesos de adaptación y vivencia de las personas con discapacidad, asi mismo cursos culturales como pintura 
 </t>
  </si>
  <si>
    <t>INDEPORTES QUINDIO:3 gestores depotivos formados y vinculados a procesos deportivos en los 12 Municipios. Para el segundo Trimestre de 2023 se dispuso de 3 personas con discapacidad como gestores   deportivos (gestor recreativo -Adulto mayor, gestor administrativo-deporte asociado, gestor deportivo parabowling)
Montenegro: 45 personas con discapacidad vinculadas a actividades de formación deportiva.</t>
  </si>
  <si>
    <r>
      <rPr>
        <b/>
        <u/>
        <sz val="11"/>
        <color theme="1"/>
        <rFont val="Arial"/>
        <family val="2"/>
      </rPr>
      <t xml:space="preserve">561 Gestores Deportivos formados y vinculados a procesos deportivos en los 12 municipios: EN EL ACUMULADO desde 2016 a 2023: </t>
    </r>
    <r>
      <rPr>
        <sz val="11"/>
        <color theme="1"/>
        <rFont val="Arial"/>
        <family val="2"/>
      </rPr>
      <t xml:space="preserve">              INDEPORTES en el  DECENIO:                  16 GESTORES DEPORTIVOS FORMADOS Y VINCULADOS A PROCESOS DEPORTIVOS EN LOS 12 MUNICIPIOS.   </t>
    </r>
    <r>
      <rPr>
        <b/>
        <u/>
        <sz val="11"/>
        <color theme="1"/>
        <rFont val="Arial"/>
        <family val="2"/>
      </rPr>
      <t>Montenegro</t>
    </r>
    <r>
      <rPr>
        <sz val="11"/>
        <color theme="1"/>
        <rFont val="Arial"/>
        <family val="2"/>
      </rPr>
      <t>: en 2023, reporta 45  gestores, lo cual suma un total acumulado de 57 GESTORES.                                                                                               Entre 2016 y 2021 se reportaron 500 gestores vinculados en el Departamento en procesos deportivos.</t>
    </r>
  </si>
  <si>
    <t>INDEPORTES QUINDIO 46200000</t>
  </si>
  <si>
    <t xml:space="preserve">INDEPORTES: Total de deportistas, personas con discapacidad  con logros deportivos apoyados: 40 deportistas en el periodo de enero a junio de 2023 con apoyos económicos mensuales por su rendimiento deportivo.  (el valor corresponde al apoyo metodológico, a los apoyos para eventos y a las mensualidades).
</t>
  </si>
  <si>
    <t>136   Total de deportistas PCD  con logros deportivos apoyados.:   96 acumulado hasta 2022 y 40 apoyados en el I trimestre de 2023 por Indeportes.</t>
  </si>
  <si>
    <t>INDEPORTES QUINDIO                              $ 30.000.000</t>
  </si>
  <si>
    <t>INDEPORTES QUINDIO    $30.000.000</t>
  </si>
  <si>
    <t>INDEPORTES QUINDIO $ 2.350.000</t>
  </si>
  <si>
    <t xml:space="preserve">Indeportes Quindío: No se han identificado deportistas con discapacidad haciendo parte de escuelas deportivas en el Departamento.Municipio de Buenavista:Existen tres escuelas de formación recreodeportivas en el municipio que acompañan y apoyan las actividades y eventos de personas con discapacidad.
Se realiza una actividad fisica para las PCD y sus familias , en las cuales se les proporciona las herramientas para que ellos apredan a ejercitarsen según su discapacidad ya que todos no pueden realizar el mismo ejercicio.
  </t>
  </si>
  <si>
    <t>Municipio de Buenavista:Las escuelas de formación cultural, funcionan de manera inclusiva y con enfoque diferencial.</t>
  </si>
  <si>
    <t xml:space="preserve">Desde Secretaría de Familia a traves de la Jefatura de la Mujer, se realizan campañas periodicas en los 12 municipios  y en redes sociales, en contra de la homofobia y la discriminación.  Total 12 campañas                                                    Municipio de Buenavista. Esta inclusión de la mujer se trabaja desde la política pública para la igualdad de oportunidad y la equidad de género. </t>
  </si>
  <si>
    <t xml:space="preserve">Dentro del Programa de formación y participación se llevaron a cabo estas acciones en el II trimestre de 2023:  Mesa de reacción rápida para activación de rutas de protección a líderes sociales y defensores de derechos humanos amenazados.  </t>
  </si>
  <si>
    <t>Sec. Interior $9600000</t>
  </si>
  <si>
    <t>Sec. Interior $ 6400000</t>
  </si>
  <si>
    <r>
      <rPr>
        <u/>
        <sz val="11"/>
        <rFont val="Arial"/>
        <family val="2"/>
      </rPr>
      <t xml:space="preserve">EL PROGRAMA ESTA FUNCIONANDO EN UN 0,9% A 2023, DEBIDO A QUE SE HAN REPORTADO ACCIONES QUE DAN CUENTA DEL CUMPLIMIENTO E IMPLEMENTACIÓN DEL MIISMO:                    SEC. JURIDICA:  </t>
    </r>
    <r>
      <rPr>
        <sz val="11"/>
        <rFont val="Arial"/>
        <family val="2"/>
      </rPr>
      <t xml:space="preserve">Articulando con la Secretaría de Familia y su Jefatura de la Mujer y la Equidad, producto de lo cual bajo la coordinación de ambas dependencias se realizó para el segundo trimestre del año 2023 una socialización  sobre temas relacionados con la protección, garantía y atención de los derechos por enfoque diferencial, ciclo vital mujer y género, como parte del fortalecimiento del programa ya adoptado por la Administración Departamental  "Programa Casa de la Mujer Empoderada                                      </t>
    </r>
    <r>
      <rPr>
        <u/>
        <sz val="11"/>
        <rFont val="Arial"/>
        <family val="2"/>
      </rPr>
      <t xml:space="preserve"> Armenia</t>
    </r>
    <r>
      <rPr>
        <sz val="11"/>
        <rFont val="Arial"/>
        <family val="2"/>
      </rPr>
      <t xml:space="preserve">: Servicios de atención integral a población en condición de discapacidad -(Servicios de atención, gestión para la promoción de los derechos de las personas con discapacidad y prevención de los riesgos causantes de la condición de discapacidad y gestión del riesgo en temas de problemáticas sociales de personas con discapacidad (consumo de SPA, embarazo adolescente, suicidio, violencia, vulneración de derechos, formación a cuidadores, habilidades no cognitivas)                                                                  </t>
    </r>
    <r>
      <rPr>
        <u/>
        <sz val="11"/>
        <rFont val="Arial"/>
        <family val="2"/>
      </rPr>
      <t>Córdoba</t>
    </r>
    <r>
      <rPr>
        <sz val="11"/>
        <rFont val="Arial"/>
        <family val="2"/>
      </rPr>
      <t>.   Número de Programas implementados en protección, garantía y atención de derechos,acción que se realiza por medio de la personería del municipio de Córdoba                        ICBF: 1 programa implementado para Atención en los siguientes grupos: Adolescencia y Juventud,                                     Infancia      Protección en restablecimiento de derechos.</t>
    </r>
  </si>
  <si>
    <t>Dentro de la formación informal de teatro de realizó la obra de teatro llamada el árbol de los valores con la participación de 14 personas de población en condición de discapicidad</t>
  </si>
  <si>
    <t xml:space="preserve">En la Secretaría de Cultura: Se han realizado 16 actividades y muestras culturales de diversa índole  en los 12 municipios del Departamento hasta lo corrido del 2023.  Lo que representa un 80%. de cumplimiento de este indicador.                                                                  </t>
  </si>
  <si>
    <t xml:space="preserve"> SEC. CULTURA: 2 ORGANIZACIONES DE BASE CON ACTIVIDADES CUTURALES APOYADAS: en II trimestre 2023:   Dentro del proceso de concertacion  la fundación Celmira Rosas de Vasquez, fue ganadora de la cofinanciación y la fundación semillas del arte , en donde sus proyecto seran ejecutados con población en condición de discapacidad.                   Formacion de grupo de chirimia  en las fundaciones Enamortarte y Amar y Vivir  de los  municipio de Qumbaya y  Circasia ,  clases de banda musico marcial en  institucion educativa del municipio de Circasia.. PARA UN TOTAL DE 3 ORGANIZACINES DE BASE CON ACTIVIDADES CULTURALES Y ARTISTICAS.</t>
  </si>
  <si>
    <t>21 Organizaciones de base con actividades culturales y artísticas se cuantificaron desde 2017 hasta el II Trimestre de 2023.</t>
  </si>
  <si>
    <t xml:space="preserve"> Se manfiene el dato acumulado en el II trimestre de 2023, en el cual ,  la Tasa Nacional de Violencia intrafamiliar se encontró en 225,3 casos por 100.000 habitantes, mientras que en el Departamento del Quindío, se reportó una Tasa de 377 casos por 100.000 habitantes, en lo cual el Quindío ocupaba el 3er lugar en Colombia, en indices de violencia intrafamiliar, superando la Tasa nacional .                                                                 Municipio de Cordoba realizo un taller de socializacion de violencia intrafamiliar de las personas en condicion de discapacidad</t>
  </si>
  <si>
    <r>
      <t xml:space="preserve">1 PROGRAMA IMPLEMENTADO PARA LA PROTECCION DE LAS MUJERES GESTANTES EN EL QUINDIO:    </t>
    </r>
    <r>
      <rPr>
        <u/>
        <sz val="11"/>
        <rFont val="Arial"/>
        <family val="2"/>
      </rPr>
      <t>Secretaría de Salud</t>
    </r>
    <r>
      <rPr>
        <sz val="11"/>
        <rFont val="Arial"/>
        <family val="2"/>
      </rPr>
      <t xml:space="preserve">: Programa de maternidad segura seadelantaron las siguientes actividades,  Atencion diferencial integral  e integrada para la poblacion gestante ademas se conto con programas de atencion para personas con cualquier tipo de discapacidad asegurando el acceso en el sitio donde reside en una forma integral </t>
    </r>
  </si>
  <si>
    <t>Secretaria de salud continuó  con el plan de capacitación a 80% del personal vinculado al sector salud en todo el departamento del Quindío durante el II trimestre de 2023.</t>
  </si>
  <si>
    <t>Acciones de IVC a las 7 EAPBS que hacen presencia en el departamento y a 7 IPS de la red publica del departamento ( ESES), representa un 78% de cumplimiento en la ejecución de esta acción.</t>
  </si>
  <si>
    <t>PQR RECEPCIONADAS DURANTE EL SEGUNDO TRIMESTRE DEL AÑO 2023
Total: 11
Solucionadas: 5
En trámite: 6
45% de quejas resueltas</t>
  </si>
  <si>
    <t xml:space="preserve">Programa de estilos de vida saludable para PCD creado e implementado en los 12 municipios.      Secretaría de Salud Departamental;   1 programa implementado: Estrategia 4*4 del orden nacional implementada en 11 Municipios del departamento a través de las siguientes actividades capacitaciones de vida saludable para cuidadores y adultos mayores de CBA y centro vida donde se incluye población con discapacidad.
En el municipio de Cordoba. se realizo un taller de estilos de vida saludable  para personas con discapacidad y su familia. </t>
  </si>
  <si>
    <t>En el Departamento del Quindío se cuenta con  1 red de servicios de habilitación y rehabilitación conformada a la que la Secretaria de Salud  hace las acciones de Inspección, vigilancia y control a la prestación y calidad del servicio, para un cumplimiento del 100%.</t>
  </si>
  <si>
    <t>SECRETARIA DE SALUD: En el Departamento del Quindío se cuenta con red de servicios de habilitación y rehabilitación conformada a la que  la Secretaria de Salud hace las acciones de Inspección, vigilancia y control a la prestación y calidad del servicio.                                                                          Municipios: (Quimbaya): Se efectuó seguimiento a las EPS por parte del enlace de discapacidad para la accesibilidad y prestacion de los servicios de salud a las personas con discapacidad.                                        En el municipio de Circasia. las entidades prestadoras de servicio de salud del municipio como el Hospital San Vicente de Paul e IDIME  tienen instalaciones actas (accesibles)  para personas con discapacidad</t>
  </si>
  <si>
    <t>Investigaciones realizadas para detección temprana:
En la Secretaría de Salud.: Se realizó una (1) investigación sobre la prevalencia del paladar hendido  en el departamento del Quindío.  Para el año 2023, esta dependencia  recalca que se debe aclarar que no es competencia y no esta dentro de su mision realizar investigaciones, se debe desde quien impulsa la politica publica realzar alanzas con la academia pues son ellos quienes tienen esta competencia.</t>
  </si>
  <si>
    <t>S.Salud: $1600000</t>
  </si>
  <si>
    <t>S.Turismo $1500000</t>
  </si>
  <si>
    <t>QUIMBAYA: Se fortalece 1 unidad productiva con la vinculación de 1 persona con discapacidad, beneficiaria del programa Enamorarte.  Secretaria de TUIRISMO: Acompañamiento técnico a un emprendimiento  a través del CINNE (Centrro de Innovación Empresarial) bajo la metodología Canvas</t>
  </si>
  <si>
    <t>95 UNIDADES PRODUCTIVAS CONFORMADAS Y FORTALECIDAS EN EL ACUMULADO DEL DECENIO A 2023</t>
  </si>
  <si>
    <t>SEC. TURISMO: Diecinueve (19) Proyectos y/o emprendimientos en desarrollo, de personas con discapacidad (Cognitiva, motriz y visual) en los municipios de Armenia y Calarcá, que reciben asesoría técnica en el CINNE (Centro de Innovación Empresarial), en el II Trimestre de 2023,  financiado por medio del proyecto de inversión de: "Fortalecimiento del ecosistema de emprendimiento mediante el acompañamiento técnico y servicio de apoyo financiero para emprendedores en el departamento del Quindío.                 SECRETARIA DE FAMILIA: Se brindó asistencia técnica y apoyo a 4 emprendimientos de personas con discapacidad. en el II trimestre de 2023</t>
  </si>
  <si>
    <t>ACUMULADO DESDE 2017 HASTA 2023:: 44  mas 23 Proyectos Productivos del II trimestre de 2023, para un total acumulado de 67 proyectos productivos.. 
La Secretaría de Turismo: brindó asistencia técnica, realizando diagnostico preliminar</t>
  </si>
  <si>
    <t xml:space="preserve">SECRETARIA DE TURISMO: 19 Negocios inclusivos apoyados en el II trimestre de 2023:                                                                             En el mercado campesino del municipio de Genova se brinda espacio a las personas que tienen sus emprendimientos, para que sean comercializados sus productos </t>
  </si>
  <si>
    <r>
      <rPr>
        <u/>
        <sz val="11"/>
        <rFont val="Arial"/>
        <family val="2"/>
      </rPr>
      <t>Secretaria de Turismo</t>
    </r>
    <r>
      <rPr>
        <sz val="11"/>
        <rFont val="Arial"/>
        <family val="2"/>
      </rPr>
      <t xml:space="preserve">: Dentro del plan de accion de la Secretaria se encuentra la generacion de reportes sobre el mercado de trabajo, desde el ORMET Observatorio regional del Mercado de Trabajo. Durante el presente trimestre, se plantearon los lineamientos para la ejecucion del indicador durante la vigencia 2023 en articulacion con entidades que se encuentran asociadas al tema.                                                                FILANDIA: Por medio de las visitas domiciliarias realizadas en la estrategia RBC (Rehabilitación Basada en la Comunidad) se identifica la vocación laboral de las personas con discapacidad </t>
    </r>
  </si>
  <si>
    <t xml:space="preserve">Secretaria de Turismo: Dentro del plan de accion de la Secretaria se encuentra la generacion de reportes sobre el mercado de trabajo, desde el ORMET Observatorio regional del Mercado de Trabajo. Durante el presente trimestre, se plantearon los lineamientos para la ejecucion del indicador durante la vigencia 2023 en articulacion con entidades que se encuentran asociadas al tema.                                                                FILANDIA: Por medio de las visitas domiciliarias realizadas en la estrategia RBC (Rehabilitación Basada en la Comunidad) se identifica la vocación laboral de las personas con discapacidad </t>
  </si>
  <si>
    <t>Programa de Participación y Fomento al Turismo para PCD, Cuidadores y sus Familias creado e implementado en el Departamento del Quindío. Se cuenta con 1 PROGRAMA,.</t>
  </si>
  <si>
    <t>No se reportaron acciones que den cuenta de este indicador a II trimestre de 2023.</t>
  </si>
  <si>
    <t>Un Programa para la garantía del debido proceso y no victimización de las mujeres con discapacidad, implementado. Aunque en II trimestre de 2023, no se reportaron acciones sobre el mismo,</t>
  </si>
  <si>
    <r>
      <rPr>
        <u/>
        <sz val="11"/>
        <rFont val="Arial"/>
        <family val="2"/>
      </rPr>
      <t>Secretaría de Educación</t>
    </r>
    <r>
      <rPr>
        <sz val="11"/>
        <rFont val="Arial"/>
        <family val="2"/>
      </rPr>
      <t xml:space="preserve">:   Se ha asistido a 11 Institicuiones educativas y 7 instituciones privadas con juntas de acción comunal en 10 municiipios del departamento.                                                               </t>
    </r>
    <r>
      <rPr>
        <u/>
        <sz val="11"/>
        <rFont val="Arial"/>
        <family val="2"/>
      </rPr>
      <t>Secretaría del Interior</t>
    </r>
    <r>
      <rPr>
        <sz val="11"/>
        <rFont val="Arial"/>
        <family val="2"/>
      </rPr>
      <t xml:space="preserve">, Se brindaron asistencias técnicas para implementar los métodos de resolución pacifica de conflictos en los doce municipios del Departamento del Quindío, mediante la implementación y actualización de los manuales de convivencia.  Se ha continuado la labor para este II trimestre de 2023.                                                           </t>
    </r>
    <r>
      <rPr>
        <u/>
        <sz val="11"/>
        <rFont val="Arial"/>
        <family val="2"/>
      </rPr>
      <t>ICBF</t>
    </r>
    <r>
      <rPr>
        <sz val="11"/>
        <rFont val="Arial"/>
        <family val="2"/>
      </rPr>
      <t>: 1  programa implementado de prevención y erradicación de toda forma de maltrato a niños, niñas y adolescentes en los 12 municipios del deaprtamento</t>
    </r>
  </si>
  <si>
    <t xml:space="preserve">Secretaría de Educación: Para el II trimestre de 2023, la Secretaría de Educación no cuenta con la información base "Total de Población con Discapacidad en los 11 municipio no certificados en educación", lo que nos impide la generación de la Tasa de Cobertura de Educación Inclusiva en los niveles de la educación preescolar, básica y media ofertada en las 54 Instituciones Educativas Oficiales, sin embargo, con corte a la fecha de entrega de este informe se cuenta con 1890 estudiantes con discapacidad matriculados.
</t>
  </si>
  <si>
    <t xml:space="preserve">INDEPORTES: En Indeportes Quindío: 1 fase final culminada de juegos Intercolegiados realizados y apoyados en el periodo enero a junio de 2023. Participaron 3 estudiantes deportistas con discapacidad auditiva en paraatletismo se realizan gestiones y se permance en espera de programación del Ministerio del Deporte.
1 juegos Intercolegiados realizados y apoyados. Los Juegos fueron liderados por el Ministerio de Deporte y apoyados por Indeprtes Quindío                                                            </t>
  </si>
  <si>
    <t>La Secretaría de Salud ni los municipios han reportado sobre este indicador en el II trimestre de 2023.</t>
  </si>
  <si>
    <t>II trim 2023</t>
  </si>
  <si>
    <t>* Las bibliotecas públicas y casas de la cutlura se encuentran dotadas con material en  braille y macrotipo. La biblioteca pública de Armenia posee la sala  "Conectando Sentidos" dotada con implementación para la capacitación y espacios de consulta, entretenimiento y estudio de personas con limitacion visual y sordas.                                                                                                                                                                                                                                                                                                                                                             
*Actualmente en las instituciones educativas hay docentes de apoyo los cuales estan encargados de atender y apoyar a los niños con discapacidad, la secretaría de educación por medio del contrato 807 tiene contratado por prestación de servicios al operador fundación progresa, con ellos se tienen 25 docentes de apoyo en cada una de las instituciones educativas y por parte de la gobernacion se tienen nombrados 45 docententes de apoyo por medio de la secretaría de educación; por medio del operador se tienen 4 modelos linguisticos para niños en preeescolar y primaria y 9 interpretes de señas encargados de ayudar a los niños con discapacidad auditiva en bachillerato.                                                                   
 * Se tienen 2 docentes con discapacidad visual los cuales se encargan de ayudar y apoyar a niños con dificultad visual.                                        
 * Por parte de la secretaría de educación y de las tics se estan haciendo formación a los docentes de tecnología, docentes de apoyo y a los gestores de los puntos vive digital para la enseñanza de las personas con discapacidad visual y auditiva</t>
  </si>
  <si>
    <t xml:space="preserve">En el Municipio de Córdoba: implementación de la estrategia Braille con apoyo de la casa de la cultura en el proyecto lenguaje de señas.
En el Municipio de Génova:  La biblioteca municipal de Génova, cuenta con la disponibilidad de libros en braille. Con motivo al acceso de la información institucional de la administración municipal se está llevando acabo acercamientos con el departamento de publicidad para tratar estos temas de acceso a la información para personas con discapacidad.
En el Municipio de Montenegro: Se realizó de manera continua dentro de la administración municipal para personal de la administración, capacitación sobre atención de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t>
  </si>
  <si>
    <t xml:space="preserve">En el Municipio de Córdoba: implementación de la estrategia Braille con apoyo de la casa de la cultura en el proyecto lenguaje de señas.
En el Municipio de Filandia: Las instituciones educativas del municipio tienen adecuaciones aptas para las personas con discapacidad.
*Por medio del convenio N° 002-2021 SG del 26 de febrero 2021, con la asociación abriendo caminos con amor el municipio de Filandia presta el servicio de lenguaje y aprendizaje, fonoaudiología, psicología y terapia física a niños niñas y adolescentes remitidos por las diferentes instituciones Educativas.
En el municipio de Salento: Apoyo a las actividades de atención integral programadas en esta vigencia, mediante acciones afirmativas para la inclusión y fortalecimiento de la población estudiantil vinculada a las I.E y con discapacidad
mediante la conformación del grupo de Escuela de Líderes en Prevención, grupo Liceo Quindío con la temática de trabajo en equipo, que aplica al cumplimiento del servicio social obligatorio organizado por el área psicopedagógico de la alcaldía.
</t>
  </si>
  <si>
    <r>
      <t xml:space="preserve">
</t>
    </r>
    <r>
      <rPr>
        <b/>
        <sz val="11"/>
        <rFont val="Arial"/>
        <family val="2"/>
      </rPr>
      <t>SECRETARIA DE SALUD DEPARTAMENTAL</t>
    </r>
    <r>
      <rPr>
        <sz val="11"/>
        <rFont val="Arial"/>
        <family val="2"/>
      </rPr>
      <t xml:space="preserve">: 12 Municipios del departamento con asistencia técnica, seguimiento  al proceso de certificación y RLCPD,  5 IPS con asistencia técnica y seguimiento a la implementación de certificación dando cumplimiento a la Resolución 1239 de 2022 las IPS son Abrazar, Policlínico del Café, Hospital Sagrado Corazón de Jesús, Hospital San Vicente de Paul, Red Salud ArmeniaSeis municipios (Buenavista, Calarca, Circasia, Córdoba, Genova y La Tebaida,      han aportado para el proceso de certificación en el registro de las personas con discapacidad en los que se refiere a socialización, recepción de los documentos, la revisión para ser certificados con discapacidad.
5 IPS con asistencia técnica y seguimiento a la implementacion de certificacion, dando cumplimiento a la Resolución 1239 de 2022 las IPS son Abrazar, Policlínico del Cafe, Hospital Sagrado Corazón de Jesus, Hospital San Vicente de Paul, Red Salud Armenia Departamental a los seis municipios del Departamento del Quindío.
</t>
    </r>
  </si>
  <si>
    <t>La Secretaría de Familia, cuenta con la Dirección Administrativa de Adulto Mayor y Discapacidad. En dicha área está asignada una funcionaria de planta vinculada, bajo la modalidad de libre nombramiento y remoción, con cargo de Directora Administrativa, la cual tiene entre sus funciones, la coordinación  e implementación de la Política Pública Departamental y la  asistencia técnica a los doce (12) Municipios  en temas de discapacidad.
De igual manera en los doce (12) municipios están contratados los enlaces para la atención de las personas con discapacidad, con responsabilidad de los alcaldes.</t>
  </si>
  <si>
    <t>La Secretaría de Familia cuenta con la Dirección Administrativa de Adulto Mayor y Discapacidad. En dicha área está asignada una funcionaria de planta, vinculada bajo la modalidad de libre nombramiento y remoción, con cargo de Directora Administrativa, la cual tiene entre sus funciones, la coordinación  e implementación de la Política Pública Departamental y la  asistencia técnica a los doce (12) Municipios  en temas de discapacidad.
De igual manera en los doce (12) municipios están contratados los enlaces para la atención de las personas con discapacidad, con responsabilidad de los alcaldes.</t>
  </si>
  <si>
    <r>
      <t xml:space="preserve">La Secretaría de Familia cuenta con un contratista que brinda el servicio de interpretación a la comunidad sorda del departamento.
</t>
    </r>
    <r>
      <rPr>
        <b/>
        <sz val="11"/>
        <rFont val="Arial"/>
        <family val="2"/>
      </rPr>
      <t>Quimbaya</t>
    </r>
    <r>
      <rPr>
        <sz val="11"/>
        <rFont val="Arial"/>
        <family val="2"/>
      </rPr>
      <t>:  Mediante el programa Enamorarte, se han capacitado mas de 20 personas en lengua de señas colombiana.                                                                                          Es importante aclarar que ningunas de las entidades responsables señaladas en la política pública tiene la competencia de certificar en lenguaje de señas colombiana.</t>
    </r>
  </si>
  <si>
    <r>
      <t xml:space="preserve">Tasa de Instituciones Públicas y Privadas con Software y Hardware para personas con discapacidad operando : 60% acumulado a  segundo  trimestre de 2023.                         </t>
    </r>
    <r>
      <rPr>
        <b/>
        <sz val="11"/>
        <rFont val="Arial"/>
        <family val="2"/>
      </rPr>
      <t>SECRETARIA DE LAS TIC</t>
    </r>
    <r>
      <rPr>
        <sz val="11"/>
        <rFont val="Arial"/>
        <family val="2"/>
      </rPr>
      <t xml:space="preserve">: Compra de los Juguetes, juegos o videojuegos para la comunicación de la ciencia, tecnología e innovación producidos. </t>
    </r>
  </si>
  <si>
    <r>
      <rPr>
        <b/>
        <sz val="11"/>
        <color theme="1"/>
        <rFont val="Arial"/>
        <family val="2"/>
      </rPr>
      <t xml:space="preserve">Tasa de Instituciones Públicas y Privadas con Software y Hardware para personas con discapacidad operando : 60% acumulado a primer trimestre de 2023.  
 </t>
    </r>
    <r>
      <rPr>
        <sz val="11"/>
        <color theme="1"/>
        <rFont val="Arial"/>
        <family val="2"/>
      </rPr>
      <t xml:space="preserve">                        
</t>
    </r>
    <r>
      <rPr>
        <b/>
        <sz val="11"/>
        <color theme="1"/>
        <rFont val="Arial"/>
        <family val="2"/>
      </rPr>
      <t>SECRETARIA DE LAS TIC</t>
    </r>
    <r>
      <rPr>
        <sz val="11"/>
        <color theme="1"/>
        <rFont val="Arial"/>
        <family val="2"/>
      </rPr>
      <t xml:space="preserve">: Compra de los Juguetes, juegos o videojuegos para la comunicación de la ciencia, tecnología e innovación producidos. Con numero de contrato MC033-TIC004-COMPRAVENTA-2022 cuyo objeto es: "Adquisición de elementos y materiales de robótica para el servicio de comunicación con enfoque en ciencia tecnología y sociedad en las instituciones educativas del departamento del Quindío".
De acuerdo a lo anterior se han entregado 22 Kit Robóticos en las Instituciones Educativas del departamento del Quindío fortaleciendo los conocimientos en aula de ciencia tecnología e innovación, continuando con la apropiación de las aulas STEAM                                                                                     Se ha brindado a los municiipios igualmente, desde Secretaría de Educación, apoyo con tiflólogos, intérpretes de Lengua de Señas Colombiana, entre otros profesionales.  Armenia: Se cuenta en las instituciones educativas con el software JAWS Y ZOON TEXT                                                                                                                                                                              </t>
    </r>
    <r>
      <rPr>
        <b/>
        <sz val="11"/>
        <color theme="1"/>
        <rFont val="Arial"/>
        <family val="2"/>
      </rPr>
      <t xml:space="preserve">En Montenegro: </t>
    </r>
    <r>
      <rPr>
        <sz val="11"/>
        <color theme="1"/>
        <rFont val="Arial"/>
        <family val="2"/>
      </rPr>
      <t xml:space="preserve"> Durante el cuarto trimestre se realizo contratacion de una persona como  interprete de lengua de señas Colombiana, permitiendo accesibilidad en la comunicación de personas sordas señantes y oyentes no señantes.</t>
    </r>
  </si>
  <si>
    <r>
      <rPr>
        <b/>
        <u/>
        <sz val="11"/>
        <color theme="1"/>
        <rFont val="Arial"/>
        <family val="2"/>
      </rPr>
      <t>Conforme a la información reportada por las Secretarías responsables y los municipios, del 76%  proyectado como meta en este indicador a 2023,  se establece que se cumple ese porcentaje a II trimestre de 2023, con un acumulado de 99%.</t>
    </r>
    <r>
      <rPr>
        <sz val="11"/>
        <color theme="1"/>
        <rFont val="Arial"/>
        <family val="2"/>
      </rPr>
      <t xml:space="preserve">       Para lo anterior, se llevaron a cabo  las siguientes acciones: Se efectuó por medio de talleres vivenciales de las leyes y derechos de las personas con discapacidad, talleres vivenciales sobre derechos y deberes de la población con discapacidad, realizados por la Secretaría de Familia y Salud.  Al igual que los Municipios de Armenia, Córdoba, Filandia, Génova, Montenegro, Quimbaya  y La Tebaida, dirigidos a las entidades y comunidad organizada.   
</t>
    </r>
    <r>
      <rPr>
        <b/>
        <sz val="11"/>
        <color theme="1"/>
        <rFont val="Arial"/>
        <family val="2"/>
      </rPr>
      <t xml:space="preserve"> En Filandia</t>
    </r>
    <r>
      <rPr>
        <sz val="11"/>
        <color theme="1"/>
        <rFont val="Arial"/>
        <family val="2"/>
      </rPr>
      <t>: Se hizo socialización  los derechos en salud de las personas con discapacidad y en comité de discapacidad se socializó la política publica y los avances de la misma.  En Circasia, en el mes de  noviembre se realizo capacitacion de deberes y derechos en salud en la Fundacion Amar y Vivir .    Desde Secretaría Administrativa se reportó la realización de 3 capacitaciones con enfoque diferencial  y normativa de discapacidad.</t>
    </r>
  </si>
  <si>
    <r>
      <t xml:space="preserve">EL PROGRAMA ESTA FUNCIONANDO EN UN 0,9% A 2023, DEBIDO A QUE SE HAN REPORTADO ACCIONES QUE DAN CUENTA DEL CUMPLIMIENTO E IMPLEMENTACIÓN DEL MIISMO:
</t>
    </r>
    <r>
      <rPr>
        <b/>
        <sz val="11"/>
        <color theme="1"/>
        <rFont val="Arial"/>
        <family val="2"/>
      </rPr>
      <t>SEC. JURÍDICA</t>
    </r>
    <r>
      <rPr>
        <sz val="11"/>
        <color theme="1"/>
        <rFont val="Arial"/>
        <family val="2"/>
      </rPr>
      <t xml:space="preserve">:  Articulando con la Secretaría de Familia y su Jefatura de la Mujer y la Equidad, producto de lo cual bajo la coordinación de ambas dependencias se realizó para el segundo trimestre del año 2023 una socialización  sobre temas relacionados con la protección, garantía y atención de los derechos por enfoque diferencial, ciclo vital mujer y género, como parte del fortalecimiento del programa ya adoptado por la Administración Departamental  "Programa Casa de la Mujer Empoderada     Desde el ICBF, algunos municipios y la Secretaría de Familia se estan implementando diferentes accones como parte del programa de protección, garantía y atención de derechos.   
</t>
    </r>
    <r>
      <rPr>
        <b/>
        <sz val="11"/>
        <color theme="1"/>
        <rFont val="Arial"/>
        <family val="2"/>
      </rPr>
      <t>En ICBF</t>
    </r>
    <r>
      <rPr>
        <sz val="11"/>
        <color theme="1"/>
        <rFont val="Arial"/>
        <family val="2"/>
      </rPr>
      <t>: 1 programa implementado para Atención en los siguientes grupos: Adolescencia y Juventud,                                     Infancia      Protección en restablecimiento de derechos.</t>
    </r>
  </si>
  <si>
    <r>
      <t xml:space="preserve">Un Programa para la garantía del debido proceso y no victimización de las mujeres con discapacidad:
</t>
    </r>
    <r>
      <rPr>
        <b/>
        <sz val="11"/>
        <rFont val="Arial"/>
        <family val="2"/>
      </rPr>
      <t>SECRETARIA DE FAMILIA:</t>
    </r>
    <r>
      <rPr>
        <sz val="11"/>
        <rFont val="Arial"/>
        <family val="2"/>
      </rPr>
      <t xml:space="preserve"> Se ha brindado atencion integral a la población con discapacidad, en la que se incluyen mujeres con discapacidad a traves del proyecto "Tu y Yo Juntos en la Inclusión".         
</t>
    </r>
    <r>
      <rPr>
        <b/>
        <sz val="11"/>
        <rFont val="Arial"/>
        <family val="2"/>
      </rPr>
      <t>En el Municipio de Armenia:</t>
    </r>
    <r>
      <rPr>
        <sz val="11"/>
        <rFont val="Arial"/>
        <family val="2"/>
      </rPr>
      <t xml:space="preserve"> Se han brindado servicios de atención integral a población en condición de discapacidad (servicios de atención, gestión para la promoción de los derechos de las personas con discapacidad y prevención de los riesgos causantes de la condición de discapacidad  y programas para las mujeres en estado de embarazo). </t>
    </r>
  </si>
  <si>
    <r>
      <rPr>
        <b/>
        <u/>
        <sz val="11"/>
        <color theme="1"/>
        <rFont val="Arial"/>
        <family val="2"/>
      </rPr>
      <t>Se ha cumplido el 25% de un total de 28% programado a 2023, lo cual constituye un 89% de cumplimiento acumulado</t>
    </r>
    <r>
      <rPr>
        <sz val="11"/>
        <color theme="1"/>
        <rFont val="Arial"/>
        <family val="2"/>
      </rPr>
      <t xml:space="preserve">. Lo cual se expresa en las siguientes acciones:         En el 
</t>
    </r>
    <r>
      <rPr>
        <b/>
        <sz val="11"/>
        <color theme="1"/>
        <rFont val="Arial"/>
        <family val="2"/>
      </rPr>
      <t>Municipio de Quimbaya:</t>
    </r>
    <r>
      <rPr>
        <sz val="11"/>
        <color theme="1"/>
        <rFont val="Arial"/>
        <family val="2"/>
      </rPr>
      <t xml:space="preserve"> Se difunden las leyes y normas a empleadores para la inclusión laboral de personas con discapacidad, y cuenta con la tienda " Café Hojaldre " la cual tiene vinculada una persona con discapacidad intelectual.
</t>
    </r>
    <r>
      <rPr>
        <b/>
        <sz val="11"/>
        <color theme="1"/>
        <rFont val="Arial"/>
        <family val="2"/>
      </rPr>
      <t>En el  Municipio de Filandia:</t>
    </r>
    <r>
      <rPr>
        <sz val="11"/>
        <color theme="1"/>
        <rFont val="Arial"/>
        <family val="2"/>
      </rPr>
      <t xml:space="preserve"> La asociación Abriendo Caminos con Amor realizó una capacitación mensual a 15 personas con discapacidad en edad adulta en relación a los beneficios tributarios de las empresas y  demás actualizaciones en temas normativos.                                                                                                                                                                                                               </t>
    </r>
    <r>
      <rPr>
        <b/>
        <sz val="11"/>
        <color theme="1"/>
        <rFont val="Arial"/>
        <family val="2"/>
      </rPr>
      <t>En Armenia:</t>
    </r>
    <r>
      <rPr>
        <sz val="11"/>
        <color theme="1"/>
        <rFont val="Arial"/>
        <family val="2"/>
      </rPr>
      <t xml:space="preserve"> La Secretaria de Desarrollo Social cuenta con una estrategia de socialización, comunicación, difusión y promoción de la participación ciudadana para las personas con discdapacidad en la garantia de derechos. 
                                                                                                                                                                                     </t>
    </r>
    <r>
      <rPr>
        <b/>
        <sz val="11"/>
        <color theme="1"/>
        <rFont val="Arial"/>
        <family val="2"/>
      </rPr>
      <t>SECRETARIA ADMINISTRATIVA</t>
    </r>
    <r>
      <rPr>
        <sz val="11"/>
        <color theme="1"/>
        <rFont val="Arial"/>
        <family val="2"/>
      </rPr>
      <t>: De conformidad al Plan Institucional de Capacitación PIC con corte a 2022,, se han realizado las siguientes capacitaciones  en inclusión con enfoque diferencial :“Violencia contra la mujer, convivencia laboral y resolución de conflictos, atención a personas con discapacidad, equidad de género, disposición al cambio  y adaptabilidad a nuevos entornos laborales, así mismo, estrategias de comunicación y relaciones interpersonales, liderazgo,  trabajo en equipo  y me cuido para cuidarte”; lo  anterior ,cumplimiento con la normatividad requerida para cada uno de los temas expuestos .Así  mismo, las capacitaciones se han dirigido a funcionarios y colaboradores  de Administración Departamental. El PIC , se ha desarrollado teniendo en cuenta  las necesidades de  capacitación de cada una de las dependencias. En Córdoba se reaizó un taller sobre legislación de discapacidad.</t>
    </r>
  </si>
  <si>
    <r>
      <rPr>
        <b/>
        <sz val="11"/>
        <color theme="1"/>
        <rFont val="Arial"/>
        <family val="2"/>
      </rPr>
      <t xml:space="preserve">La Secretaría  Jurídica: </t>
    </r>
    <r>
      <rPr>
        <sz val="11"/>
        <color theme="1"/>
        <rFont val="Arial"/>
        <family val="2"/>
      </rPr>
      <t xml:space="preserve"> Indica que estas acciones no son  de su competencia      </t>
    </r>
    <r>
      <rPr>
        <b/>
        <sz val="11"/>
        <color theme="1"/>
        <rFont val="Arial"/>
        <family val="2"/>
      </rPr>
      <t>En Armenia:</t>
    </r>
    <r>
      <rPr>
        <sz val="11"/>
        <color theme="1"/>
        <rFont val="Arial"/>
        <family val="2"/>
      </rPr>
      <t xml:space="preserve"> La Secretaria de Desarrollo Social ha contado  dentro del programa de discapacidad  con dos asesores jurídicos para asuntos de derecho de petición y tutelas.</t>
    </r>
  </si>
  <si>
    <r>
      <t xml:space="preserve">1  Programa implementado de Concientización a Entidades: Desde la </t>
    </r>
    <r>
      <rPr>
        <b/>
        <sz val="11"/>
        <color theme="1"/>
        <rFont val="Arial"/>
        <family val="2"/>
      </rPr>
      <t xml:space="preserve">Secretaría de Familia </t>
    </r>
    <r>
      <rPr>
        <sz val="11"/>
        <color theme="1"/>
        <rFont val="Arial"/>
        <family val="2"/>
      </rPr>
      <t xml:space="preserve">(Jefatura de Mujer y Género) se vienen implementando acciones de concientización a entidades y operadores de justicia tales como Comisarias de Familia entre otras.  En la gestión que se realiza con estas dependencias se hace énfasis en la garantía de derechos de la población, entre la que se incluyen personas con discapacidad. </t>
    </r>
  </si>
  <si>
    <r>
      <rPr>
        <b/>
        <sz val="11"/>
        <rFont val="Arial"/>
        <family val="2"/>
      </rPr>
      <t xml:space="preserve">1 PROGRAMA IMPLEMENTADO PARA LA PROTECCION DE LAS MUJERES GESTANTES EN EL QUINDIO:   
 </t>
    </r>
    <r>
      <rPr>
        <b/>
        <u/>
        <sz val="11"/>
        <rFont val="Arial"/>
        <family val="2"/>
      </rPr>
      <t>Secretaría de Salud</t>
    </r>
    <r>
      <rPr>
        <sz val="11"/>
        <rFont val="Arial"/>
        <family val="2"/>
      </rPr>
      <t>: Programa de maternidad segura se adelantaròn las siguientes actividades,  Atención diferencial integral  e integrada para la población gestante además se contó con programas de atención para personas con cualquier tipo de discapacidad asegurando el acceso en el sitio donde reside en una forma integral</t>
    </r>
  </si>
  <si>
    <r>
      <t xml:space="preserve">Sistema de monitoreo y seguimiento a las denuncias operando:
</t>
    </r>
    <r>
      <rPr>
        <b/>
        <sz val="11"/>
        <rFont val="Arial"/>
        <family val="2"/>
      </rPr>
      <t>En el Municipio de Armenia:</t>
    </r>
    <r>
      <rPr>
        <sz val="11"/>
        <rFont val="Arial"/>
        <family val="2"/>
      </rPr>
      <t xml:space="preserve"> Existe el seguimiento a las 5 IPS que tienen habilitado el servicio de urgencias y que son responsables de la atención integral en salud en violencia sexual.
Existe en el departamento del Quindío el Sistema de Vigilancia Epidemiológica a nivel de Salud, que es dónde se reporta a los referentes, el evento de maltrato, violencia y/o abuso sexual por cada una de las Ips y Eapbs, para realizar el seguimiento inmediato.  
Asi mismo,  el Departamento del Quindio realiza el monitoreo, desde el Comité Departamental para el abordaje de las violencias de género y sexuales, que es un mecanismo articulador, entre las niñas, adolescentes, jóvenes y mujeres.  Ellos tienen 4 sub comites, uno de ellos es el Comite de gestión del conocimiento y es alli donde el Departamento realiza el monitoreo de los casos reportados.</t>
    </r>
  </si>
  <si>
    <r>
      <t xml:space="preserve">1 programa de Formación y Participación implementado en el departamento. 
</t>
    </r>
    <r>
      <rPr>
        <b/>
        <sz val="11"/>
        <rFont val="Arial"/>
        <family val="2"/>
      </rPr>
      <t>En la Secretaría del Interior:</t>
    </r>
    <r>
      <rPr>
        <sz val="11"/>
        <rFont val="Arial"/>
        <family val="2"/>
      </rPr>
      <t xml:space="preserve">Se  han seguido realizando actividades, con el fin de empoderar a los líderes y lideresas en la Garantía de los Derechos de la Población,  </t>
    </r>
  </si>
  <si>
    <r>
      <rPr>
        <b/>
        <sz val="11"/>
        <color theme="1"/>
        <rFont val="Arial"/>
        <family val="2"/>
      </rPr>
      <t>2 PLANES DE INCIDENCIA POLITICA IMPLEMENTADOS</t>
    </r>
    <r>
      <rPr>
        <sz val="11"/>
        <color theme="1"/>
        <rFont val="Arial"/>
        <family val="2"/>
      </rPr>
      <t xml:space="preserve"> en el decenio desde 2017 hasta la fecha los cuales han sido ejecutados por: 
</t>
    </r>
    <r>
      <rPr>
        <b/>
        <sz val="11"/>
        <color theme="1"/>
        <rFont val="Arial"/>
        <family val="2"/>
      </rPr>
      <t>SECRETARIA DE FAMILIA</t>
    </r>
    <r>
      <rPr>
        <sz val="11"/>
        <color theme="1"/>
        <rFont val="Arial"/>
        <family val="2"/>
      </rPr>
      <t>:  Se viene implementando  mediante el Comité Departamental de Discapacidad,  a traves del  cual se vienen realizanddo acciones de veedurias, seguimiento y control al Plan de Acción de la Política Pública de discapacidad, asi como el seguimiento a los recursos que se invierten en esta población.  Desde SECRETARIA DEL INTERIOR, en el decenio desde 2017 se han realizado actividades de  Promoción del control social de las personas con discapacidad desde el Presupuesto Participativo.</t>
    </r>
  </si>
  <si>
    <r>
      <rPr>
        <b/>
        <sz val="11"/>
        <color theme="1"/>
        <rFont val="Arial"/>
        <family val="2"/>
      </rPr>
      <t>Secretaría de Educación:</t>
    </r>
    <r>
      <rPr>
        <sz val="11"/>
        <color theme="1"/>
        <rFont val="Arial"/>
        <family val="2"/>
      </rPr>
      <t xml:space="preserve"> 1 Proyecto Pedagogico ejecutado dentro del cual se cuenta con 8 modelos pedagógicos flexibles que facilitan el aprendizaje y permanencia de NNA con discapacidad,  Con ello se cumple la meta de los 3 proyectos pedagógicos bajo modelos flexibles como lo expresa el indicador.</t>
    </r>
  </si>
  <si>
    <r>
      <rPr>
        <b/>
        <sz val="11"/>
        <rFont val="Arial"/>
        <family val="2"/>
      </rPr>
      <t>Secretaría de Educación</t>
    </r>
    <r>
      <rPr>
        <sz val="11"/>
        <rFont val="Arial"/>
        <family val="2"/>
      </rPr>
      <t xml:space="preserve">: Para el II trimestre de 2023, la Secretaría de Educación no cuenta con la información base "Total de Población con Discapacidad en los 11 municipio no certificados en educación", lo que nos impide la generación de la Tasa de Cobertura de Educación Inclusiva en los niveles de la educación preescolar, básica y media ofertada en las 54 Instituciones Educativas Oficiales, sin embargo, con corte a la fecha de entrega de este informe se cuenta con 1890 estudiantes con discapacidad matriculados.
</t>
    </r>
  </si>
  <si>
    <r>
      <t>Desde la</t>
    </r>
    <r>
      <rPr>
        <b/>
        <sz val="11"/>
        <color theme="1"/>
        <rFont val="Arial"/>
        <family val="2"/>
      </rPr>
      <t xml:space="preserve"> Secretaría de Salud,</t>
    </r>
    <r>
      <rPr>
        <sz val="11"/>
        <color theme="1"/>
        <rFont val="Arial"/>
        <family val="2"/>
      </rPr>
      <t xml:space="preserve"> no se tiene como competencia formar y certificar intérpretes de lengua de señas, pero se hace de manera permanente  el seguimiento y verificación a la utilización de herramientas tecnológicas como es el servicio de interpretación en línea en la red pública hospitalaria y en los puntos de atención de las EAPBS</t>
    </r>
  </si>
  <si>
    <r>
      <rPr>
        <b/>
        <sz val="11"/>
        <color theme="1"/>
        <rFont val="Arial"/>
        <family val="2"/>
      </rPr>
      <t>SECRETARIA DE SALUD DEPARTAMENTAL</t>
    </r>
    <r>
      <rPr>
        <sz val="11"/>
        <color theme="1"/>
        <rFont val="Arial"/>
        <family val="2"/>
      </rPr>
      <t xml:space="preserve">:  Se ha identificado al 100% los factores de riesgo de las enfermedades crónicas, causantes de la discapacidad, lo cual se expresa asi:  Identificacion de factores de riesgo como consumo de tabaco y alcohol, malos habitos alimenticios y baja actividad fisica.                  </t>
    </r>
  </si>
  <si>
    <r>
      <rPr>
        <b/>
        <sz val="11"/>
        <color theme="1"/>
        <rFont val="Arial"/>
        <family val="2"/>
      </rPr>
      <t xml:space="preserve">Secretaría de Salud Departamental: </t>
    </r>
    <r>
      <rPr>
        <sz val="11"/>
        <color theme="1"/>
        <rFont val="Arial"/>
        <family val="2"/>
      </rPr>
      <t xml:space="preserve">                             La 11 ESES del departamento cuenta con la ruta de atención integral desde la RBC para la identificación y canalización de la población con discapacidad.</t>
    </r>
  </si>
  <si>
    <r>
      <rPr>
        <b/>
        <sz val="11"/>
        <color theme="1"/>
        <rFont val="Arial"/>
        <family val="2"/>
      </rPr>
      <t xml:space="preserve">6 Escuelas de Iniciación y Formación Deportiva para PCD creadas y mantenidas. </t>
    </r>
    <r>
      <rPr>
        <sz val="11"/>
        <color theme="1"/>
        <rFont val="Arial"/>
        <family val="2"/>
      </rPr>
      <t xml:space="preserve">                                                                       </t>
    </r>
    <r>
      <rPr>
        <b/>
        <sz val="11"/>
        <color theme="1"/>
        <rFont val="Arial"/>
        <family val="2"/>
      </rPr>
      <t>Quimbaya:</t>
    </r>
    <r>
      <rPr>
        <sz val="11"/>
        <color theme="1"/>
        <rFont val="Arial"/>
        <family val="2"/>
      </rPr>
      <t xml:space="preserve">  1  Escuela de formacion deportiva de atletismo para personas con discapacidad, a traves del programa ENAMORATE, con apoyo de Indeportes.                            INDEPORTES: 5 organizaciones deportivas de formación con discapacidad apoyadas,  tales como, Liga de limitados visuales, Liga de limitados cognitivos, Club Asorquin para Sordos,  y Club Tensirquin de tennis de campo en silla de ruedas, asi como tambien el  Club Inem José Celestino Mutis. El apoyo se realiza con asesoría metodológica, técnica, biomedica, jurídico y administrtivo</t>
    </r>
  </si>
  <si>
    <r>
      <t xml:space="preserve">SECRETARIA DE SALUD DEPARTAMENTAL:   12 Municipios del departamento con asistencia técnica, seguimiento  al proceso de certificación y RLCPD lo que representa el 100% del cumplimiento de </t>
    </r>
    <r>
      <rPr>
        <sz val="11"/>
        <color rgb="FF7030A0"/>
        <rFont val="Arial"/>
        <family val="2"/>
      </rPr>
      <t>ete</t>
    </r>
    <r>
      <rPr>
        <sz val="11"/>
        <color theme="1"/>
        <rFont val="Arial"/>
        <family val="2"/>
      </rPr>
      <t xml:space="preserve"> indicador.
Se brindó asistencia técnica en la actualización de la plataforma del certificado de discapacidad de acuerdo con la Resolución 1239 de 2022., por parte de la Secretaría de Salud Departamental a los doce (12) municipios del Departamento del Quindío.  </t>
    </r>
  </si>
  <si>
    <t xml:space="preserve">TOTAL ORGANIZACIONES APOYADAS EN EL DECENIO DESDE 2017 HASTA la fecha, 40 ORGANIZACIONES.       
De y para las personas con discapacidad. </t>
  </si>
  <si>
    <r>
      <rPr>
        <b/>
        <u/>
        <sz val="11"/>
        <color theme="1"/>
        <rFont val="Arial"/>
        <family val="2"/>
      </rPr>
      <t>1  Sistema de Seguimiento y Monitoreo en Proyecto educativo Institucional para personas con discapacidad creado y operando.</t>
    </r>
    <r>
      <rPr>
        <sz val="11"/>
        <color theme="1"/>
        <rFont val="Arial"/>
        <family val="2"/>
      </rPr>
      <t xml:space="preserve">
Secretaría de Educación Departamental:  Se cuenta con 1  Seguimiento y monitoreo a los Proyectos Educativos Institucionales PEI para PCD, realizado por la Dirección de Cobertura Educativa a través de los docentes y profesionales de apoyo que atienden a la población con discapacidad.
</t>
    </r>
  </si>
  <si>
    <r>
      <t xml:space="preserve">SECRETARIA DE AGUAS E INFRAESTRUCTURA:    </t>
    </r>
    <r>
      <rPr>
        <u/>
        <sz val="11"/>
        <rFont val="Arial"/>
        <family val="2"/>
      </rPr>
      <t xml:space="preserve">Se cuenta con 1 Plan Maestro de Equipamientos educativos diseñado el cual se está implementando. </t>
    </r>
    <r>
      <rPr>
        <sz val="11"/>
        <rFont val="Arial"/>
        <family val="2"/>
      </rPr>
      <t xml:space="preserve">                                                                                   Para la vigencia 2023, la Secretaria de Aguas e Infraetsructura a traves de la jefatura social va realizar mejoramiento en escenarios deportivos   en los siguientes:
- GIMNASIOS BIOSALUDABLES: Buenavista, Circasia, Córdoba, Pijao, Filandia, Montenegro, Quimbaya y Salento - contrato de obra pública 020 del 2022 lote 1 en ejecucion
-  PARQUES INFANTILES: Calarcá, La Tebaida, Génova y Filandia - obra pública no. 021 de 2023 en ejecucion
- se publicó el 24 de febrero de 2023 el concurso de méritos 008 del 2023.
- Se encuentra en estructuracion de estudios previos yrecoleccion de documentoacion para la consctrucion del patinódromo en el Municipio de Salento
- Se esta revisando estudios previos por parte de la oficina jurdica para intervencion del estadio de Circasia</t>
    </r>
  </si>
  <si>
    <r>
      <rPr>
        <b/>
        <sz val="11"/>
        <rFont val="Arial"/>
        <family val="2"/>
      </rPr>
      <t>SECRETARIA DE AGUAS E INFRAESTRUCTURA:</t>
    </r>
    <r>
      <rPr>
        <sz val="11"/>
        <rFont val="Arial"/>
        <family val="2"/>
      </rPr>
      <t xml:space="preserve">    </t>
    </r>
    <r>
      <rPr>
        <u/>
        <sz val="11"/>
        <rFont val="Arial"/>
        <family val="2"/>
      </rPr>
      <t xml:space="preserve">Se cuenta con 1 Plan Maestro de Equipamientos educativos diseñado el cual se está implementando. </t>
    </r>
    <r>
      <rPr>
        <sz val="11"/>
        <rFont val="Arial"/>
        <family val="2"/>
      </rPr>
      <t xml:space="preserve">Entre 2017 y 2022 se intervinieron 27 instituciones educativas .                                                                                     </t>
    </r>
  </si>
  <si>
    <r>
      <rPr>
        <b/>
        <u/>
        <sz val="11"/>
        <rFont val="Arial"/>
        <family val="2"/>
      </rPr>
      <t>12 Municipios con Estrategia RBC operando</t>
    </r>
    <r>
      <rPr>
        <sz val="11"/>
        <rFont val="Arial"/>
        <family val="2"/>
      </rPr>
      <t xml:space="preserve">:
Secretaría de Salud Departamental:  Se continua con el proceso de implementación de la estrategia de RBC  en 11 Municipios del Departamento a traves del contrato PIC departamental.
En la Secretaría de Familia: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t>
    </r>
  </si>
  <si>
    <r>
      <rPr>
        <b/>
        <u/>
        <sz val="11"/>
        <color theme="1"/>
        <rFont val="Arial"/>
        <family val="2"/>
      </rPr>
      <t>12 Municipios con Estrategia RBC operando</t>
    </r>
    <r>
      <rPr>
        <sz val="11"/>
        <color theme="1"/>
        <rFont val="Arial"/>
        <family val="2"/>
      </rPr>
      <t xml:space="preserve">:
En la </t>
    </r>
    <r>
      <rPr>
        <b/>
        <sz val="11"/>
        <color theme="1"/>
        <rFont val="Arial"/>
        <family val="2"/>
      </rPr>
      <t>Secretaría de Familia</t>
    </r>
    <r>
      <rPr>
        <sz val="11"/>
        <color theme="1"/>
        <rFont val="Arial"/>
        <family val="2"/>
      </rPr>
      <t>: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SECRETARIA DE SALUD:  Implementación y fortalecimiento de la estrategia de RBC en los Municipios de Buenavista, Quimbaya, Salento, Circasia y La Tebaida</t>
    </r>
  </si>
  <si>
    <r>
      <rPr>
        <b/>
        <u/>
        <sz val="11"/>
        <rFont val="Arial"/>
        <family val="2"/>
      </rPr>
      <t>11  Municipios con programas municipales de fomento y protección de patrones alimentarios para NNA con Discapacidad</t>
    </r>
    <r>
      <rPr>
        <b/>
        <sz val="11"/>
        <rFont val="Arial"/>
        <family val="2"/>
      </rPr>
      <t>.</t>
    </r>
    <r>
      <rPr>
        <sz val="11"/>
        <rFont val="Arial"/>
        <family val="2"/>
      </rPr>
      <t xml:space="preserve">                    SECRETARIA DE SALUD DEPARTAMENTAL:                                         </t>
    </r>
    <r>
      <rPr>
        <u/>
        <sz val="11"/>
        <rFont val="Arial"/>
        <family val="2"/>
      </rPr>
      <t xml:space="preserve">Se ha desarrollado el plan de trabajo con 3 campañas para el fortalecimiento de condiciones nutricionales de la población vulnerable acogiendo los lineamientos nacionales en los 11 Municipios del departamento incluida la población con discapacidad ( se excluye Armenia por ser descentralizado).          </t>
    </r>
    <r>
      <rPr>
        <sz val="11"/>
        <rFont val="Arial"/>
        <family val="2"/>
      </rPr>
      <t xml:space="preserve">                          en el municipio de la Tebaida, 
se cuenta con un comité nutricional el cual ejecuta actividades que permitan apoyar las acciones que se desarrolla en el municipio en cuanto a las condiciones de nutricion de los niños y niñas con discapacidad. </t>
    </r>
  </si>
  <si>
    <r>
      <rPr>
        <b/>
        <sz val="11"/>
        <color theme="1"/>
        <rFont val="Arial"/>
        <family val="2"/>
      </rPr>
      <t>1</t>
    </r>
    <r>
      <rPr>
        <b/>
        <u/>
        <sz val="11"/>
        <color theme="1"/>
        <rFont val="Arial"/>
        <family val="2"/>
      </rPr>
      <t>1  Municipios con programas municipales de fomento y protección de patrones alimentarios para NNA con Discapacidad</t>
    </r>
    <r>
      <rPr>
        <b/>
        <sz val="11"/>
        <color theme="1"/>
        <rFont val="Arial"/>
        <family val="2"/>
      </rPr>
      <t>:</t>
    </r>
    <r>
      <rPr>
        <sz val="11"/>
        <color theme="1"/>
        <rFont val="Arial"/>
        <family val="2"/>
      </rPr>
      <t xml:space="preserve">                                    Se ha desarrollado el plan de trabajo con 3 campañas para el fortalecimiento de condiciones nutricionales de la población vulnerable acogiendo los lineamientos nacionales en los </t>
    </r>
    <r>
      <rPr>
        <u/>
        <sz val="11"/>
        <color theme="1"/>
        <rFont val="Arial"/>
        <family val="2"/>
      </rPr>
      <t>11 Municipios del departamento</t>
    </r>
    <r>
      <rPr>
        <sz val="11"/>
        <color theme="1"/>
        <rFont val="Arial"/>
        <family val="2"/>
      </rPr>
      <t xml:space="preserve"> incluida la población con discapacidad (</t>
    </r>
    <r>
      <rPr>
        <u/>
        <sz val="11"/>
        <color theme="1"/>
        <rFont val="Arial"/>
        <family val="2"/>
      </rPr>
      <t xml:space="preserve"> se excluye Armenia por ser descentralizado</t>
    </r>
    <r>
      <rPr>
        <sz val="11"/>
        <color theme="1"/>
        <rFont val="Arial"/>
        <family val="2"/>
      </rPr>
      <t xml:space="preserve">).          </t>
    </r>
  </si>
  <si>
    <r>
      <rPr>
        <b/>
        <u/>
        <sz val="11"/>
        <rFont val="Arial"/>
        <family val="2"/>
      </rPr>
      <t>5 Municipios con el programa de capacitación integral para el empleo de personas con discapacidad, cuidadores, cuidadores y sus familias implementado</t>
    </r>
    <r>
      <rPr>
        <sz val="11"/>
        <rFont val="Arial"/>
        <family val="2"/>
      </rPr>
      <t xml:space="preserve">:  SECRETARIA DE TURISMO: 3 Municipios impactados: Armenia, Montenegro y Filandia, mediante con personas capacitadas y/o participantes en eventos (pcd, cuidadoras y sus familias)                                                                         Quimbaya: Programas de formación en artes plasticas y talleres para el diseño y elaboracion de faroles articulado con los monitores del municipio e instructor de la Secretaria de Cultura del Departammento.                                                                    En el municipio de Córdoba se actualiza la base de datos del banco de hojas de vida de las personas en condicion de discapacidad </t>
    </r>
  </si>
  <si>
    <r>
      <rPr>
        <b/>
        <u/>
        <sz val="11"/>
        <rFont val="Arial"/>
        <family val="2"/>
      </rPr>
      <t>1 Estrategia RBC con Eje de Emprendimiento implementado en el Departamento del Quindío</t>
    </r>
    <r>
      <rPr>
        <sz val="11"/>
        <rFont val="Arial"/>
        <family val="2"/>
      </rPr>
      <t xml:space="preserve">.
Se cuenta con 1 Estratégia RBC se viene desarrollando desde Secretaría de Familia (Dirección Adulto Mayor y Discapacidad), mediante la cual se brinda fortalecimiento a emprendimientos de personas con discapacidad.  
</t>
    </r>
  </si>
  <si>
    <r>
      <t xml:space="preserve"> </t>
    </r>
    <r>
      <rPr>
        <b/>
        <u/>
        <sz val="11"/>
        <color theme="1"/>
        <rFont val="Arial"/>
        <family val="2"/>
      </rPr>
      <t>1  Estrategia RBC con Eje de Emprendimiento implementado en el Departamento del Quindío</t>
    </r>
    <r>
      <rPr>
        <sz val="11"/>
        <color theme="1"/>
        <rFont val="Arial"/>
        <family val="2"/>
      </rPr>
      <t xml:space="preserve">: Se cuenta con 1 Estratégia RBC se viene desarrollando desde Secretaría de Familia (Dirección Adulto Mayor y Discapacidad), mediante la cual se brinda fortalecimiento a emprendimientos de personas con discapacidad.  </t>
    </r>
  </si>
  <si>
    <r>
      <rPr>
        <b/>
        <u/>
        <sz val="11"/>
        <rFont val="Arial"/>
        <family val="2"/>
      </rPr>
      <t>5  Escenarios Deportivos y Recreativos adecuados con criterios de accesibilidad en el Departamento del Quindío</t>
    </r>
    <r>
      <rPr>
        <sz val="11"/>
        <rFont val="Arial"/>
        <family val="2"/>
      </rPr>
      <t xml:space="preserve">: 
QUIMBAYA: 2 Escenarios: Estadio municipal y  Polideportivo con accesibilidad para personas con discapacidad.
En los municipios de Buenavista, Génova  y La Tebaida. Los escenarios en donde se llevan a cabo eventos culturales cuenta con ramplas para el acceso y zonas seguras para la asistencia de personas con discapacidad.  
SECRETARIA DE AGUAS E INFRAESTRUCTURA, ha diseñado un nuevo plan de ejecución de nuevas obras de adecuación de escenarios deportivos, el cual se ejecutará en los proximos trimestres de 2023.. </t>
    </r>
  </si>
  <si>
    <t xml:space="preserve">NDEPORTES QUINDIO: 1 funcionario metodólogo participó de acción de formación en enfoque de discapacidad y legislación deportiva para PCD, en el mes de junio. </t>
  </si>
  <si>
    <t>52 Gestores formados y vinculados a procesos culturales en los 12 municipios en el decenio (desde 2017 hasta 2023)</t>
  </si>
  <si>
    <r>
      <rPr>
        <b/>
        <u/>
        <sz val="11"/>
        <rFont val="Arial"/>
        <family val="2"/>
      </rPr>
      <t>13 Espacios y Escenarios Culturales adecuados con criterios de accesibilidad en el Departamento del Quindío</t>
    </r>
    <r>
      <rPr>
        <sz val="11"/>
        <rFont val="Arial"/>
        <family val="2"/>
      </rPr>
      <t xml:space="preserve">: En cada municipio se cuenta con la Casa de la Cultura y espacios o escenarios culturales en los cuales se desarrollan diferentes actividades de índole cultural y artística en el Departamento, para un total de 13 escenarios identificados.
En el municipio de Circasia. El parque principal y el coliseo cubierto son establecimientos con accesilibidad para personas con  discapacidad para temas culturales.                                                       SECRETARIA DE CULTURA: Se abrieron  las convocatorias de concertación y estímulos departamental, en las ONG y artistas independientes, proponen proyectos para ejecutar con desde las diferentes áreas culturales que coayuden a la conservación del paisaje cultural cafetero. Aun están en  proceso de ejecución y de resultados.Quimbaya: 1 escenario cultural   o teatro del centro cultural de artistas del municipio. </t>
    </r>
  </si>
  <si>
    <r>
      <rPr>
        <b/>
        <u/>
        <sz val="11"/>
        <color theme="1"/>
        <rFont val="Arial"/>
        <family val="2"/>
      </rPr>
      <t>13 Espacios y Escenarios Culturales adecuados con criterios de accesibilidad en el Departamento del Quindío</t>
    </r>
    <r>
      <rPr>
        <sz val="11"/>
        <color theme="1"/>
        <rFont val="Arial"/>
        <family val="2"/>
      </rPr>
      <t>:                 En el decenio, (2017 a 2022) se contabilizaron 13 Espacios y Escenarios Culturales adecuados con criterios de accesibilidad en el Departamento del Quindío.  En el I trimestre de 2023, se reporta 1 escenario intervenido en Quimbaya, para un total acumulado hasta la fecha de 13 escenarios culturales con accesibilidad para personas con discapacidad.</t>
    </r>
  </si>
  <si>
    <t xml:space="preserve">NO SE TIENE UN DATO EXACTO DE CUANTOS ESCENARIOS E INFRAESTRUCTURA HAY EN EL DEPARTAMENTO, por lo anterior, no es posible cuantificar o tener un porcentaje de los mismos que hayan sido intervenidos con adecuaciones que tengan criterios de accesibilidad para personas con discapacidad.    Las entidades que han reportado en el decenio, solo dan cuenta de algunas acciones realizadas en algunos espacios publicos del departamento. Sin embargo,  se han dado unos porcentajes aproximados que oscilan en un    10 %  Escenarios e Infraestructura de uso público. Construidos, señalizados y semaforizados con criterios de accesiblidad en lo corrido del 2023.
Buenavista: Las PCD del municipio cuentan con un espacio público adaptado y con las condiciones para tránsito y movilización, con señalización, ramplas y andenes construidos y en buen estado, no obstante, para este primer semestre del año no sehan realizado nuevas adecuaciones.
 </t>
  </si>
  <si>
    <r>
      <t xml:space="preserve">Transporte de uso público construido y acondicionado con parámetros de accesibilidad: </t>
    </r>
    <r>
      <rPr>
        <u/>
        <sz val="11"/>
        <rFont val="Arial"/>
        <family val="2"/>
      </rPr>
      <t>En el Plan Decenal proyectado a 2024, no se programaron metas en ninguno de los años que permitan hacer una medición de avance en el cumplimiento de este indicador. ,   pese a ello, al revisar el Decenio, se encontró que 6 municipios han adelantado acciones para adecuar el transporte publico a personas con discapacidad como son: Armenia, Calarcá, Filandia, Circasia , Quimbaya y Córdoba.</t>
    </r>
  </si>
  <si>
    <r>
      <rPr>
        <b/>
        <u/>
        <sz val="11"/>
        <rFont val="Arial"/>
        <family val="2"/>
      </rPr>
      <t>12 sitios virtuales públicos operando</t>
    </r>
    <r>
      <rPr>
        <sz val="11"/>
        <rFont val="Arial"/>
        <family val="2"/>
      </rPr>
      <t>.  En los 12 municipios se cuenta con puntos Vive Digital, dando cubrimiento a todo el Departamento.</t>
    </r>
  </si>
  <si>
    <r>
      <rPr>
        <b/>
        <u/>
        <sz val="11"/>
        <color theme="1"/>
        <rFont val="Arial"/>
        <family val="2"/>
      </rPr>
      <t>12 sitios virtuales públicos operando</t>
    </r>
    <r>
      <rPr>
        <sz val="11"/>
        <color theme="1"/>
        <rFont val="Arial"/>
        <family val="2"/>
      </rPr>
      <t>.  En los 12 municipios se cuenta con puntos Vive Digital, dando cubrimiento a todo el Departamento.</t>
    </r>
  </si>
  <si>
    <t xml:space="preserve">1 Programa  implementado para atención a victimas del conflicto armado, entre las que se incluyen a  personas con discapacidad, víctimas del conflicto  en el Departamento del Quindío. </t>
  </si>
  <si>
    <r>
      <rPr>
        <b/>
        <u/>
        <sz val="11"/>
        <rFont val="Arial"/>
        <family val="2"/>
      </rPr>
      <t>4 Diagnósticos realizados en Comunidad sobre detección temprana y cauas de la Discapacidad</t>
    </r>
    <r>
      <rPr>
        <sz val="11"/>
        <rFont val="Arial"/>
        <family val="2"/>
      </rPr>
      <t>.:      Se han venido realizando 4 diagnosticos en Municipios de Circasia, Montenegro, Quimbaya y Armenia.</t>
    </r>
  </si>
  <si>
    <r>
      <rPr>
        <b/>
        <u/>
        <sz val="11"/>
        <rFont val="Arial"/>
        <family val="2"/>
      </rPr>
      <t>4 Diagnósticos realizados en Comunidad sobre detección temprana y causas de la Discapacidad.</t>
    </r>
    <r>
      <rPr>
        <sz val="11"/>
        <rFont val="Arial"/>
        <family val="2"/>
      </rPr>
      <t xml:space="preserve">:      Se han venido realizando diagnosticos en Municipios de Circasia, Montenegro,  Armenia y Quimbaya.   
</t>
    </r>
  </si>
  <si>
    <r>
      <rPr>
        <b/>
        <u/>
        <sz val="11"/>
        <color theme="1"/>
        <rFont val="Arial"/>
        <family val="2"/>
      </rPr>
      <t>7 Municipios con el programa de capacitación integral para el empleo de personas con discapacidad, cuidadores, cuidadores y sus familias implementado</t>
    </r>
    <r>
      <rPr>
        <sz val="11"/>
        <color theme="1"/>
        <rFont val="Arial"/>
        <family val="2"/>
      </rPr>
      <t xml:space="preserve">: 7  Municipios en el acumulado hasta el II trimestre de 2023. </t>
    </r>
  </si>
  <si>
    <t>En lo corrido de 2023 (I y II trimestre), no se reportaron acciones de este indicador..</t>
  </si>
  <si>
    <t>Total de9 juegos en la vigencia de la presente PP de Discapacidad.   En 2022 habia un acumulado de 8 juegos apoyados y en 2023 II trimestre, 1 Juegos apoyados.</t>
  </si>
  <si>
    <t>3% Funcionarios Deportivos formados en enfoque de discapacidad y legislación deportiva para personas con discapacidad:: Del 90% que deberían estar capacitados a II trimestre de 2023, se capacitó el 58%  lo que indica un cumplimiento del 64% frente a la meta para el año 2023.</t>
  </si>
  <si>
    <t>Aunque no se ha podido cuantificar por porentaje, si se han adelantado algunas acciones en el cumplimiento de este indicador.  &gt;La meta acumulada es el resultado del promedio histórico del decenio.</t>
  </si>
  <si>
    <t xml:space="preserve">8 organizaciones conformadas y fortalecidas  trabajando con y para PCD,  cuidadores y sus familias.
En el municipio de Calarca,se realiza  Orientacion y apoyo de la Poblacion para la creacion de 1 organziación de discapacidad para su proceso de participacion.
En el municipio de Circasia.En el mes de  abril se realizo caracterización de la Fundación Amar y Vivir.   Armenia: 6 organizaciones apoyadas y fortalecidas.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</si>
</sst>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164" formatCode="_(* #,##0.00_);_(* \(#,##0.00\);_(* &quot;-&quot;??_);_(@_)"/>
    <numFmt numFmtId="165" formatCode="_-* #,##0.00\ &quot;€&quot;_-;\-* #,##0.00\ &quot;€&quot;_-;_-* &quot;-&quot;??\ &quot;€&quot;_-;_-@_-"/>
    <numFmt numFmtId="166" formatCode="_-* #,##0.00\ _€_-;\-* #,##0.00\ _€_-;_-* &quot;-&quot;??\ _€_-;_-@_-"/>
    <numFmt numFmtId="167" formatCode="_-&quot;$&quot;* #,##0_-;\-&quot;$&quot;* #,##0_-;_-&quot;$&quot;* &quot;-&quot;_-;_-@_-"/>
    <numFmt numFmtId="168" formatCode="0.0"/>
    <numFmt numFmtId="169" formatCode="&quot;$&quot;\ #,##0.00"/>
    <numFmt numFmtId="170" formatCode="&quot;$&quot;\ #,##0"/>
    <numFmt numFmtId="171" formatCode="&quot;$&quot;\ #,##0.00000"/>
    <numFmt numFmtId="172" formatCode="_-* #,##0\ _€_-;\-* #,##0\ _€_-;_-* &quot;-&quot;??\ _€_-;_-@_-"/>
    <numFmt numFmtId="173" formatCode="0.0%"/>
  </numFmts>
  <fonts count="8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indexed="8"/>
      <name val="Calibri"/>
      <family val="2"/>
    </font>
    <font>
      <sz val="11"/>
      <color theme="1"/>
      <name val="Arial"/>
      <family val="2"/>
    </font>
    <font>
      <b/>
      <sz val="11"/>
      <name val="Arial"/>
      <family val="2"/>
    </font>
    <font>
      <b/>
      <sz val="11"/>
      <color theme="1"/>
      <name val="Arial"/>
      <family val="2"/>
    </font>
    <font>
      <sz val="11"/>
      <color rgb="FF000000"/>
      <name val="Arial"/>
      <family val="2"/>
    </font>
    <font>
      <sz val="11"/>
      <name val="Arial"/>
      <family val="2"/>
    </font>
    <font>
      <sz val="11"/>
      <color rgb="FFFF0000"/>
      <name val="Arial"/>
      <family val="2"/>
    </font>
    <font>
      <b/>
      <sz val="10"/>
      <color theme="1"/>
      <name val="Arial"/>
      <family val="2"/>
    </font>
    <font>
      <b/>
      <sz val="10"/>
      <name val="Arial"/>
      <family val="2"/>
    </font>
    <font>
      <sz val="10"/>
      <color theme="1"/>
      <name val="Calibri"/>
      <family val="2"/>
      <scheme val="minor"/>
    </font>
    <font>
      <sz val="16"/>
      <color theme="1"/>
      <name val="Arial"/>
      <family val="2"/>
    </font>
    <font>
      <b/>
      <sz val="12"/>
      <color theme="1"/>
      <name val="Arial"/>
      <family val="2"/>
    </font>
    <font>
      <b/>
      <sz val="12"/>
      <name val="Arial"/>
      <family val="2"/>
    </font>
    <font>
      <sz val="14"/>
      <color theme="1"/>
      <name val="Arial"/>
      <family val="2"/>
    </font>
    <font>
      <sz val="18"/>
      <color theme="1"/>
      <name val="Arial"/>
      <family val="2"/>
    </font>
    <font>
      <b/>
      <sz val="20"/>
      <color theme="1"/>
      <name val="Calibri"/>
      <family val="2"/>
      <scheme val="minor"/>
    </font>
    <font>
      <b/>
      <sz val="22"/>
      <color theme="1"/>
      <name val="Arial"/>
      <family val="2"/>
    </font>
    <font>
      <sz val="12"/>
      <color theme="1"/>
      <name val="Arial"/>
      <family val="2"/>
    </font>
    <font>
      <sz val="10"/>
      <color theme="1"/>
      <name val="Arial"/>
      <family val="2"/>
    </font>
    <font>
      <sz val="10"/>
      <name val="Arial"/>
      <family val="2"/>
    </font>
    <font>
      <sz val="10"/>
      <color rgb="FFFF0000"/>
      <name val="Arial"/>
      <family val="2"/>
    </font>
    <font>
      <sz val="11"/>
      <color rgb="FF9C0006"/>
      <name val="Calibri"/>
      <family val="2"/>
      <scheme val="minor"/>
    </font>
    <font>
      <sz val="8"/>
      <color theme="1"/>
      <name val="Arial"/>
      <family val="2"/>
    </font>
    <font>
      <sz val="10"/>
      <name val="Calibri"/>
      <family val="2"/>
      <scheme val="minor"/>
    </font>
    <font>
      <sz val="10"/>
      <color rgb="FFFF0000"/>
      <name val="Calibri"/>
      <family val="2"/>
      <scheme val="minor"/>
    </font>
    <font>
      <sz val="10"/>
      <color rgb="FF000000"/>
      <name val="Arial"/>
      <family val="2"/>
    </font>
    <font>
      <sz val="10"/>
      <color rgb="FF000000"/>
      <name val="Calibri"/>
      <family val="2"/>
      <scheme val="minor"/>
    </font>
    <font>
      <b/>
      <sz val="22"/>
      <color theme="1"/>
      <name val="Calibri"/>
      <family val="2"/>
      <scheme val="minor"/>
    </font>
    <font>
      <b/>
      <i/>
      <sz val="16"/>
      <color theme="1"/>
      <name val="Arial"/>
      <family val="2"/>
    </font>
    <font>
      <b/>
      <sz val="20"/>
      <color theme="1"/>
      <name val="Arial"/>
      <family val="2"/>
    </font>
    <font>
      <sz val="11"/>
      <color rgb="FF9C0006"/>
      <name val="Arial"/>
      <family val="2"/>
    </font>
    <font>
      <b/>
      <sz val="11"/>
      <color theme="1"/>
      <name val="Tahoma"/>
      <family val="2"/>
    </font>
    <font>
      <b/>
      <sz val="10"/>
      <color theme="0"/>
      <name val="Calibri"/>
      <family val="2"/>
      <scheme val="minor"/>
    </font>
    <font>
      <b/>
      <sz val="11"/>
      <color theme="0"/>
      <name val="Calibri"/>
      <family val="2"/>
      <scheme val="minor"/>
    </font>
    <font>
      <b/>
      <sz val="12"/>
      <color theme="0"/>
      <name val="Calibri"/>
      <family val="2"/>
      <scheme val="minor"/>
    </font>
    <font>
      <sz val="12"/>
      <name val="Calibri"/>
      <family val="2"/>
      <scheme val="minor"/>
    </font>
    <font>
      <sz val="12"/>
      <color theme="1"/>
      <name val="Calibri"/>
      <family val="2"/>
      <scheme val="minor"/>
    </font>
    <font>
      <b/>
      <sz val="11"/>
      <color rgb="FF6F6F6E"/>
      <name val="Calibri"/>
      <family val="2"/>
      <scheme val="minor"/>
    </font>
    <font>
      <sz val="11"/>
      <color rgb="FF000000"/>
      <name val="Calibri"/>
      <family val="2"/>
    </font>
    <font>
      <sz val="12"/>
      <color rgb="FF000000"/>
      <name val="Calibri"/>
      <family val="2"/>
      <scheme val="minor"/>
    </font>
    <font>
      <sz val="12"/>
      <color rgb="FF222222"/>
      <name val="Calibri"/>
      <family val="2"/>
      <scheme val="minor"/>
    </font>
    <font>
      <b/>
      <i/>
      <sz val="14"/>
      <color theme="1"/>
      <name val="Arial"/>
      <family val="2"/>
    </font>
    <font>
      <sz val="22"/>
      <color rgb="FFFFFF00"/>
      <name val="Arial"/>
      <family val="2"/>
    </font>
    <font>
      <sz val="22"/>
      <color theme="1"/>
      <name val="Arial"/>
      <family val="2"/>
    </font>
    <font>
      <sz val="20"/>
      <color theme="1"/>
      <name val="Arial"/>
      <family val="2"/>
    </font>
    <font>
      <b/>
      <sz val="11"/>
      <color rgb="FFFF0000"/>
      <name val="Tahoma"/>
      <family val="2"/>
    </font>
    <font>
      <sz val="11"/>
      <name val="Calibri"/>
      <family val="2"/>
      <scheme val="minor"/>
    </font>
    <font>
      <b/>
      <sz val="11"/>
      <name val="Tahoma"/>
      <family val="2"/>
    </font>
    <font>
      <b/>
      <u/>
      <sz val="11"/>
      <name val="Arial"/>
      <family val="2"/>
    </font>
    <font>
      <u/>
      <sz val="11"/>
      <name val="Arial"/>
      <family val="2"/>
    </font>
    <font>
      <sz val="11"/>
      <color rgb="FFFF0000"/>
      <name val="Calibri"/>
      <family val="2"/>
      <scheme val="minor"/>
    </font>
    <font>
      <sz val="11"/>
      <color rgb="FF00B050"/>
      <name val="Calibri"/>
      <family val="2"/>
      <scheme val="minor"/>
    </font>
    <font>
      <b/>
      <sz val="18"/>
      <color theme="1"/>
      <name val="Tahoma"/>
      <family val="2"/>
    </font>
    <font>
      <b/>
      <u/>
      <sz val="11"/>
      <color theme="1"/>
      <name val="Arial"/>
      <family val="2"/>
    </font>
    <font>
      <u/>
      <sz val="11"/>
      <color theme="1"/>
      <name val="Arial"/>
      <family val="2"/>
    </font>
    <font>
      <sz val="12"/>
      <name val="Arial"/>
      <family val="2"/>
    </font>
    <font>
      <sz val="11"/>
      <color rgb="FF7030A0"/>
      <name val="Arial"/>
      <family val="2"/>
    </font>
  </fonts>
  <fills count="33">
    <fill>
      <patternFill patternType="none"/>
    </fill>
    <fill>
      <patternFill patternType="gray125"/>
    </fill>
    <fill>
      <patternFill patternType="solid">
        <fgColor rgb="FFFBE1ED"/>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FF00"/>
        <bgColor indexed="64"/>
      </patternFill>
    </fill>
    <fill>
      <patternFill patternType="solid">
        <fgColor theme="5"/>
        <bgColor indexed="64"/>
      </patternFill>
    </fill>
    <fill>
      <patternFill patternType="solid">
        <fgColor rgb="FFD4868C"/>
        <bgColor indexed="64"/>
      </patternFill>
    </fill>
    <fill>
      <patternFill patternType="solid">
        <fgColor rgb="FF00B050"/>
        <bgColor indexed="64"/>
      </patternFill>
    </fill>
    <fill>
      <patternFill patternType="solid">
        <fgColor rgb="FFEE9F12"/>
        <bgColor indexed="64"/>
      </patternFill>
    </fill>
    <fill>
      <patternFill patternType="solid">
        <fgColor rgb="FF92D050"/>
        <bgColor indexed="64"/>
      </patternFill>
    </fill>
    <fill>
      <patternFill patternType="solid">
        <fgColor rgb="FFFF0000"/>
        <bgColor indexed="64"/>
      </patternFill>
    </fill>
    <fill>
      <patternFill patternType="solid">
        <fgColor rgb="FFEC752C"/>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bgColor indexed="64"/>
      </patternFill>
    </fill>
    <fill>
      <patternFill patternType="solid">
        <fgColor rgb="FFFFC7CE"/>
      </patternFill>
    </fill>
    <fill>
      <patternFill patternType="solid">
        <fgColor theme="9"/>
        <bgColor indexed="64"/>
      </patternFill>
    </fill>
    <fill>
      <patternFill patternType="solid">
        <fgColor theme="9" tint="0.59999389629810485"/>
        <bgColor indexed="64"/>
      </patternFill>
    </fill>
    <fill>
      <patternFill patternType="solid">
        <fgColor rgb="FF522B57"/>
        <bgColor indexed="64"/>
      </patternFill>
    </fill>
    <fill>
      <patternFill patternType="solid">
        <fgColor rgb="FFECECEC"/>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C000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7030A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ECECEC"/>
      </left>
      <right style="medium">
        <color rgb="FFECECEC"/>
      </right>
      <top style="medium">
        <color rgb="FFECECEC"/>
      </top>
      <bottom style="medium">
        <color rgb="FFECECEC"/>
      </bottom>
      <diagonal/>
    </border>
    <border>
      <left style="thin">
        <color rgb="FF522B57"/>
      </left>
      <right style="thin">
        <color rgb="FF522B57"/>
      </right>
      <top style="thin">
        <color rgb="FF522B57"/>
      </top>
      <bottom style="thin">
        <color rgb="FF522B5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s>
  <cellStyleXfs count="11">
    <xf numFmtId="0" fontId="0" fillId="0" borderId="0"/>
    <xf numFmtId="164" fontId="26" fillId="0" borderId="0" applyFont="0" applyFill="0" applyBorder="0" applyAlignment="0" applyProtection="0"/>
    <xf numFmtId="167" fontId="25" fillId="0" borderId="0" applyFont="0" applyFill="0" applyBorder="0" applyAlignment="0" applyProtection="0"/>
    <xf numFmtId="164" fontId="25" fillId="0" borderId="0" applyFont="0" applyFill="0" applyBorder="0" applyAlignment="0" applyProtection="0"/>
    <xf numFmtId="165" fontId="26" fillId="0" borderId="0" applyFont="0" applyFill="0" applyBorder="0" applyAlignment="0" applyProtection="0"/>
    <xf numFmtId="9" fontId="25" fillId="0" borderId="0" applyFont="0" applyFill="0" applyBorder="0" applyAlignment="0" applyProtection="0"/>
    <xf numFmtId="0" fontId="47" fillId="21" borderId="0" applyNumberFormat="0" applyBorder="0" applyAlignment="0" applyProtection="0"/>
    <xf numFmtId="166" fontId="25" fillId="0" borderId="0" applyFont="0" applyFill="0" applyBorder="0" applyAlignment="0" applyProtection="0"/>
    <xf numFmtId="0" fontId="59" fillId="24" borderId="26">
      <alignment horizontal="center" vertical="center" wrapText="1"/>
    </xf>
    <xf numFmtId="0" fontId="63" fillId="25" borderId="27">
      <alignment horizontal="center" vertical="center" wrapText="1"/>
    </xf>
    <xf numFmtId="0" fontId="64" fillId="0" borderId="0"/>
  </cellStyleXfs>
  <cellXfs count="833">
    <xf numFmtId="0" fontId="0" fillId="0" borderId="0" xfId="0"/>
    <xf numFmtId="0" fontId="35" fillId="0" borderId="0" xfId="0" applyFont="1" applyAlignment="1">
      <alignment horizontal="center"/>
    </xf>
    <xf numFmtId="0" fontId="36" fillId="0" borderId="12" xfId="0" applyFont="1" applyBorder="1" applyAlignment="1">
      <alignment horizontal="center" vertical="center"/>
    </xf>
    <xf numFmtId="0" fontId="35" fillId="0" borderId="1" xfId="0" applyFont="1" applyBorder="1" applyAlignment="1">
      <alignment horizontal="center" vertical="center" wrapText="1"/>
    </xf>
    <xf numFmtId="0" fontId="36" fillId="0" borderId="15" xfId="0" applyFont="1" applyBorder="1" applyAlignment="1">
      <alignment horizontal="center" vertical="center"/>
    </xf>
    <xf numFmtId="0" fontId="35"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40" fillId="14" borderId="3" xfId="0" applyFont="1" applyFill="1" applyBorder="1" applyAlignment="1">
      <alignment horizontal="center" vertical="center"/>
    </xf>
    <xf numFmtId="0" fontId="40" fillId="9" borderId="3" xfId="0" applyFont="1" applyFill="1" applyBorder="1" applyAlignment="1">
      <alignment horizontal="center" vertical="center"/>
    </xf>
    <xf numFmtId="0" fontId="40" fillId="4" borderId="3" xfId="0" applyFont="1" applyFill="1" applyBorder="1" applyAlignment="1">
      <alignment horizontal="center" vertical="center"/>
    </xf>
    <xf numFmtId="0" fontId="40" fillId="13" borderId="3" xfId="0" applyFont="1" applyFill="1" applyBorder="1" applyAlignment="1">
      <alignment horizontal="center" vertical="center"/>
    </xf>
    <xf numFmtId="0" fontId="40" fillId="11" borderId="3" xfId="0" applyFont="1" applyFill="1" applyBorder="1" applyAlignment="1">
      <alignment horizontal="center" vertical="center"/>
    </xf>
    <xf numFmtId="0" fontId="40" fillId="14" borderId="1" xfId="0" applyFont="1" applyFill="1" applyBorder="1" applyAlignment="1">
      <alignment horizontal="center" vertical="center"/>
    </xf>
    <xf numFmtId="0" fontId="40" fillId="9" borderId="1" xfId="0" applyFont="1" applyFill="1" applyBorder="1" applyAlignment="1">
      <alignment horizontal="center" vertical="center"/>
    </xf>
    <xf numFmtId="0" fontId="40" fillId="4" borderId="1" xfId="0" applyFont="1" applyFill="1" applyBorder="1" applyAlignment="1">
      <alignment horizontal="center" vertical="center"/>
    </xf>
    <xf numFmtId="0" fontId="40" fillId="13" borderId="1" xfId="0" applyFont="1" applyFill="1" applyBorder="1" applyAlignment="1">
      <alignment horizontal="center" vertical="center"/>
    </xf>
    <xf numFmtId="0" fontId="40" fillId="11" borderId="1" xfId="0" applyFont="1" applyFill="1" applyBorder="1" applyAlignment="1">
      <alignment horizontal="center" vertical="center"/>
    </xf>
    <xf numFmtId="0" fontId="40" fillId="14" borderId="4" xfId="0" applyFont="1" applyFill="1" applyBorder="1" applyAlignment="1">
      <alignment horizontal="center" vertical="center"/>
    </xf>
    <xf numFmtId="0" fontId="40" fillId="9" borderId="4" xfId="0" applyFont="1" applyFill="1" applyBorder="1" applyAlignment="1">
      <alignment horizontal="center" vertical="center"/>
    </xf>
    <xf numFmtId="0" fontId="40" fillId="4" borderId="4" xfId="0" applyFont="1" applyFill="1" applyBorder="1" applyAlignment="1">
      <alignment horizontal="center" vertical="center"/>
    </xf>
    <xf numFmtId="0" fontId="40" fillId="13" borderId="4" xfId="0" applyFont="1" applyFill="1" applyBorder="1" applyAlignment="1">
      <alignment horizontal="center" vertical="center"/>
    </xf>
    <xf numFmtId="0" fontId="40" fillId="11" borderId="4" xfId="0" applyFont="1" applyFill="1" applyBorder="1" applyAlignment="1">
      <alignment horizontal="center" vertical="center"/>
    </xf>
    <xf numFmtId="0" fontId="55" fillId="18" borderId="13" xfId="0" applyFont="1" applyFill="1" applyBorder="1" applyAlignment="1">
      <alignment horizontal="center" vertical="center"/>
    </xf>
    <xf numFmtId="0" fontId="55" fillId="18" borderId="14" xfId="0" applyFont="1" applyFill="1" applyBorder="1" applyAlignment="1">
      <alignment horizontal="center" vertical="center"/>
    </xf>
    <xf numFmtId="0" fontId="55" fillId="18" borderId="16" xfId="0" applyFont="1" applyFill="1" applyBorder="1" applyAlignment="1">
      <alignment horizontal="center" vertical="center"/>
    </xf>
    <xf numFmtId="0" fontId="42" fillId="18" borderId="13" xfId="0" applyFont="1" applyFill="1" applyBorder="1" applyAlignment="1">
      <alignment horizontal="center" vertical="center"/>
    </xf>
    <xf numFmtId="0" fontId="42" fillId="18" borderId="14" xfId="0" applyFont="1" applyFill="1" applyBorder="1" applyAlignment="1">
      <alignment horizontal="center" vertical="center"/>
    </xf>
    <xf numFmtId="0" fontId="42" fillId="18" borderId="16" xfId="0" applyFont="1" applyFill="1" applyBorder="1" applyAlignment="1">
      <alignment horizontal="center" vertical="center"/>
    </xf>
    <xf numFmtId="0" fontId="68" fillId="14" borderId="3" xfId="0" applyFont="1" applyFill="1" applyBorder="1" applyAlignment="1">
      <alignment horizontal="center" vertical="center"/>
    </xf>
    <xf numFmtId="0" fontId="69" fillId="4" borderId="3" xfId="0" applyFont="1" applyFill="1" applyBorder="1" applyAlignment="1">
      <alignment horizontal="center" vertical="center"/>
    </xf>
    <xf numFmtId="0" fontId="69" fillId="13" borderId="3" xfId="0" applyFont="1" applyFill="1" applyBorder="1" applyAlignment="1">
      <alignment horizontal="center" vertical="center"/>
    </xf>
    <xf numFmtId="0" fontId="69" fillId="11" borderId="3" xfId="0" applyFont="1" applyFill="1" applyBorder="1" applyAlignment="1">
      <alignment horizontal="center" vertical="center"/>
    </xf>
    <xf numFmtId="0" fontId="68" fillId="14" borderId="1" xfId="0" applyFont="1" applyFill="1" applyBorder="1" applyAlignment="1">
      <alignment horizontal="center" vertical="center"/>
    </xf>
    <xf numFmtId="0" fontId="69" fillId="4" borderId="1" xfId="0" applyFont="1" applyFill="1" applyBorder="1" applyAlignment="1">
      <alignment horizontal="center" vertical="center"/>
    </xf>
    <xf numFmtId="0" fontId="69" fillId="13" borderId="1" xfId="0" applyFont="1" applyFill="1" applyBorder="1" applyAlignment="1">
      <alignment horizontal="center" vertical="center"/>
    </xf>
    <xf numFmtId="0" fontId="69" fillId="11" borderId="1" xfId="0" applyFont="1" applyFill="1" applyBorder="1" applyAlignment="1">
      <alignment horizontal="center" vertical="center"/>
    </xf>
    <xf numFmtId="0" fontId="68" fillId="14" borderId="4" xfId="0" applyFont="1" applyFill="1" applyBorder="1" applyAlignment="1">
      <alignment horizontal="center" vertical="center"/>
    </xf>
    <xf numFmtId="0" fontId="69" fillId="4" borderId="4" xfId="0" applyFont="1" applyFill="1" applyBorder="1" applyAlignment="1">
      <alignment horizontal="center" vertical="center"/>
    </xf>
    <xf numFmtId="0" fontId="69" fillId="13" borderId="4" xfId="0" applyFont="1" applyFill="1" applyBorder="1" applyAlignment="1">
      <alignment horizontal="center" vertical="center"/>
    </xf>
    <xf numFmtId="0" fontId="69" fillId="11" borderId="4" xfId="0" applyFont="1" applyFill="1" applyBorder="1" applyAlignment="1">
      <alignment horizontal="center" vertical="center"/>
    </xf>
    <xf numFmtId="0" fontId="55" fillId="26" borderId="13" xfId="0" applyFont="1" applyFill="1" applyBorder="1" applyAlignment="1">
      <alignment horizontal="center" vertical="center"/>
    </xf>
    <xf numFmtId="0" fontId="55" fillId="27" borderId="13" xfId="0" applyFont="1" applyFill="1" applyBorder="1" applyAlignment="1">
      <alignment horizontal="center" vertical="center"/>
    </xf>
    <xf numFmtId="0" fontId="35" fillId="19" borderId="0" xfId="0" applyFont="1" applyFill="1" applyAlignment="1">
      <alignment horizontal="center"/>
    </xf>
    <xf numFmtId="0" fontId="68" fillId="28" borderId="3" xfId="0" applyFont="1" applyFill="1" applyBorder="1" applyAlignment="1">
      <alignment horizontal="center" vertical="center"/>
    </xf>
    <xf numFmtId="0" fontId="68" fillId="28" borderId="1" xfId="0" applyFont="1" applyFill="1" applyBorder="1" applyAlignment="1">
      <alignment horizontal="center" vertical="center"/>
    </xf>
    <xf numFmtId="0" fontId="68" fillId="28" borderId="4" xfId="0" applyFont="1" applyFill="1" applyBorder="1" applyAlignment="1">
      <alignment horizontal="center" vertical="center"/>
    </xf>
    <xf numFmtId="0" fontId="69" fillId="6" borderId="3" xfId="0" applyFont="1" applyFill="1" applyBorder="1" applyAlignment="1">
      <alignment horizontal="center" vertical="center"/>
    </xf>
    <xf numFmtId="0" fontId="69" fillId="6" borderId="1" xfId="0" applyFont="1" applyFill="1" applyBorder="1" applyAlignment="1">
      <alignment horizontal="center" vertical="center"/>
    </xf>
    <xf numFmtId="0" fontId="69" fillId="6" borderId="4" xfId="0" applyFont="1" applyFill="1" applyBorder="1" applyAlignment="1">
      <alignment horizontal="center" vertical="center"/>
    </xf>
    <xf numFmtId="0" fontId="69" fillId="9" borderId="3" xfId="0" applyFont="1" applyFill="1" applyBorder="1" applyAlignment="1">
      <alignment horizontal="center" vertical="center"/>
    </xf>
    <xf numFmtId="0" fontId="69" fillId="9" borderId="1" xfId="0" applyFont="1" applyFill="1" applyBorder="1" applyAlignment="1">
      <alignment horizontal="center" vertical="center"/>
    </xf>
    <xf numFmtId="0" fontId="69" fillId="9" borderId="4" xfId="0" applyFont="1" applyFill="1" applyBorder="1" applyAlignment="1">
      <alignment horizontal="center" vertical="center"/>
    </xf>
    <xf numFmtId="0" fontId="69" fillId="12" borderId="3" xfId="0" applyFont="1" applyFill="1" applyBorder="1" applyAlignment="1">
      <alignment horizontal="center" vertical="center"/>
    </xf>
    <xf numFmtId="0" fontId="69" fillId="12" borderId="1" xfId="0" applyFont="1" applyFill="1" applyBorder="1" applyAlignment="1">
      <alignment horizontal="center" vertical="center"/>
    </xf>
    <xf numFmtId="0" fontId="69" fillId="12" borderId="4" xfId="0" applyFont="1" applyFill="1" applyBorder="1" applyAlignment="1">
      <alignment horizontal="center" vertical="center"/>
    </xf>
    <xf numFmtId="0" fontId="37" fillId="8" borderId="11" xfId="0" applyFont="1" applyFill="1" applyBorder="1" applyAlignment="1">
      <alignment horizontal="center" vertical="center" wrapText="1"/>
    </xf>
    <xf numFmtId="0" fontId="70" fillId="29" borderId="4" xfId="0" applyFont="1" applyFill="1" applyBorder="1" applyAlignment="1">
      <alignment horizontal="center" vertical="center"/>
    </xf>
    <xf numFmtId="0" fontId="38" fillId="8" borderId="11" xfId="0" applyFont="1" applyFill="1" applyBorder="1" applyAlignment="1">
      <alignment horizontal="center" vertical="center" wrapText="1"/>
    </xf>
    <xf numFmtId="0" fontId="53" fillId="29" borderId="17" xfId="0" applyFont="1" applyFill="1" applyBorder="1" applyAlignment="1">
      <alignment horizontal="center" vertical="center"/>
    </xf>
    <xf numFmtId="0" fontId="53" fillId="29" borderId="4" xfId="0" applyFont="1" applyFill="1" applyBorder="1" applyAlignment="1">
      <alignment horizontal="center" vertical="center"/>
    </xf>
    <xf numFmtId="0" fontId="41" fillId="29" borderId="17" xfId="0" applyFont="1" applyFill="1" applyBorder="1" applyAlignment="1">
      <alignment horizontal="center" vertical="center"/>
    </xf>
    <xf numFmtId="9" fontId="31" fillId="0" borderId="1" xfId="0" applyNumberFormat="1" applyFont="1" applyFill="1" applyBorder="1" applyAlignment="1">
      <alignment horizontal="justify" vertical="center" wrapText="1"/>
    </xf>
    <xf numFmtId="0" fontId="76" fillId="0" borderId="0" xfId="0" applyFont="1"/>
    <xf numFmtId="0" fontId="72" fillId="0" borderId="0" xfId="0" applyFont="1"/>
    <xf numFmtId="0" fontId="77" fillId="0" borderId="0" xfId="0" applyFont="1"/>
    <xf numFmtId="0" fontId="31" fillId="0" borderId="1" xfId="0" applyFont="1" applyFill="1" applyBorder="1" applyAlignment="1">
      <alignment horizontal="justify" vertical="center" wrapText="1"/>
    </xf>
    <xf numFmtId="0" fontId="31" fillId="0" borderId="3" xfId="0" applyFont="1" applyFill="1" applyBorder="1" applyAlignment="1">
      <alignment horizontal="justify" vertical="top"/>
    </xf>
    <xf numFmtId="0" fontId="31" fillId="0" borderId="1" xfId="0" applyFont="1" applyFill="1" applyBorder="1" applyAlignment="1">
      <alignment horizontal="justify" vertical="top" wrapText="1"/>
    </xf>
    <xf numFmtId="0" fontId="31" fillId="0" borderId="1" xfId="0" applyFont="1" applyFill="1" applyBorder="1" applyAlignment="1">
      <alignment horizontal="center" vertical="center" wrapText="1"/>
    </xf>
    <xf numFmtId="9" fontId="31" fillId="0"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0" fontId="31" fillId="0" borderId="1" xfId="0" applyFont="1" applyFill="1" applyBorder="1" applyAlignment="1">
      <alignment horizontal="justify" vertical="top" wrapText="1"/>
    </xf>
    <xf numFmtId="0" fontId="27" fillId="0" borderId="0" xfId="0" applyFont="1" applyAlignment="1">
      <alignment horizontal="center" vertical="top"/>
    </xf>
    <xf numFmtId="0" fontId="29" fillId="3" borderId="30" xfId="0" applyFont="1" applyFill="1" applyBorder="1" applyAlignment="1">
      <alignment horizontal="center" vertical="top"/>
    </xf>
    <xf numFmtId="0" fontId="57" fillId="3" borderId="6" xfId="0" applyFont="1" applyFill="1" applyBorder="1" applyAlignment="1">
      <alignment vertical="top" wrapText="1"/>
    </xf>
    <xf numFmtId="0" fontId="57" fillId="3" borderId="7" xfId="0" applyFont="1" applyFill="1" applyBorder="1" applyAlignment="1">
      <alignment vertical="top" wrapText="1"/>
    </xf>
    <xf numFmtId="0" fontId="29" fillId="0" borderId="0" xfId="0" applyFont="1" applyAlignment="1">
      <alignment horizontal="center" vertical="top"/>
    </xf>
    <xf numFmtId="0" fontId="57" fillId="3" borderId="10" xfId="0" applyFont="1" applyFill="1" applyBorder="1" applyAlignment="1">
      <alignment vertical="top" wrapText="1"/>
    </xf>
    <xf numFmtId="0" fontId="57" fillId="3" borderId="9" xfId="0" applyFont="1" applyFill="1" applyBorder="1" applyAlignment="1">
      <alignment vertical="top" wrapText="1"/>
    </xf>
    <xf numFmtId="0" fontId="34" fillId="2" borderId="1" xfId="0" applyFont="1" applyFill="1" applyBorder="1" applyAlignment="1">
      <alignment horizontal="center" vertical="top" wrapText="1"/>
    </xf>
    <xf numFmtId="0" fontId="33" fillId="23" borderId="1" xfId="0" applyNumberFormat="1" applyFont="1" applyFill="1" applyBorder="1" applyAlignment="1">
      <alignment horizontal="center" vertical="top" wrapText="1"/>
    </xf>
    <xf numFmtId="0" fontId="33" fillId="23" borderId="1" xfId="0" applyFont="1" applyFill="1" applyBorder="1" applyAlignment="1">
      <alignment horizontal="center" vertical="top" wrapText="1"/>
    </xf>
    <xf numFmtId="0" fontId="34" fillId="23" borderId="1" xfId="0" applyFont="1" applyFill="1" applyBorder="1" applyAlignment="1">
      <alignment horizontal="center" vertical="top" wrapText="1"/>
    </xf>
    <xf numFmtId="2" fontId="34" fillId="23" borderId="1" xfId="0" applyNumberFormat="1" applyFont="1" applyFill="1" applyBorder="1" applyAlignment="1">
      <alignment horizontal="center" vertical="top" wrapText="1"/>
    </xf>
    <xf numFmtId="0" fontId="57" fillId="23" borderId="1" xfId="0" applyFont="1" applyFill="1" applyBorder="1" applyAlignment="1">
      <alignment horizontal="center" vertical="top" wrapText="1"/>
    </xf>
    <xf numFmtId="0" fontId="57" fillId="23" borderId="1" xfId="0" applyNumberFormat="1" applyFont="1" applyFill="1" applyBorder="1" applyAlignment="1">
      <alignment horizontal="center" vertical="top" wrapText="1"/>
    </xf>
    <xf numFmtId="0" fontId="73" fillId="0" borderId="1" xfId="0" applyFont="1" applyFill="1" applyBorder="1" applyAlignment="1">
      <alignment horizontal="justify" vertical="top" wrapText="1"/>
    </xf>
    <xf numFmtId="0" fontId="73" fillId="31" borderId="1" xfId="0" applyFont="1" applyFill="1" applyBorder="1" applyAlignment="1">
      <alignment horizontal="center" vertical="top" wrapText="1"/>
    </xf>
    <xf numFmtId="0" fontId="57" fillId="31" borderId="32" xfId="0" applyNumberFormat="1" applyFont="1" applyFill="1" applyBorder="1" applyAlignment="1">
      <alignment vertical="top" wrapText="1"/>
    </xf>
    <xf numFmtId="0" fontId="33" fillId="0" borderId="0" xfId="0" applyFont="1" applyAlignment="1">
      <alignment horizontal="center" vertical="top"/>
    </xf>
    <xf numFmtId="0" fontId="3" fillId="3" borderId="1" xfId="0" applyFont="1" applyFill="1" applyBorder="1" applyAlignment="1">
      <alignment horizontal="center" vertical="top" wrapText="1"/>
    </xf>
    <xf numFmtId="0" fontId="44" fillId="3" borderId="1" xfId="0" applyFont="1" applyFill="1" applyBorder="1" applyAlignment="1">
      <alignment horizontal="justify" vertical="top" wrapText="1"/>
    </xf>
    <xf numFmtId="0" fontId="44" fillId="19" borderId="1" xfId="0" applyFont="1" applyFill="1" applyBorder="1" applyAlignment="1">
      <alignment horizontal="justify" vertical="top" wrapText="1"/>
    </xf>
    <xf numFmtId="0" fontId="21" fillId="0" borderId="1" xfId="0" applyFont="1" applyBorder="1" applyAlignment="1">
      <alignment horizontal="center" vertical="top" wrapText="1"/>
    </xf>
    <xf numFmtId="0" fontId="13" fillId="0" borderId="1" xfId="0" applyFont="1" applyBorder="1" applyAlignment="1">
      <alignment horizontal="center" vertical="top"/>
    </xf>
    <xf numFmtId="0" fontId="20" fillId="0" borderId="1" xfId="0" applyFont="1" applyBorder="1" applyAlignment="1">
      <alignment horizontal="center" vertical="top" wrapText="1"/>
    </xf>
    <xf numFmtId="0" fontId="19" fillId="0" borderId="1" xfId="0" applyFont="1" applyBorder="1" applyAlignment="1">
      <alignment horizontal="left" vertical="top" wrapText="1"/>
    </xf>
    <xf numFmtId="0" fontId="27" fillId="3" borderId="0" xfId="0" applyFont="1" applyFill="1" applyAlignment="1">
      <alignment horizontal="center" vertical="top"/>
    </xf>
    <xf numFmtId="0" fontId="3" fillId="0" borderId="1" xfId="0" applyFont="1" applyBorder="1" applyAlignment="1">
      <alignment horizontal="left" vertical="top" wrapText="1"/>
    </xf>
    <xf numFmtId="0" fontId="44" fillId="3" borderId="1" xfId="0" applyFont="1" applyFill="1" applyBorder="1" applyAlignment="1">
      <alignment horizontal="center" vertical="top" wrapText="1"/>
    </xf>
    <xf numFmtId="0" fontId="27" fillId="3" borderId="1" xfId="0" applyFont="1" applyFill="1" applyBorder="1" applyAlignment="1">
      <alignment horizontal="center" vertical="top" wrapText="1"/>
    </xf>
    <xf numFmtId="0" fontId="44" fillId="0" borderId="1" xfId="0" applyNumberFormat="1" applyFont="1" applyFill="1" applyBorder="1" applyAlignment="1">
      <alignment horizontal="center" vertical="top" wrapText="1"/>
    </xf>
    <xf numFmtId="9" fontId="35" fillId="0" borderId="1" xfId="5" applyFont="1" applyFill="1" applyBorder="1" applyAlignment="1">
      <alignment horizontal="center" vertical="top"/>
    </xf>
    <xf numFmtId="0" fontId="0" fillId="11" borderId="1" xfId="5" applyNumberFormat="1" applyFont="1" applyFill="1" applyBorder="1" applyAlignment="1">
      <alignment horizontal="center" vertical="top"/>
    </xf>
    <xf numFmtId="0" fontId="35" fillId="0" borderId="1" xfId="0" applyFont="1" applyFill="1" applyBorder="1" applyAlignment="1">
      <alignment horizontal="justify" vertical="top" wrapText="1"/>
    </xf>
    <xf numFmtId="9" fontId="27" fillId="3" borderId="1" xfId="0" applyNumberFormat="1" applyFont="1" applyFill="1" applyBorder="1" applyAlignment="1">
      <alignment horizontal="center" vertical="top" wrapText="1"/>
    </xf>
    <xf numFmtId="9" fontId="31" fillId="3" borderId="1" xfId="5" applyFont="1" applyFill="1" applyBorder="1" applyAlignment="1">
      <alignment horizontal="center" vertical="top" wrapText="1"/>
    </xf>
    <xf numFmtId="2" fontId="27" fillId="15" borderId="1" xfId="0" applyNumberFormat="1" applyFont="1" applyFill="1" applyBorder="1" applyAlignment="1">
      <alignment horizontal="center" vertical="top"/>
    </xf>
    <xf numFmtId="9" fontId="43" fillId="19" borderId="1" xfId="0" applyNumberFormat="1" applyFont="1" applyFill="1" applyBorder="1" applyAlignment="1">
      <alignment horizontal="center" vertical="top" wrapText="1"/>
    </xf>
    <xf numFmtId="0" fontId="24" fillId="3" borderId="1" xfId="0" applyFont="1" applyFill="1" applyBorder="1" applyAlignment="1">
      <alignment horizontal="center" vertical="top" wrapText="1"/>
    </xf>
    <xf numFmtId="0" fontId="23" fillId="19" borderId="1" xfId="0" applyFont="1" applyFill="1" applyBorder="1" applyAlignment="1">
      <alignment horizontal="center" vertical="top" wrapText="1"/>
    </xf>
    <xf numFmtId="1" fontId="22" fillId="3" borderId="1" xfId="0" applyNumberFormat="1" applyFont="1" applyFill="1" applyBorder="1" applyAlignment="1">
      <alignment horizontal="center" vertical="top" wrapText="1"/>
    </xf>
    <xf numFmtId="0" fontId="22" fillId="0" borderId="1" xfId="0" applyFont="1" applyBorder="1" applyAlignment="1">
      <alignment horizontal="center" vertical="top" wrapText="1"/>
    </xf>
    <xf numFmtId="0" fontId="61" fillId="0" borderId="1" xfId="0" applyFont="1" applyBorder="1" applyAlignment="1">
      <alignment horizontal="justify" vertical="top" wrapText="1"/>
    </xf>
    <xf numFmtId="0" fontId="62" fillId="0" borderId="1" xfId="0" applyFont="1" applyBorder="1" applyAlignment="1">
      <alignment horizontal="center" vertical="top" wrapText="1"/>
    </xf>
    <xf numFmtId="0" fontId="62" fillId="0" borderId="1" xfId="0" applyFont="1" applyBorder="1" applyAlignment="1">
      <alignment horizontal="justify" vertical="top" wrapText="1"/>
    </xf>
    <xf numFmtId="0" fontId="44" fillId="19" borderId="1" xfId="0" applyFont="1" applyFill="1" applyBorder="1" applyAlignment="1">
      <alignment horizontal="center" vertical="top" wrapText="1"/>
    </xf>
    <xf numFmtId="1" fontId="21" fillId="3" borderId="1" xfId="0" applyNumberFormat="1" applyFont="1" applyFill="1" applyBorder="1" applyAlignment="1">
      <alignment horizontal="center" vertical="top" wrapText="1"/>
    </xf>
    <xf numFmtId="10" fontId="19" fillId="3" borderId="1" xfId="0" applyNumberFormat="1" applyFont="1" applyFill="1" applyBorder="1" applyAlignment="1">
      <alignment horizontal="center" vertical="top" wrapText="1"/>
    </xf>
    <xf numFmtId="1" fontId="19" fillId="3" borderId="1" xfId="0" applyNumberFormat="1" applyFont="1" applyFill="1" applyBorder="1" applyAlignment="1">
      <alignment horizontal="center" vertical="top" wrapText="1"/>
    </xf>
    <xf numFmtId="1" fontId="44" fillId="3" borderId="1" xfId="0" applyNumberFormat="1" applyFont="1" applyFill="1" applyBorder="1" applyAlignment="1">
      <alignment horizontal="center" vertical="top" wrapText="1"/>
    </xf>
    <xf numFmtId="0" fontId="12" fillId="3" borderId="1" xfId="0" applyNumberFormat="1" applyFont="1" applyFill="1" applyBorder="1" applyAlignment="1">
      <alignment horizontal="center" vertical="top" wrapText="1"/>
    </xf>
    <xf numFmtId="1" fontId="18" fillId="3" borderId="1" xfId="0" applyNumberFormat="1" applyFont="1" applyFill="1" applyBorder="1" applyAlignment="1">
      <alignment horizontal="center" vertical="top" wrapText="1"/>
    </xf>
    <xf numFmtId="0" fontId="27" fillId="3" borderId="1" xfId="0" applyFont="1" applyFill="1" applyBorder="1" applyAlignment="1">
      <alignment horizontal="center" vertical="top"/>
    </xf>
    <xf numFmtId="0" fontId="31" fillId="0" borderId="1" xfId="0" applyFont="1" applyFill="1" applyBorder="1" applyAlignment="1">
      <alignment horizontal="center" vertical="top" wrapText="1"/>
    </xf>
    <xf numFmtId="0" fontId="3" fillId="3" borderId="21" xfId="0" applyNumberFormat="1" applyFont="1" applyFill="1" applyBorder="1" applyAlignment="1">
      <alignment horizontal="center" vertical="top"/>
    </xf>
    <xf numFmtId="0" fontId="35" fillId="0" borderId="1" xfId="0" applyFont="1" applyFill="1" applyBorder="1" applyAlignment="1">
      <alignment horizontal="center" vertical="top"/>
    </xf>
    <xf numFmtId="0" fontId="0" fillId="14" borderId="1" xfId="5" applyNumberFormat="1" applyFont="1" applyFill="1" applyBorder="1" applyAlignment="1">
      <alignment horizontal="center" vertical="top"/>
    </xf>
    <xf numFmtId="0" fontId="35" fillId="0" borderId="1" xfId="0" applyNumberFormat="1" applyFont="1" applyFill="1" applyBorder="1" applyAlignment="1">
      <alignment horizontal="justify" vertical="top" wrapText="1"/>
    </xf>
    <xf numFmtId="0" fontId="28" fillId="3" borderId="1" xfId="0" applyFont="1" applyFill="1" applyBorder="1" applyAlignment="1">
      <alignment horizontal="center" vertical="top" wrapText="1"/>
    </xf>
    <xf numFmtId="0" fontId="22" fillId="3" borderId="1" xfId="0" applyFont="1" applyFill="1" applyBorder="1" applyAlignment="1">
      <alignment horizontal="center" vertical="top" wrapText="1"/>
    </xf>
    <xf numFmtId="0" fontId="61" fillId="0" borderId="1" xfId="9" applyFont="1" applyFill="1" applyBorder="1" applyAlignment="1">
      <alignment horizontal="center" vertical="top" wrapText="1"/>
    </xf>
    <xf numFmtId="0" fontId="61" fillId="0" borderId="1" xfId="0" applyFont="1" applyBorder="1" applyAlignment="1">
      <alignment horizontal="center" vertical="top" wrapText="1"/>
    </xf>
    <xf numFmtId="0" fontId="21" fillId="3" borderId="1" xfId="0" applyFont="1" applyFill="1" applyBorder="1" applyAlignment="1">
      <alignment horizontal="center" vertical="top" wrapText="1"/>
    </xf>
    <xf numFmtId="9" fontId="19" fillId="3" borderId="1" xfId="0" applyNumberFormat="1" applyFont="1" applyFill="1" applyBorder="1" applyAlignment="1">
      <alignment horizontal="center" vertical="top" wrapText="1"/>
    </xf>
    <xf numFmtId="0" fontId="19" fillId="3" borderId="1" xfId="0" applyFont="1" applyFill="1" applyBorder="1" applyAlignment="1">
      <alignment horizontal="left" vertical="top" wrapText="1"/>
    </xf>
    <xf numFmtId="0" fontId="18" fillId="3" borderId="1" xfId="0" applyNumberFormat="1" applyFont="1" applyFill="1" applyBorder="1" applyAlignment="1">
      <alignment horizontal="center" vertical="top" wrapText="1"/>
    </xf>
    <xf numFmtId="0" fontId="18" fillId="0" borderId="1" xfId="0" applyFont="1" applyBorder="1" applyAlignment="1">
      <alignment horizontal="left" vertical="top" wrapText="1"/>
    </xf>
    <xf numFmtId="0" fontId="27" fillId="19" borderId="1" xfId="0" applyFont="1" applyFill="1" applyBorder="1" applyAlignment="1">
      <alignment horizontal="center" vertical="top" wrapText="1"/>
    </xf>
    <xf numFmtId="9" fontId="44" fillId="3" borderId="1" xfId="0" applyNumberFormat="1" applyFont="1" applyFill="1" applyBorder="1" applyAlignment="1">
      <alignment horizontal="center" vertical="top" wrapText="1"/>
    </xf>
    <xf numFmtId="9" fontId="35" fillId="0" borderId="1" xfId="0" applyNumberFormat="1" applyFont="1" applyFill="1" applyBorder="1" applyAlignment="1">
      <alignment horizontal="center" vertical="top"/>
    </xf>
    <xf numFmtId="9" fontId="27" fillId="3" borderId="1" xfId="0" applyNumberFormat="1" applyFont="1" applyFill="1" applyBorder="1" applyAlignment="1">
      <alignment horizontal="center" vertical="top"/>
    </xf>
    <xf numFmtId="9" fontId="31" fillId="3" borderId="1" xfId="0" applyNumberFormat="1" applyFont="1" applyFill="1" applyBorder="1" applyAlignment="1">
      <alignment horizontal="center" vertical="top"/>
    </xf>
    <xf numFmtId="2" fontId="28" fillId="11" borderId="1" xfId="5" applyNumberFormat="1" applyFont="1" applyFill="1" applyBorder="1" applyAlignment="1">
      <alignment horizontal="center" vertical="top"/>
    </xf>
    <xf numFmtId="0" fontId="45" fillId="3" borderId="1" xfId="0" applyFont="1" applyFill="1" applyBorder="1" applyAlignment="1">
      <alignment horizontal="justify" vertical="top" wrapText="1"/>
    </xf>
    <xf numFmtId="9" fontId="24" fillId="3" borderId="1" xfId="0" applyNumberFormat="1" applyFont="1" applyFill="1" applyBorder="1" applyAlignment="1">
      <alignment horizontal="center" vertical="top" wrapText="1"/>
    </xf>
    <xf numFmtId="9" fontId="23" fillId="19" borderId="1" xfId="0" applyNumberFormat="1" applyFont="1" applyFill="1" applyBorder="1" applyAlignment="1">
      <alignment horizontal="center" vertical="top" wrapText="1"/>
    </xf>
    <xf numFmtId="9" fontId="44" fillId="19"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9" fontId="18" fillId="3" borderId="1" xfId="0" applyNumberFormat="1" applyFont="1" applyFill="1" applyBorder="1" applyAlignment="1">
      <alignment horizontal="center" vertical="top" wrapText="1"/>
    </xf>
    <xf numFmtId="0" fontId="12" fillId="0" borderId="1" xfId="0" applyFont="1" applyBorder="1" applyAlignment="1">
      <alignment horizontal="left" vertical="top" wrapText="1"/>
    </xf>
    <xf numFmtId="9" fontId="31" fillId="0" borderId="1" xfId="0" applyNumberFormat="1" applyFont="1" applyFill="1" applyBorder="1" applyAlignment="1">
      <alignment horizontal="center" vertical="top" wrapText="1"/>
    </xf>
    <xf numFmtId="0" fontId="31" fillId="3" borderId="1" xfId="0" applyFont="1" applyFill="1" applyBorder="1" applyAlignment="1">
      <alignment horizontal="center" vertical="top" wrapText="1"/>
    </xf>
    <xf numFmtId="9" fontId="28" fillId="11" borderId="1" xfId="5" applyNumberFormat="1" applyFont="1" applyFill="1" applyBorder="1" applyAlignment="1">
      <alignment horizontal="center" vertical="top"/>
    </xf>
    <xf numFmtId="0" fontId="24" fillId="19" borderId="1" xfId="0" applyFont="1" applyFill="1" applyBorder="1" applyAlignment="1">
      <alignment horizontal="center" vertical="top" wrapText="1"/>
    </xf>
    <xf numFmtId="1" fontId="22" fillId="19" borderId="1" xfId="0" applyNumberFormat="1" applyFont="1" applyFill="1" applyBorder="1" applyAlignment="1">
      <alignment horizontal="center" vertical="top" wrapText="1"/>
    </xf>
    <xf numFmtId="1" fontId="21" fillId="19" borderId="1" xfId="0" applyNumberFormat="1" applyFont="1" applyFill="1" applyBorder="1" applyAlignment="1">
      <alignment horizontal="center" vertical="top" wrapText="1"/>
    </xf>
    <xf numFmtId="1" fontId="19" fillId="19" borderId="1" xfId="0" applyNumberFormat="1" applyFont="1" applyFill="1" applyBorder="1" applyAlignment="1">
      <alignment horizontal="center" vertical="top" wrapText="1"/>
    </xf>
    <xf numFmtId="1" fontId="18" fillId="19" borderId="1" xfId="0" applyNumberFormat="1" applyFont="1" applyFill="1" applyBorder="1" applyAlignment="1">
      <alignment horizontal="center" vertical="top" wrapText="1"/>
    </xf>
    <xf numFmtId="0" fontId="44" fillId="3" borderId="1" xfId="0" applyNumberFormat="1" applyFont="1" applyFill="1" applyBorder="1" applyAlignment="1">
      <alignment horizontal="center" vertical="top" wrapText="1"/>
    </xf>
    <xf numFmtId="0" fontId="61" fillId="0" borderId="1" xfId="9" applyFont="1" applyFill="1" applyBorder="1" applyAlignment="1">
      <alignment horizontal="justify" vertical="top" wrapText="1"/>
    </xf>
    <xf numFmtId="0" fontId="61" fillId="0" borderId="1" xfId="7" applyNumberFormat="1" applyFont="1" applyFill="1" applyBorder="1" applyAlignment="1">
      <alignment horizontal="center" vertical="top" wrapText="1"/>
    </xf>
    <xf numFmtId="3" fontId="62" fillId="0" borderId="1" xfId="7" applyNumberFormat="1" applyFont="1" applyFill="1" applyBorder="1" applyAlignment="1">
      <alignment horizontal="center" vertical="top"/>
    </xf>
    <xf numFmtId="0" fontId="0" fillId="13" borderId="1" xfId="5" applyNumberFormat="1" applyFont="1" applyFill="1" applyBorder="1" applyAlignment="1">
      <alignment horizontal="center" vertical="top"/>
    </xf>
    <xf numFmtId="0" fontId="28" fillId="3" borderId="1" xfId="0" applyFont="1" applyFill="1" applyBorder="1" applyAlignment="1">
      <alignment horizontal="center" vertical="top"/>
    </xf>
    <xf numFmtId="2" fontId="28" fillId="4" borderId="1" xfId="5" applyNumberFormat="1" applyFont="1" applyFill="1" applyBorder="1" applyAlignment="1">
      <alignment horizontal="center" vertical="top"/>
    </xf>
    <xf numFmtId="9" fontId="27" fillId="19"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0" fontId="31" fillId="0" borderId="1" xfId="0" applyFont="1" applyFill="1" applyBorder="1" applyAlignment="1">
      <alignment vertical="top" wrapText="1"/>
    </xf>
    <xf numFmtId="0" fontId="3" fillId="0" borderId="1" xfId="0" applyFont="1" applyBorder="1" applyAlignment="1">
      <alignment horizontal="center" vertical="top" wrapText="1"/>
    </xf>
    <xf numFmtId="9" fontId="3" fillId="3" borderId="1" xfId="0" applyNumberFormat="1" applyFont="1" applyFill="1" applyBorder="1" applyAlignment="1">
      <alignment horizontal="center" vertical="top" wrapText="1"/>
    </xf>
    <xf numFmtId="10" fontId="31" fillId="3" borderId="1" xfId="5" applyNumberFormat="1" applyFont="1" applyFill="1" applyBorder="1" applyAlignment="1">
      <alignment horizontal="center" vertical="top" wrapText="1"/>
    </xf>
    <xf numFmtId="2" fontId="27" fillId="12" borderId="1" xfId="0" applyNumberFormat="1" applyFont="1" applyFill="1" applyBorder="1" applyAlignment="1">
      <alignment horizontal="center" vertical="top"/>
    </xf>
    <xf numFmtId="9" fontId="21" fillId="3" borderId="1" xfId="0" applyNumberFormat="1" applyFont="1" applyFill="1" applyBorder="1" applyAlignment="1">
      <alignment horizontal="center" vertical="top" wrapText="1"/>
    </xf>
    <xf numFmtId="0" fontId="3" fillId="3" borderId="0" xfId="0" applyFont="1" applyFill="1" applyAlignment="1">
      <alignment horizontal="center" vertical="top" wrapText="1"/>
    </xf>
    <xf numFmtId="9" fontId="27" fillId="12" borderId="1" xfId="0" applyNumberFormat="1" applyFont="1" applyFill="1" applyBorder="1" applyAlignment="1">
      <alignment horizontal="center" vertical="top"/>
    </xf>
    <xf numFmtId="10" fontId="22" fillId="3" borderId="1" xfId="0" applyNumberFormat="1" applyFont="1" applyFill="1" applyBorder="1" applyAlignment="1">
      <alignment horizontal="center" vertical="top" wrapText="1"/>
    </xf>
    <xf numFmtId="0" fontId="31" fillId="0" borderId="1" xfId="0" applyFont="1" applyFill="1" applyBorder="1" applyAlignment="1">
      <alignment horizontal="left" vertical="top" wrapText="1"/>
    </xf>
    <xf numFmtId="1" fontId="3" fillId="3" borderId="1" xfId="0" applyNumberFormat="1" applyFont="1" applyFill="1" applyBorder="1" applyAlignment="1">
      <alignment horizontal="center" vertical="top" wrapText="1"/>
    </xf>
    <xf numFmtId="1" fontId="27" fillId="3" borderId="1" xfId="0" applyNumberFormat="1" applyFont="1" applyFill="1" applyBorder="1" applyAlignment="1">
      <alignment horizontal="center" vertical="top" wrapText="1"/>
    </xf>
    <xf numFmtId="1" fontId="44" fillId="0" borderId="1" xfId="0" applyNumberFormat="1" applyFont="1" applyFill="1" applyBorder="1" applyAlignment="1">
      <alignment horizontal="center" vertical="top" wrapText="1"/>
    </xf>
    <xf numFmtId="1" fontId="35" fillId="0" borderId="1" xfId="0" applyNumberFormat="1" applyFont="1" applyFill="1" applyBorder="1" applyAlignment="1">
      <alignment horizontal="center" vertical="top"/>
    </xf>
    <xf numFmtId="1" fontId="0" fillId="14" borderId="1" xfId="5" applyNumberFormat="1" applyFont="1" applyFill="1" applyBorder="1" applyAlignment="1">
      <alignment horizontal="center" vertical="top"/>
    </xf>
    <xf numFmtId="1" fontId="35" fillId="0" borderId="1" xfId="0" applyNumberFormat="1" applyFont="1" applyFill="1" applyBorder="1" applyAlignment="1">
      <alignment horizontal="justify" vertical="top" wrapText="1"/>
    </xf>
    <xf numFmtId="1" fontId="27" fillId="3" borderId="1" xfId="0" applyNumberFormat="1" applyFont="1" applyFill="1" applyBorder="1" applyAlignment="1">
      <alignment horizontal="center" vertical="top"/>
    </xf>
    <xf numFmtId="1" fontId="31" fillId="3" borderId="1" xfId="0" applyNumberFormat="1" applyFont="1" applyFill="1" applyBorder="1" applyAlignment="1">
      <alignment horizontal="center" vertical="top"/>
    </xf>
    <xf numFmtId="1" fontId="44" fillId="3" borderId="1" xfId="0" applyNumberFormat="1" applyFont="1" applyFill="1" applyBorder="1" applyAlignment="1">
      <alignment horizontal="justify" vertical="top" wrapText="1"/>
    </xf>
    <xf numFmtId="1" fontId="44" fillId="19" borderId="1" xfId="0" applyNumberFormat="1" applyFont="1" applyFill="1" applyBorder="1" applyAlignment="1">
      <alignment horizontal="justify" vertical="top" wrapText="1"/>
    </xf>
    <xf numFmtId="1" fontId="24" fillId="3" borderId="1" xfId="0" applyNumberFormat="1" applyFont="1" applyFill="1" applyBorder="1" applyAlignment="1">
      <alignment horizontal="center" vertical="top" wrapText="1"/>
    </xf>
    <xf numFmtId="1" fontId="23" fillId="19" borderId="1" xfId="0" applyNumberFormat="1" applyFont="1" applyFill="1" applyBorder="1" applyAlignment="1">
      <alignment horizontal="center" vertical="top" wrapText="1"/>
    </xf>
    <xf numFmtId="1" fontId="3" fillId="0" borderId="1" xfId="0" applyNumberFormat="1" applyFont="1" applyBorder="1" applyAlignment="1">
      <alignment horizontal="center" vertical="top" wrapText="1"/>
    </xf>
    <xf numFmtId="1" fontId="13" fillId="0" borderId="1" xfId="0" applyNumberFormat="1" applyFont="1" applyBorder="1" applyAlignment="1">
      <alignment horizontal="center" vertical="top"/>
    </xf>
    <xf numFmtId="1" fontId="44" fillId="19" borderId="1" xfId="0" applyNumberFormat="1" applyFont="1" applyFill="1" applyBorder="1" applyAlignment="1">
      <alignment horizontal="center" vertical="top" wrapText="1"/>
    </xf>
    <xf numFmtId="10" fontId="21" fillId="3" borderId="1" xfId="0" applyNumberFormat="1" applyFont="1" applyFill="1" applyBorder="1" applyAlignment="1">
      <alignment horizontal="center" vertical="top" wrapText="1"/>
    </xf>
    <xf numFmtId="1" fontId="20" fillId="0" borderId="1" xfId="0" applyNumberFormat="1" applyFont="1" applyBorder="1" applyAlignment="1">
      <alignment horizontal="center" vertical="top" wrapText="1"/>
    </xf>
    <xf numFmtId="1" fontId="19" fillId="0" borderId="1" xfId="0" applyNumberFormat="1" applyFont="1" applyBorder="1" applyAlignment="1">
      <alignment horizontal="left" vertical="top" wrapText="1"/>
    </xf>
    <xf numFmtId="1" fontId="3" fillId="0" borderId="1" xfId="0" applyNumberFormat="1" applyFont="1" applyBorder="1" applyAlignment="1">
      <alignment horizontal="left" vertical="top" wrapText="1"/>
    </xf>
    <xf numFmtId="9" fontId="5" fillId="3" borderId="1" xfId="5" applyFont="1" applyFill="1" applyBorder="1" applyAlignment="1">
      <alignment horizontal="center" vertical="top" wrapText="1"/>
    </xf>
    <xf numFmtId="10" fontId="31" fillId="0" borderId="1" xfId="0" applyNumberFormat="1" applyFont="1" applyFill="1" applyBorder="1" applyAlignment="1">
      <alignment horizontal="justify" vertical="top" wrapText="1"/>
    </xf>
    <xf numFmtId="0" fontId="31" fillId="0" borderId="1" xfId="0" applyNumberFormat="1" applyFont="1" applyFill="1" applyBorder="1" applyAlignment="1">
      <alignment horizontal="center" vertical="top" wrapText="1"/>
    </xf>
    <xf numFmtId="2" fontId="5" fillId="3" borderId="1" xfId="5" applyNumberFormat="1" applyFont="1" applyFill="1" applyBorder="1" applyAlignment="1">
      <alignment horizontal="center" vertical="top" wrapText="1"/>
    </xf>
    <xf numFmtId="0" fontId="31" fillId="0" borderId="1" xfId="0" applyNumberFormat="1" applyFont="1" applyFill="1" applyBorder="1" applyAlignment="1">
      <alignment horizontal="justify" vertical="top" wrapText="1"/>
    </xf>
    <xf numFmtId="1" fontId="31" fillId="0" borderId="1" xfId="0" applyNumberFormat="1" applyFont="1" applyFill="1" applyBorder="1" applyAlignment="1">
      <alignment horizontal="center" vertical="top" wrapText="1"/>
    </xf>
    <xf numFmtId="1" fontId="27" fillId="3" borderId="0" xfId="0" applyNumberFormat="1" applyFont="1" applyFill="1" applyAlignment="1">
      <alignment horizontal="center" vertical="top"/>
    </xf>
    <xf numFmtId="1" fontId="3" fillId="3" borderId="0" xfId="0" applyNumberFormat="1" applyFont="1" applyFill="1" applyAlignment="1">
      <alignment horizontal="center" vertical="top" wrapText="1"/>
    </xf>
    <xf numFmtId="9" fontId="4" fillId="3" borderId="1" xfId="0" applyNumberFormat="1" applyFont="1" applyFill="1" applyBorder="1" applyAlignment="1">
      <alignment horizontal="center" vertical="top" wrapText="1"/>
    </xf>
    <xf numFmtId="9" fontId="44" fillId="0" borderId="1" xfId="0" applyNumberFormat="1" applyFont="1" applyFill="1" applyBorder="1" applyAlignment="1">
      <alignment horizontal="center" vertical="top" wrapText="1"/>
    </xf>
    <xf numFmtId="9" fontId="35" fillId="0" borderId="1" xfId="0" applyNumberFormat="1" applyFont="1" applyFill="1" applyBorder="1" applyAlignment="1">
      <alignment vertical="top" wrapText="1"/>
    </xf>
    <xf numFmtId="9" fontId="31" fillId="3" borderId="1" xfId="5" applyNumberFormat="1" applyFont="1" applyFill="1" applyBorder="1" applyAlignment="1">
      <alignment horizontal="center" vertical="top" wrapText="1"/>
    </xf>
    <xf numFmtId="9" fontId="44" fillId="3" borderId="1" xfId="0" applyNumberFormat="1" applyFont="1" applyFill="1" applyBorder="1" applyAlignment="1">
      <alignment horizontal="justify" vertical="top" wrapText="1"/>
    </xf>
    <xf numFmtId="9" fontId="44" fillId="19" borderId="1" xfId="0" applyNumberFormat="1" applyFont="1" applyFill="1" applyBorder="1" applyAlignment="1">
      <alignment horizontal="justify" vertical="top" wrapText="1"/>
    </xf>
    <xf numFmtId="9" fontId="22" fillId="3" borderId="1" xfId="0" applyNumberFormat="1" applyFont="1" applyFill="1" applyBorder="1" applyAlignment="1">
      <alignment horizontal="center" vertical="top" wrapText="1"/>
    </xf>
    <xf numFmtId="9" fontId="22" fillId="0" borderId="1" xfId="0" applyNumberFormat="1" applyFont="1" applyBorder="1" applyAlignment="1">
      <alignment horizontal="center" vertical="top" wrapText="1"/>
    </xf>
    <xf numFmtId="9" fontId="13" fillId="0" borderId="1" xfId="0" applyNumberFormat="1" applyFont="1" applyBorder="1" applyAlignment="1">
      <alignment horizontal="center" vertical="top"/>
    </xf>
    <xf numFmtId="9" fontId="20" fillId="0" borderId="1" xfId="0" applyNumberFormat="1" applyFont="1" applyBorder="1" applyAlignment="1">
      <alignment horizontal="center" vertical="top" wrapText="1"/>
    </xf>
    <xf numFmtId="9" fontId="21" fillId="0" borderId="1" xfId="0" applyNumberFormat="1" applyFont="1" applyBorder="1" applyAlignment="1">
      <alignment horizontal="center" vertical="top" wrapText="1"/>
    </xf>
    <xf numFmtId="9" fontId="19" fillId="0" borderId="1" xfId="0" applyNumberFormat="1" applyFont="1" applyBorder="1" applyAlignment="1">
      <alignment horizontal="left" vertical="top" wrapText="1"/>
    </xf>
    <xf numFmtId="9" fontId="3" fillId="0" borderId="1" xfId="0" applyNumberFormat="1" applyFont="1" applyBorder="1" applyAlignment="1">
      <alignment horizontal="left" vertical="top" wrapText="1"/>
    </xf>
    <xf numFmtId="9" fontId="31" fillId="0" borderId="1" xfId="0" applyNumberFormat="1" applyFont="1" applyFill="1" applyBorder="1" applyAlignment="1">
      <alignment horizontal="justify" vertical="top" wrapText="1"/>
    </xf>
    <xf numFmtId="9" fontId="27" fillId="3" borderId="0" xfId="0" applyNumberFormat="1" applyFont="1" applyFill="1" applyAlignment="1">
      <alignment horizontal="center" vertical="top"/>
    </xf>
    <xf numFmtId="0" fontId="35" fillId="0" borderId="1" xfId="0" applyFont="1" applyFill="1" applyBorder="1" applyAlignment="1">
      <alignment vertical="top" wrapText="1"/>
    </xf>
    <xf numFmtId="9" fontId="31" fillId="3" borderId="1" xfId="0" applyNumberFormat="1" applyFont="1" applyFill="1" applyBorder="1" applyAlignment="1">
      <alignment horizontal="center" vertical="top" wrapText="1"/>
    </xf>
    <xf numFmtId="0" fontId="28" fillId="11" borderId="1" xfId="5" applyNumberFormat="1" applyFont="1" applyFill="1" applyBorder="1" applyAlignment="1">
      <alignment horizontal="center" vertical="top"/>
    </xf>
    <xf numFmtId="0" fontId="30" fillId="3" borderId="1" xfId="0" applyFont="1" applyFill="1" applyBorder="1" applyAlignment="1">
      <alignment horizontal="center" vertical="top" wrapText="1"/>
    </xf>
    <xf numFmtId="169" fontId="48" fillId="0" borderId="2" xfId="0" applyNumberFormat="1" applyFont="1" applyFill="1" applyBorder="1" applyAlignment="1">
      <alignment vertical="top" wrapText="1"/>
    </xf>
    <xf numFmtId="0" fontId="20" fillId="0" borderId="1" xfId="0" applyFont="1" applyBorder="1" applyAlignment="1">
      <alignment horizontal="center" vertical="top"/>
    </xf>
    <xf numFmtId="169" fontId="3" fillId="0" borderId="31" xfId="0" applyNumberFormat="1" applyFont="1" applyFill="1" applyBorder="1" applyAlignment="1">
      <alignment vertical="top" wrapText="1"/>
    </xf>
    <xf numFmtId="169" fontId="48" fillId="0" borderId="3" xfId="0" applyNumberFormat="1" applyFont="1" applyFill="1" applyBorder="1" applyAlignment="1">
      <alignment vertical="top" wrapText="1"/>
    </xf>
    <xf numFmtId="0" fontId="31" fillId="3" borderId="1" xfId="0" applyFont="1" applyFill="1" applyBorder="1" applyAlignment="1">
      <alignment horizontal="center" vertical="top"/>
    </xf>
    <xf numFmtId="2" fontId="28" fillId="11" borderId="2" xfId="5" applyNumberFormat="1" applyFont="1" applyFill="1" applyBorder="1" applyAlignment="1">
      <alignment vertical="top" wrapText="1"/>
    </xf>
    <xf numFmtId="0" fontId="3" fillId="3" borderId="1" xfId="0" applyNumberFormat="1" applyFont="1" applyFill="1" applyBorder="1" applyAlignment="1">
      <alignment horizontal="center" vertical="top" wrapText="1"/>
    </xf>
    <xf numFmtId="169" fontId="48" fillId="0" borderId="1" xfId="0" applyNumberFormat="1" applyFont="1" applyFill="1" applyBorder="1" applyAlignment="1">
      <alignment horizontal="center" vertical="top" wrapText="1"/>
    </xf>
    <xf numFmtId="9" fontId="44" fillId="0" borderId="1" xfId="5" applyNumberFormat="1" applyFont="1" applyFill="1" applyBorder="1" applyAlignment="1">
      <alignment horizontal="center" vertical="top" wrapText="1"/>
    </xf>
    <xf numFmtId="9" fontId="49" fillId="0" borderId="1" xfId="0" applyNumberFormat="1" applyFont="1" applyFill="1" applyBorder="1" applyAlignment="1">
      <alignment horizontal="justify" vertical="top" wrapText="1"/>
    </xf>
    <xf numFmtId="0" fontId="19" fillId="0" borderId="1" xfId="0" applyFont="1" applyBorder="1" applyAlignment="1">
      <alignment horizontal="left" vertical="top"/>
    </xf>
    <xf numFmtId="0" fontId="3" fillId="0" borderId="1" xfId="0" applyFont="1" applyBorder="1" applyAlignment="1">
      <alignment horizontal="left" vertical="top"/>
    </xf>
    <xf numFmtId="9" fontId="28" fillId="11" borderId="1" xfId="5" applyNumberFormat="1" applyFont="1" applyFill="1" applyBorder="1" applyAlignment="1">
      <alignment horizontal="center" vertical="top" wrapText="1"/>
    </xf>
    <xf numFmtId="0" fontId="29" fillId="19" borderId="1" xfId="0" applyFont="1" applyFill="1" applyBorder="1" applyAlignment="1">
      <alignment horizontal="center" vertical="top" wrapText="1"/>
    </xf>
    <xf numFmtId="2" fontId="28" fillId="14" borderId="1" xfId="5"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72" fillId="0" borderId="1" xfId="0" applyFont="1" applyFill="1" applyBorder="1" applyAlignment="1">
      <alignment horizontal="justify" vertical="top" wrapText="1"/>
    </xf>
    <xf numFmtId="0" fontId="72" fillId="0" borderId="1" xfId="0" applyFont="1" applyFill="1" applyBorder="1" applyAlignment="1">
      <alignment horizontal="center" vertical="top" wrapText="1"/>
    </xf>
    <xf numFmtId="2" fontId="28" fillId="11" borderId="1" xfId="5" applyNumberFormat="1" applyFont="1" applyFill="1" applyBorder="1" applyAlignment="1">
      <alignment horizontal="center" vertical="top" wrapText="1"/>
    </xf>
    <xf numFmtId="0" fontId="17" fillId="3" borderId="1" xfId="0" applyFont="1" applyFill="1" applyBorder="1" applyAlignment="1">
      <alignment horizontal="center" vertical="top" wrapText="1"/>
    </xf>
    <xf numFmtId="0" fontId="31" fillId="3" borderId="1" xfId="0" applyFont="1" applyFill="1" applyBorder="1" applyAlignment="1">
      <alignment horizontal="left" vertical="top" wrapText="1"/>
    </xf>
    <xf numFmtId="0" fontId="49" fillId="0" borderId="1" xfId="0" applyFont="1" applyFill="1" applyBorder="1" applyAlignment="1">
      <alignment horizontal="justify" vertical="top" wrapText="1"/>
    </xf>
    <xf numFmtId="2" fontId="28" fillId="14" borderId="1" xfId="5" applyNumberFormat="1" applyFont="1" applyFill="1" applyBorder="1" applyAlignment="1">
      <alignment horizontal="center" vertical="top"/>
    </xf>
    <xf numFmtId="0" fontId="0" fillId="22" borderId="1" xfId="5" applyNumberFormat="1" applyFont="1" applyFill="1" applyBorder="1" applyAlignment="1">
      <alignment horizontal="center" vertical="top"/>
    </xf>
    <xf numFmtId="0" fontId="44" fillId="3" borderId="1" xfId="0" applyFont="1" applyFill="1" applyBorder="1" applyAlignment="1">
      <alignment horizontal="justify" vertical="top"/>
    </xf>
    <xf numFmtId="0" fontId="27" fillId="3" borderId="1" xfId="0" applyNumberFormat="1" applyFont="1" applyFill="1" applyBorder="1" applyAlignment="1">
      <alignment horizontal="center" vertical="top"/>
    </xf>
    <xf numFmtId="49" fontId="65" fillId="0" borderId="1" xfId="10" applyNumberFormat="1" applyFont="1" applyBorder="1" applyAlignment="1">
      <alignment horizontal="justify" vertical="top" wrapText="1"/>
    </xf>
    <xf numFmtId="0" fontId="22" fillId="0" borderId="1" xfId="0" applyFont="1" applyBorder="1" applyAlignment="1">
      <alignment horizontal="center" vertical="top"/>
    </xf>
    <xf numFmtId="9" fontId="3" fillId="3" borderId="1" xfId="0" applyNumberFormat="1" applyFont="1" applyFill="1" applyBorder="1" applyAlignment="1">
      <alignment horizontal="center" vertical="top"/>
    </xf>
    <xf numFmtId="0" fontId="18" fillId="0" borderId="1" xfId="0" applyFont="1" applyBorder="1" applyAlignment="1">
      <alignment horizontal="left" vertical="top"/>
    </xf>
    <xf numFmtId="6" fontId="27" fillId="3" borderId="1" xfId="0" applyNumberFormat="1" applyFont="1" applyFill="1" applyBorder="1" applyAlignment="1">
      <alignment horizontal="center" vertical="top"/>
    </xf>
    <xf numFmtId="1" fontId="28" fillId="11" borderId="1" xfId="5" applyNumberFormat="1" applyFont="1" applyFill="1" applyBorder="1" applyAlignment="1">
      <alignment horizontal="center" vertical="top"/>
    </xf>
    <xf numFmtId="49" fontId="62" fillId="0" borderId="1" xfId="0" applyNumberFormat="1" applyFont="1" applyBorder="1" applyAlignment="1">
      <alignment horizontal="justify" vertical="top" wrapText="1"/>
    </xf>
    <xf numFmtId="0" fontId="62" fillId="0" borderId="1" xfId="0" applyFont="1" applyBorder="1" applyAlignment="1">
      <alignment horizontal="center" vertical="top"/>
    </xf>
    <xf numFmtId="0" fontId="31" fillId="0" borderId="1" xfId="0" applyFont="1" applyFill="1" applyBorder="1" applyAlignment="1">
      <alignment horizontal="justify" vertical="top"/>
    </xf>
    <xf numFmtId="0" fontId="31" fillId="0" borderId="1" xfId="0" applyFont="1" applyFill="1" applyBorder="1" applyAlignment="1">
      <alignment horizontal="center" vertical="top"/>
    </xf>
    <xf numFmtId="0" fontId="61" fillId="0" borderId="1" xfId="0" applyFont="1" applyBorder="1" applyAlignment="1">
      <alignment horizontal="justify" vertical="top"/>
    </xf>
    <xf numFmtId="0" fontId="62" fillId="0" borderId="1" xfId="0" applyFont="1" applyBorder="1" applyAlignment="1">
      <alignment horizontal="justify" vertical="top"/>
    </xf>
    <xf numFmtId="0" fontId="21" fillId="0" borderId="1" xfId="0" applyFont="1" applyBorder="1" applyAlignment="1">
      <alignment horizontal="center" vertical="top"/>
    </xf>
    <xf numFmtId="0" fontId="44" fillId="0" borderId="1" xfId="5" applyNumberFormat="1" applyFont="1" applyFill="1" applyBorder="1" applyAlignment="1">
      <alignment horizontal="center" vertical="top" wrapText="1"/>
    </xf>
    <xf numFmtId="0" fontId="44" fillId="11" borderId="1" xfId="5" applyNumberFormat="1" applyFont="1" applyFill="1" applyBorder="1" applyAlignment="1">
      <alignment horizontal="center" vertical="top" wrapText="1"/>
    </xf>
    <xf numFmtId="0" fontId="44" fillId="16" borderId="1" xfId="5" applyNumberFormat="1" applyFont="1" applyFill="1" applyBorder="1" applyAlignment="1">
      <alignment horizontal="center" vertical="top" wrapText="1"/>
    </xf>
    <xf numFmtId="3" fontId="62" fillId="0" borderId="1" xfId="0" applyNumberFormat="1" applyFont="1" applyBorder="1" applyAlignment="1">
      <alignment horizontal="center" vertical="top"/>
    </xf>
    <xf numFmtId="0" fontId="27" fillId="3" borderId="1" xfId="0" applyFont="1" applyFill="1" applyBorder="1" applyAlignment="1">
      <alignment vertical="top" wrapText="1"/>
    </xf>
    <xf numFmtId="0" fontId="44" fillId="14" borderId="1" xfId="5" applyNumberFormat="1" applyFont="1" applyFill="1" applyBorder="1" applyAlignment="1">
      <alignment horizontal="center" vertical="top" wrapText="1"/>
    </xf>
    <xf numFmtId="0" fontId="27" fillId="3" borderId="1" xfId="0" applyNumberFormat="1" applyFont="1" applyFill="1" applyBorder="1" applyAlignment="1">
      <alignment horizontal="center" vertical="top" wrapText="1"/>
    </xf>
    <xf numFmtId="0" fontId="24" fillId="3" borderId="1" xfId="0" applyNumberFormat="1" applyFont="1" applyFill="1" applyBorder="1" applyAlignment="1">
      <alignment horizontal="center" vertical="top" wrapText="1"/>
    </xf>
    <xf numFmtId="0" fontId="23" fillId="19" borderId="1" xfId="0" applyNumberFormat="1" applyFont="1" applyFill="1" applyBorder="1" applyAlignment="1">
      <alignment horizontal="center" vertical="top" wrapText="1"/>
    </xf>
    <xf numFmtId="0" fontId="44" fillId="19" borderId="1" xfId="0" applyNumberFormat="1" applyFont="1" applyFill="1" applyBorder="1" applyAlignment="1">
      <alignment horizontal="center" vertical="top" wrapText="1"/>
    </xf>
    <xf numFmtId="0" fontId="44" fillId="0" borderId="1" xfId="0" applyFont="1" applyBorder="1" applyAlignment="1">
      <alignment horizontal="left" vertical="top" wrapText="1"/>
    </xf>
    <xf numFmtId="0" fontId="35" fillId="0" borderId="1" xfId="0" applyFont="1" applyFill="1" applyBorder="1" applyAlignment="1">
      <alignment vertical="top"/>
    </xf>
    <xf numFmtId="2" fontId="27" fillId="14" borderId="1" xfId="0" applyNumberFormat="1" applyFont="1" applyFill="1" applyBorder="1" applyAlignment="1">
      <alignment horizontal="center" vertical="top"/>
    </xf>
    <xf numFmtId="9" fontId="44" fillId="3" borderId="1" xfId="0" applyNumberFormat="1" applyFont="1" applyFill="1" applyBorder="1" applyAlignment="1">
      <alignment horizontal="center" vertical="top"/>
    </xf>
    <xf numFmtId="0" fontId="44" fillId="0" borderId="1" xfId="0" applyNumberFormat="1" applyFont="1" applyFill="1" applyBorder="1" applyAlignment="1">
      <alignment horizontal="center" vertical="top"/>
    </xf>
    <xf numFmtId="9" fontId="24" fillId="3" borderId="1" xfId="0" applyNumberFormat="1" applyFont="1" applyFill="1" applyBorder="1" applyAlignment="1">
      <alignment horizontal="center" vertical="top"/>
    </xf>
    <xf numFmtId="9" fontId="23" fillId="19" borderId="1" xfId="0" applyNumberFormat="1" applyFont="1" applyFill="1" applyBorder="1" applyAlignment="1">
      <alignment horizontal="center" vertical="top"/>
    </xf>
    <xf numFmtId="1" fontId="22" fillId="3" borderId="1" xfId="0" applyNumberFormat="1" applyFont="1" applyFill="1" applyBorder="1" applyAlignment="1">
      <alignment horizontal="center" vertical="top"/>
    </xf>
    <xf numFmtId="9" fontId="44" fillId="19" borderId="1" xfId="0" applyNumberFormat="1" applyFont="1" applyFill="1" applyBorder="1" applyAlignment="1">
      <alignment horizontal="center" vertical="top"/>
    </xf>
    <xf numFmtId="1" fontId="21" fillId="3" borderId="1" xfId="0" applyNumberFormat="1" applyFont="1" applyFill="1" applyBorder="1" applyAlignment="1">
      <alignment horizontal="center" vertical="top"/>
    </xf>
    <xf numFmtId="1" fontId="19" fillId="3" borderId="1" xfId="0" applyNumberFormat="1" applyFont="1" applyFill="1" applyBorder="1" applyAlignment="1">
      <alignment horizontal="center" vertical="top"/>
    </xf>
    <xf numFmtId="1" fontId="18" fillId="3" borderId="1" xfId="0" applyNumberFormat="1" applyFont="1" applyFill="1" applyBorder="1" applyAlignment="1">
      <alignment horizontal="center" vertical="top"/>
    </xf>
    <xf numFmtId="0" fontId="9" fillId="3" borderId="1" xfId="0" applyFont="1" applyFill="1" applyBorder="1" applyAlignment="1">
      <alignment vertical="top" wrapText="1"/>
    </xf>
    <xf numFmtId="0" fontId="9" fillId="3" borderId="1" xfId="0" applyFont="1" applyFill="1" applyBorder="1" applyAlignment="1">
      <alignment horizontal="center" vertical="top" wrapText="1"/>
    </xf>
    <xf numFmtId="10" fontId="18" fillId="3" borderId="1" xfId="0" applyNumberFormat="1" applyFont="1" applyFill="1" applyBorder="1" applyAlignment="1">
      <alignment horizontal="center" vertical="top" wrapText="1"/>
    </xf>
    <xf numFmtId="9" fontId="35" fillId="0" borderId="1" xfId="0" applyNumberFormat="1" applyFont="1" applyFill="1" applyBorder="1" applyAlignment="1">
      <alignment horizontal="justify" vertical="top"/>
    </xf>
    <xf numFmtId="0" fontId="17" fillId="3" borderId="1" xfId="0" applyFont="1" applyFill="1" applyBorder="1" applyAlignment="1">
      <alignment vertical="top" wrapText="1"/>
    </xf>
    <xf numFmtId="9" fontId="50" fillId="0" borderId="1" xfId="0" applyNumberFormat="1" applyFont="1" applyFill="1" applyBorder="1" applyAlignment="1">
      <alignment horizontal="justify" vertical="top"/>
    </xf>
    <xf numFmtId="0" fontId="9" fillId="0" borderId="1" xfId="0" applyFont="1" applyBorder="1" applyAlignment="1">
      <alignment horizontal="left" vertical="top" wrapText="1"/>
    </xf>
    <xf numFmtId="0" fontId="44" fillId="3" borderId="1" xfId="0" applyFont="1" applyFill="1" applyBorder="1" applyAlignment="1">
      <alignment horizontal="center" vertical="top"/>
    </xf>
    <xf numFmtId="0" fontId="44" fillId="22" borderId="1" xfId="5" applyNumberFormat="1" applyFont="1" applyFill="1" applyBorder="1" applyAlignment="1">
      <alignment horizontal="center" vertical="top" wrapText="1"/>
    </xf>
    <xf numFmtId="0" fontId="24" fillId="3" borderId="1" xfId="0" applyFont="1" applyFill="1" applyBorder="1" applyAlignment="1">
      <alignment horizontal="center" vertical="top"/>
    </xf>
    <xf numFmtId="0" fontId="23" fillId="19" borderId="1" xfId="0" applyFont="1" applyFill="1" applyBorder="1" applyAlignment="1">
      <alignment horizontal="center" vertical="top"/>
    </xf>
    <xf numFmtId="0" fontId="44" fillId="19" borderId="1" xfId="0" applyFont="1" applyFill="1" applyBorder="1" applyAlignment="1">
      <alignment horizontal="center" vertical="top"/>
    </xf>
    <xf numFmtId="9" fontId="44" fillId="3" borderId="1" xfId="0" applyNumberFormat="1" applyFont="1" applyFill="1" applyBorder="1" applyAlignment="1">
      <alignment vertical="top" wrapText="1"/>
    </xf>
    <xf numFmtId="0" fontId="66" fillId="0" borderId="1" xfId="0" applyFont="1" applyBorder="1" applyAlignment="1">
      <alignment horizontal="justify" vertical="top" wrapText="1"/>
    </xf>
    <xf numFmtId="0" fontId="27" fillId="0" borderId="0" xfId="0" applyFont="1" applyFill="1" applyAlignment="1">
      <alignment horizontal="center" vertical="top"/>
    </xf>
    <xf numFmtId="0" fontId="51" fillId="3" borderId="1" xfId="0" applyFont="1" applyFill="1" applyBorder="1" applyAlignment="1">
      <alignment horizontal="center" vertical="top" wrapText="1"/>
    </xf>
    <xf numFmtId="0" fontId="51" fillId="0" borderId="1" xfId="0" applyNumberFormat="1" applyFont="1" applyFill="1" applyBorder="1" applyAlignment="1">
      <alignment horizontal="center" vertical="top" wrapText="1"/>
    </xf>
    <xf numFmtId="0" fontId="30" fillId="19" borderId="1" xfId="0" applyFont="1" applyFill="1" applyBorder="1" applyAlignment="1">
      <alignment horizontal="center" vertical="top" wrapText="1"/>
    </xf>
    <xf numFmtId="1" fontId="30" fillId="3" borderId="1" xfId="0" applyNumberFormat="1" applyFont="1" applyFill="1" applyBorder="1" applyAlignment="1">
      <alignment horizontal="center" vertical="top" wrapText="1"/>
    </xf>
    <xf numFmtId="0" fontId="51" fillId="19" borderId="1" xfId="0" applyFont="1" applyFill="1" applyBorder="1" applyAlignment="1">
      <alignment horizontal="center" vertical="top" wrapText="1"/>
    </xf>
    <xf numFmtId="0" fontId="27" fillId="0" borderId="1" xfId="0" applyFont="1" applyFill="1" applyBorder="1" applyAlignment="1">
      <alignment horizontal="center" vertical="top"/>
    </xf>
    <xf numFmtId="0" fontId="3" fillId="0" borderId="21" xfId="0" applyNumberFormat="1" applyFont="1" applyFill="1" applyBorder="1" applyAlignment="1">
      <alignment horizontal="center" vertical="top"/>
    </xf>
    <xf numFmtId="9" fontId="35" fillId="0" borderId="1" xfId="0" applyNumberFormat="1" applyFont="1" applyFill="1" applyBorder="1" applyAlignment="1">
      <alignment horizontal="justify" vertical="top" wrapText="1"/>
    </xf>
    <xf numFmtId="9" fontId="37" fillId="19" borderId="1" xfId="0" applyNumberFormat="1" applyFont="1" applyFill="1" applyBorder="1" applyAlignment="1">
      <alignment horizontal="center" vertical="top" wrapText="1"/>
    </xf>
    <xf numFmtId="0" fontId="27" fillId="4" borderId="0" xfId="0" applyFont="1" applyFill="1" applyAlignment="1">
      <alignment horizontal="center" vertical="top"/>
    </xf>
    <xf numFmtId="0" fontId="47" fillId="3" borderId="1" xfId="6" applyFill="1" applyBorder="1" applyAlignment="1">
      <alignment horizontal="center" vertical="top" wrapText="1"/>
    </xf>
    <xf numFmtId="0" fontId="35" fillId="0" borderId="1" xfId="0" applyNumberFormat="1" applyFont="1" applyFill="1" applyBorder="1" applyAlignment="1">
      <alignment horizontal="center" vertical="top" wrapText="1"/>
    </xf>
    <xf numFmtId="0" fontId="45" fillId="0" borderId="1" xfId="0" applyNumberFormat="1" applyFont="1" applyFill="1" applyBorder="1" applyAlignment="1">
      <alignment horizontal="center" vertical="top" wrapText="1"/>
    </xf>
    <xf numFmtId="0" fontId="49" fillId="0" borderId="1" xfId="6" applyFont="1" applyFill="1" applyBorder="1" applyAlignment="1">
      <alignment horizontal="justify" vertical="top" wrapText="1"/>
    </xf>
    <xf numFmtId="0" fontId="56" fillId="19" borderId="1" xfId="6" applyFont="1" applyFill="1" applyBorder="1" applyAlignment="1">
      <alignment horizontal="center" vertical="top" wrapText="1"/>
    </xf>
    <xf numFmtId="0" fontId="47" fillId="19" borderId="1" xfId="6" applyFill="1" applyBorder="1" applyAlignment="1">
      <alignment horizontal="center" vertical="top" wrapText="1"/>
    </xf>
    <xf numFmtId="0" fontId="49" fillId="0" borderId="1" xfId="6" applyNumberFormat="1" applyFont="1" applyFill="1" applyBorder="1" applyAlignment="1">
      <alignment horizontal="center" vertical="top" wrapText="1"/>
    </xf>
    <xf numFmtId="2" fontId="3" fillId="14" borderId="1" xfId="0" quotePrefix="1" applyNumberFormat="1" applyFont="1" applyFill="1" applyBorder="1" applyAlignment="1">
      <alignment horizontal="center" vertical="top"/>
    </xf>
    <xf numFmtId="0" fontId="27" fillId="8" borderId="0" xfId="0" applyFont="1" applyFill="1" applyAlignment="1">
      <alignment horizontal="center" vertical="top"/>
    </xf>
    <xf numFmtId="2" fontId="27" fillId="11" borderId="1" xfId="0" applyNumberFormat="1" applyFont="1" applyFill="1" applyBorder="1" applyAlignment="1">
      <alignment horizontal="center" vertical="top"/>
    </xf>
    <xf numFmtId="0" fontId="8" fillId="3" borderId="1" xfId="0" applyFont="1" applyFill="1" applyBorder="1" applyAlignment="1">
      <alignment horizontal="center" vertical="top" wrapText="1"/>
    </xf>
    <xf numFmtId="0" fontId="31" fillId="3" borderId="1" xfId="0" applyNumberFormat="1" applyFont="1" applyFill="1" applyBorder="1" applyAlignment="1">
      <alignment horizontal="center" vertical="top" wrapText="1"/>
    </xf>
    <xf numFmtId="9" fontId="28" fillId="4" borderId="1" xfId="5" applyNumberFormat="1" applyFont="1" applyFill="1" applyBorder="1" applyAlignment="1">
      <alignment horizontal="center" vertical="top" wrapText="1"/>
    </xf>
    <xf numFmtId="0" fontId="8" fillId="3" borderId="1" xfId="0" applyNumberFormat="1" applyFont="1" applyFill="1" applyBorder="1" applyAlignment="1">
      <alignment horizontal="center" vertical="top" wrapText="1"/>
    </xf>
    <xf numFmtId="2" fontId="28" fillId="4" borderId="1" xfId="5" applyNumberFormat="1" applyFont="1" applyFill="1" applyBorder="1" applyAlignment="1">
      <alignment horizontal="center" vertical="top" wrapText="1"/>
    </xf>
    <xf numFmtId="0" fontId="18" fillId="3" borderId="1" xfId="0" applyFont="1" applyFill="1" applyBorder="1" applyAlignment="1">
      <alignment horizontal="center" vertical="top" wrapText="1"/>
    </xf>
    <xf numFmtId="0" fontId="52" fillId="0" borderId="1" xfId="0" applyFont="1" applyFill="1" applyBorder="1" applyAlignment="1">
      <alignment horizontal="justify" vertical="top" wrapText="1"/>
    </xf>
    <xf numFmtId="0" fontId="8" fillId="0" borderId="1" xfId="0" applyFont="1" applyBorder="1" applyAlignment="1">
      <alignment horizontal="left" vertical="top" wrapText="1"/>
    </xf>
    <xf numFmtId="0" fontId="52" fillId="0" borderId="1" xfId="0" applyFont="1" applyFill="1" applyBorder="1" applyAlignment="1">
      <alignment vertical="top" wrapText="1"/>
    </xf>
    <xf numFmtId="2" fontId="28" fillId="12" borderId="1" xfId="5" applyNumberFormat="1" applyFont="1" applyFill="1" applyBorder="1" applyAlignment="1">
      <alignment horizontal="center" vertical="top" wrapText="1"/>
    </xf>
    <xf numFmtId="0" fontId="27" fillId="6" borderId="0" xfId="0" applyFont="1" applyFill="1" applyAlignment="1">
      <alignment horizontal="center" vertical="top"/>
    </xf>
    <xf numFmtId="0" fontId="7" fillId="3" borderId="1" xfId="0" applyFont="1" applyFill="1" applyBorder="1" applyAlignment="1">
      <alignment horizontal="center" vertical="top" wrapText="1"/>
    </xf>
    <xf numFmtId="9" fontId="43" fillId="20" borderId="1" xfId="0" applyNumberFormat="1" applyFont="1" applyFill="1" applyBorder="1" applyAlignment="1">
      <alignment horizontal="center" vertical="top" wrapText="1"/>
    </xf>
    <xf numFmtId="1" fontId="31" fillId="3" borderId="1" xfId="5" applyNumberFormat="1" applyFont="1" applyFill="1" applyBorder="1" applyAlignment="1">
      <alignment horizontal="center" vertical="top"/>
    </xf>
    <xf numFmtId="2" fontId="28" fillId="13" borderId="1" xfId="5" applyNumberFormat="1" applyFont="1" applyFill="1" applyBorder="1" applyAlignment="1">
      <alignment horizontal="center" vertical="top" wrapText="1"/>
    </xf>
    <xf numFmtId="0" fontId="3" fillId="3" borderId="1" xfId="0" applyFont="1" applyFill="1" applyBorder="1" applyAlignment="1">
      <alignment horizontal="center" vertical="top"/>
    </xf>
    <xf numFmtId="1" fontId="61" fillId="0" borderId="1" xfId="7" applyNumberFormat="1" applyFont="1" applyFill="1" applyBorder="1" applyAlignment="1">
      <alignment horizontal="center" vertical="top" wrapText="1"/>
    </xf>
    <xf numFmtId="1" fontId="61" fillId="0" borderId="1" xfId="0" applyNumberFormat="1" applyFont="1" applyBorder="1" applyAlignment="1">
      <alignment horizontal="justify" vertical="top" wrapText="1"/>
    </xf>
    <xf numFmtId="1" fontId="61" fillId="0" borderId="1" xfId="0" applyNumberFormat="1" applyFont="1" applyBorder="1" applyAlignment="1">
      <alignment horizontal="center" vertical="top" wrapText="1"/>
    </xf>
    <xf numFmtId="10" fontId="35" fillId="0" borderId="1" xfId="0" applyNumberFormat="1" applyFont="1" applyFill="1" applyBorder="1" applyAlignment="1">
      <alignment horizontal="center" vertical="top"/>
    </xf>
    <xf numFmtId="2" fontId="61" fillId="0" borderId="1" xfId="7" applyNumberFormat="1" applyFont="1" applyFill="1" applyBorder="1" applyAlignment="1">
      <alignment horizontal="center" vertical="top" wrapText="1"/>
    </xf>
    <xf numFmtId="0" fontId="3" fillId="19" borderId="1" xfId="0" applyFont="1" applyFill="1" applyBorder="1" applyAlignment="1">
      <alignment horizontal="center" vertical="top" wrapText="1"/>
    </xf>
    <xf numFmtId="0" fontId="30" fillId="0" borderId="1" xfId="0" applyFont="1" applyBorder="1" applyAlignment="1">
      <alignment horizontal="center" vertical="top" wrapText="1"/>
    </xf>
    <xf numFmtId="0" fontId="30" fillId="0" borderId="1" xfId="0" applyFont="1" applyBorder="1" applyAlignment="1">
      <alignment horizontal="left" vertical="top" wrapText="1"/>
    </xf>
    <xf numFmtId="0" fontId="6" fillId="3" borderId="1" xfId="0" applyFont="1" applyFill="1" applyBorder="1" applyAlignment="1">
      <alignment horizontal="center" vertical="top" wrapText="1"/>
    </xf>
    <xf numFmtId="2" fontId="31" fillId="3" borderId="1" xfId="5" applyNumberFormat="1" applyFont="1" applyFill="1" applyBorder="1" applyAlignment="1">
      <alignment horizontal="center" vertical="top"/>
    </xf>
    <xf numFmtId="9" fontId="31" fillId="3" borderId="1" xfId="5" applyFont="1" applyFill="1" applyBorder="1" applyAlignment="1">
      <alignment horizontal="center" vertical="top"/>
    </xf>
    <xf numFmtId="0" fontId="28" fillId="0" borderId="1" xfId="0" applyFont="1" applyFill="1" applyBorder="1" applyAlignment="1">
      <alignment horizontal="justify" vertical="top" wrapText="1"/>
    </xf>
    <xf numFmtId="1" fontId="1" fillId="3" borderId="1" xfId="0" applyNumberFormat="1" applyFont="1" applyFill="1" applyBorder="1" applyAlignment="1">
      <alignment horizontal="center" vertical="top" wrapText="1"/>
    </xf>
    <xf numFmtId="0" fontId="27" fillId="3" borderId="0" xfId="0" applyFont="1" applyFill="1" applyAlignment="1">
      <alignment horizontal="center" vertical="top" wrapText="1"/>
    </xf>
    <xf numFmtId="0" fontId="52" fillId="0" borderId="1" xfId="0" applyFont="1" applyFill="1" applyBorder="1" applyAlignment="1">
      <alignment horizontal="center" vertical="top" wrapText="1"/>
    </xf>
    <xf numFmtId="0" fontId="31" fillId="14" borderId="2" xfId="0" applyFont="1" applyFill="1" applyBorder="1" applyAlignment="1">
      <alignment vertical="top" wrapText="1"/>
    </xf>
    <xf numFmtId="0" fontId="3" fillId="3" borderId="2" xfId="0" applyNumberFormat="1" applyFont="1" applyFill="1" applyBorder="1" applyAlignment="1">
      <alignment vertical="top"/>
    </xf>
    <xf numFmtId="0" fontId="32" fillId="3" borderId="1" xfId="0" applyFont="1" applyFill="1" applyBorder="1" applyAlignment="1">
      <alignment horizontal="center" vertical="top" wrapText="1"/>
    </xf>
    <xf numFmtId="0" fontId="0" fillId="0" borderId="1" xfId="0" applyBorder="1" applyAlignment="1">
      <alignment vertical="top"/>
    </xf>
    <xf numFmtId="0" fontId="0" fillId="0" borderId="1" xfId="0" applyBorder="1" applyAlignment="1">
      <alignment horizontal="center" vertical="top"/>
    </xf>
    <xf numFmtId="169" fontId="48" fillId="0" borderId="31" xfId="0" applyNumberFormat="1" applyFont="1" applyFill="1" applyBorder="1" applyAlignment="1">
      <alignment vertical="top" wrapText="1"/>
    </xf>
    <xf numFmtId="9" fontId="27" fillId="9" borderId="1" xfId="0" applyNumberFormat="1" applyFont="1" applyFill="1" applyBorder="1" applyAlignment="1">
      <alignment horizontal="center" vertical="top"/>
    </xf>
    <xf numFmtId="9" fontId="24" fillId="3" borderId="2" xfId="0" applyNumberFormat="1" applyFont="1" applyFill="1" applyBorder="1" applyAlignment="1">
      <alignment vertical="top" wrapText="1"/>
    </xf>
    <xf numFmtId="9" fontId="44" fillId="19" borderId="2" xfId="0" applyNumberFormat="1" applyFont="1" applyFill="1" applyBorder="1" applyAlignment="1">
      <alignment vertical="top" wrapText="1"/>
    </xf>
    <xf numFmtId="0" fontId="16" fillId="3" borderId="1" xfId="0" applyFont="1" applyFill="1" applyBorder="1" applyAlignment="1">
      <alignment horizontal="center" vertical="top"/>
    </xf>
    <xf numFmtId="0" fontId="27" fillId="7" borderId="0" xfId="0" applyFont="1" applyFill="1" applyAlignment="1">
      <alignment horizontal="center" vertical="top"/>
    </xf>
    <xf numFmtId="9" fontId="18" fillId="3" borderId="1" xfId="0" applyNumberFormat="1" applyFont="1" applyFill="1" applyBorder="1" applyAlignment="1">
      <alignment vertical="top" wrapText="1"/>
    </xf>
    <xf numFmtId="9" fontId="31" fillId="3" borderId="1" xfId="5" applyNumberFormat="1" applyFont="1" applyFill="1" applyBorder="1" applyAlignment="1">
      <alignment horizontal="center" vertical="top"/>
    </xf>
    <xf numFmtId="0" fontId="6" fillId="0" borderId="1" xfId="0" applyFont="1" applyFill="1" applyBorder="1" applyAlignment="1">
      <alignment horizontal="center" vertical="top"/>
    </xf>
    <xf numFmtId="9" fontId="39" fillId="3" borderId="1" xfId="0" applyNumberFormat="1" applyFont="1" applyFill="1" applyBorder="1" applyAlignment="1">
      <alignment horizontal="center" vertical="top" wrapText="1"/>
    </xf>
    <xf numFmtId="9" fontId="43" fillId="3" borderId="1" xfId="0" applyNumberFormat="1" applyFont="1" applyFill="1" applyBorder="1" applyAlignment="1">
      <alignment horizontal="center" vertical="top" wrapText="1"/>
    </xf>
    <xf numFmtId="0" fontId="14" fillId="3" borderId="1" xfId="0" applyFont="1" applyFill="1" applyBorder="1" applyAlignment="1">
      <alignment horizontal="center" vertical="top" wrapText="1"/>
    </xf>
    <xf numFmtId="0" fontId="14" fillId="0" borderId="1" xfId="0" applyFont="1" applyBorder="1" applyAlignment="1">
      <alignment horizontal="left" vertical="top" wrapText="1"/>
    </xf>
    <xf numFmtId="0" fontId="27" fillId="5" borderId="0" xfId="0" applyFont="1" applyFill="1" applyAlignment="1">
      <alignment horizontal="center" vertical="top"/>
    </xf>
    <xf numFmtId="2" fontId="27" fillId="9" borderId="1" xfId="0" applyNumberFormat="1" applyFont="1" applyFill="1" applyBorder="1" applyAlignment="1">
      <alignment horizontal="center" vertical="top"/>
    </xf>
    <xf numFmtId="0" fontId="15" fillId="3" borderId="1" xfId="0" applyFont="1" applyFill="1" applyBorder="1" applyAlignment="1">
      <alignment horizontal="center" vertical="top"/>
    </xf>
    <xf numFmtId="0" fontId="15" fillId="3" borderId="1" xfId="0" applyFont="1" applyFill="1" applyBorder="1" applyAlignment="1">
      <alignment horizontal="center" vertical="top" wrapText="1"/>
    </xf>
    <xf numFmtId="168" fontId="48" fillId="0" borderId="1" xfId="0" applyNumberFormat="1" applyFont="1" applyFill="1" applyBorder="1" applyAlignment="1">
      <alignment vertical="top" wrapText="1"/>
    </xf>
    <xf numFmtId="9" fontId="44" fillId="0" borderId="1" xfId="0" applyNumberFormat="1" applyFont="1" applyFill="1" applyBorder="1" applyAlignment="1">
      <alignment vertical="top" wrapText="1"/>
    </xf>
    <xf numFmtId="1" fontId="31" fillId="3" borderId="1" xfId="0" applyNumberFormat="1" applyFont="1" applyFill="1" applyBorder="1" applyAlignment="1">
      <alignment horizontal="center" vertical="top" wrapText="1"/>
    </xf>
    <xf numFmtId="0" fontId="19" fillId="3" borderId="1" xfId="0" applyNumberFormat="1" applyFont="1" applyFill="1" applyBorder="1" applyAlignment="1">
      <alignment horizontal="center" vertical="top" wrapText="1"/>
    </xf>
    <xf numFmtId="168" fontId="31" fillId="3" borderId="1" xfId="0" applyNumberFormat="1" applyFont="1" applyFill="1" applyBorder="1" applyAlignment="1">
      <alignment horizontal="center" vertical="top" wrapText="1"/>
    </xf>
    <xf numFmtId="0" fontId="27" fillId="3" borderId="3" xfId="0" applyFont="1" applyFill="1" applyBorder="1" applyAlignment="1">
      <alignment horizontal="center" vertical="top"/>
    </xf>
    <xf numFmtId="0" fontId="27" fillId="3" borderId="3" xfId="0" applyNumberFormat="1" applyFont="1" applyFill="1" applyBorder="1" applyAlignment="1">
      <alignment horizontal="center" vertical="top"/>
    </xf>
    <xf numFmtId="9" fontId="27" fillId="3" borderId="3" xfId="0" applyNumberFormat="1" applyFont="1" applyFill="1" applyBorder="1" applyAlignment="1">
      <alignment horizontal="center" vertical="top"/>
    </xf>
    <xf numFmtId="0" fontId="27" fillId="0" borderId="3" xfId="0" applyFont="1" applyBorder="1" applyAlignment="1">
      <alignment horizontal="center" vertical="top"/>
    </xf>
    <xf numFmtId="2" fontId="27" fillId="0" borderId="3" xfId="0" applyNumberFormat="1" applyFont="1" applyBorder="1" applyAlignment="1">
      <alignment horizontal="center" vertical="top"/>
    </xf>
    <xf numFmtId="0" fontId="44" fillId="0" borderId="3" xfId="0" applyFont="1" applyBorder="1" applyAlignment="1">
      <alignment horizontal="center" vertical="top"/>
    </xf>
    <xf numFmtId="0" fontId="24" fillId="0" borderId="3" xfId="0" applyFont="1" applyBorder="1" applyAlignment="1">
      <alignment horizontal="center" vertical="top"/>
    </xf>
    <xf numFmtId="0" fontId="61" fillId="0" borderId="3" xfId="0" applyFont="1" applyBorder="1" applyAlignment="1">
      <alignment horizontal="justify" vertical="top" wrapText="1"/>
    </xf>
    <xf numFmtId="0" fontId="61" fillId="0" borderId="3" xfId="0" applyFont="1" applyBorder="1" applyAlignment="1">
      <alignment horizontal="center" vertical="top" wrapText="1"/>
    </xf>
    <xf numFmtId="0" fontId="20" fillId="19" borderId="3" xfId="0" applyFont="1" applyFill="1" applyBorder="1" applyAlignment="1">
      <alignment horizontal="center" vertical="top"/>
    </xf>
    <xf numFmtId="0" fontId="20" fillId="0" borderId="3" xfId="0" applyFont="1" applyBorder="1" applyAlignment="1">
      <alignment horizontal="center" vertical="top"/>
    </xf>
    <xf numFmtId="0" fontId="21" fillId="0" borderId="3" xfId="0" applyFont="1" applyBorder="1" applyAlignment="1">
      <alignment horizontal="center" vertical="top"/>
    </xf>
    <xf numFmtId="0" fontId="27" fillId="19" borderId="3" xfId="0" applyFont="1" applyFill="1" applyBorder="1" applyAlignment="1">
      <alignment horizontal="center" vertical="top"/>
    </xf>
    <xf numFmtId="0" fontId="27" fillId="0" borderId="3" xfId="0" applyNumberFormat="1" applyFont="1" applyBorder="1" applyAlignment="1">
      <alignment horizontal="center" vertical="top"/>
    </xf>
    <xf numFmtId="0" fontId="31" fillId="0" borderId="3" xfId="0" applyFont="1" applyFill="1" applyBorder="1" applyAlignment="1">
      <alignment horizontal="center" vertical="top"/>
    </xf>
    <xf numFmtId="0" fontId="27" fillId="0" borderId="8" xfId="0" applyNumberFormat="1" applyFont="1" applyBorder="1" applyAlignment="1">
      <alignment horizontal="center" vertical="top"/>
    </xf>
    <xf numFmtId="0" fontId="27" fillId="3" borderId="0" xfId="0" applyNumberFormat="1" applyFont="1" applyFill="1" applyAlignment="1">
      <alignment horizontal="center" vertical="top"/>
    </xf>
    <xf numFmtId="2" fontId="27" fillId="0" borderId="0" xfId="0" applyNumberFormat="1" applyFont="1" applyAlignment="1">
      <alignment horizontal="center" vertical="top"/>
    </xf>
    <xf numFmtId="0" fontId="44" fillId="0" borderId="0" xfId="0" applyFont="1" applyAlignment="1">
      <alignment horizontal="center" vertical="top"/>
    </xf>
    <xf numFmtId="0" fontId="27" fillId="0" borderId="0" xfId="0" applyNumberFormat="1" applyFont="1" applyAlignment="1">
      <alignment horizontal="center" vertical="top"/>
    </xf>
    <xf numFmtId="0" fontId="31" fillId="0" borderId="0" xfId="0" applyFont="1" applyFill="1" applyAlignment="1">
      <alignment horizontal="justify" vertical="top"/>
    </xf>
    <xf numFmtId="0" fontId="31" fillId="0" borderId="0" xfId="0" applyFont="1" applyFill="1" applyAlignment="1">
      <alignment horizontal="center" vertical="top"/>
    </xf>
    <xf numFmtId="0" fontId="1" fillId="3" borderId="21" xfId="0" applyNumberFormat="1" applyFont="1" applyFill="1" applyBorder="1" applyAlignment="1">
      <alignment horizontal="center" vertical="center"/>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wrapText="1"/>
    </xf>
    <xf numFmtId="0" fontId="1" fillId="3" borderId="1" xfId="0" applyFont="1" applyFill="1" applyBorder="1" applyAlignment="1">
      <alignment horizontal="center" vertical="top" wrapText="1"/>
    </xf>
    <xf numFmtId="0" fontId="31" fillId="0" borderId="1" xfId="0" applyFont="1" applyFill="1" applyBorder="1" applyAlignment="1">
      <alignment horizontal="justify" vertical="top" wrapText="1"/>
    </xf>
    <xf numFmtId="1" fontId="18" fillId="3" borderId="1" xfId="0" applyNumberFormat="1" applyFont="1" applyFill="1" applyBorder="1" applyAlignment="1">
      <alignment horizontal="center" vertical="top" wrapText="1"/>
    </xf>
    <xf numFmtId="0" fontId="3" fillId="3" borderId="21" xfId="0" applyNumberFormat="1" applyFont="1" applyFill="1" applyBorder="1" applyAlignment="1">
      <alignment horizontal="center" vertical="top"/>
    </xf>
    <xf numFmtId="0" fontId="31" fillId="0" borderId="1" xfId="0" applyFont="1" applyFill="1" applyBorder="1" applyAlignment="1">
      <alignment horizontal="center" vertical="top" wrapText="1"/>
    </xf>
    <xf numFmtId="0" fontId="1" fillId="3" borderId="1" xfId="0" applyFont="1" applyFill="1" applyBorder="1" applyAlignment="1">
      <alignment horizontal="left" vertical="top" wrapText="1"/>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wrapText="1"/>
    </xf>
    <xf numFmtId="0" fontId="1" fillId="0" borderId="1" xfId="0" applyFont="1" applyBorder="1" applyAlignment="1">
      <alignment horizontal="left" vertical="top" wrapText="1"/>
    </xf>
    <xf numFmtId="0" fontId="1" fillId="3" borderId="1" xfId="0" applyFont="1" applyFill="1" applyBorder="1" applyAlignment="1">
      <alignment horizontal="center" vertical="top" wrapText="1"/>
    </xf>
    <xf numFmtId="0" fontId="31" fillId="19" borderId="1" xfId="5" applyNumberFormat="1" applyFont="1" applyFill="1" applyBorder="1" applyAlignment="1">
      <alignment horizontal="center" vertical="top" wrapText="1"/>
    </xf>
    <xf numFmtId="0" fontId="31" fillId="0" borderId="1" xfId="0" applyFont="1" applyFill="1" applyBorder="1" applyAlignment="1">
      <alignment horizontal="justify" vertical="top" wrapText="1"/>
    </xf>
    <xf numFmtId="0" fontId="1" fillId="3" borderId="1" xfId="0" applyFont="1" applyFill="1" applyBorder="1" applyAlignment="1">
      <alignment horizontal="center" vertical="top" wrapText="1"/>
    </xf>
    <xf numFmtId="0" fontId="44" fillId="19" borderId="1" xfId="0" applyFont="1" applyFill="1" applyBorder="1" applyAlignment="1">
      <alignment horizontal="justify" vertical="top" wrapText="1"/>
    </xf>
    <xf numFmtId="0" fontId="1" fillId="3" borderId="1" xfId="0" applyFont="1" applyFill="1" applyBorder="1" applyAlignment="1">
      <alignment horizontal="center" vertical="top" wrapText="1"/>
    </xf>
    <xf numFmtId="0" fontId="30" fillId="3" borderId="1" xfId="0"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 fillId="0" borderId="1" xfId="0" applyFont="1" applyBorder="1" applyAlignment="1">
      <alignment horizontal="center" vertical="top" wrapText="1"/>
    </xf>
    <xf numFmtId="1" fontId="18" fillId="3" borderId="2" xfId="0" applyNumberFormat="1" applyFont="1" applyFill="1" applyBorder="1" applyAlignment="1">
      <alignment vertical="top" wrapText="1"/>
    </xf>
    <xf numFmtId="0" fontId="1" fillId="30" borderId="1" xfId="0" applyFont="1" applyFill="1" applyBorder="1" applyAlignment="1">
      <alignment horizontal="center" vertical="top" wrapText="1"/>
    </xf>
    <xf numFmtId="1" fontId="18" fillId="32" borderId="1" xfId="0" applyNumberFormat="1" applyFont="1" applyFill="1" applyBorder="1" applyAlignment="1">
      <alignment horizontal="center" vertical="top" wrapText="1"/>
    </xf>
    <xf numFmtId="0" fontId="31" fillId="3" borderId="1" xfId="0" applyFont="1" applyFill="1" applyBorder="1" applyAlignment="1">
      <alignment horizontal="center" vertical="top" wrapText="1"/>
    </xf>
    <xf numFmtId="1" fontId="18" fillId="32" borderId="1" xfId="0" applyNumberFormat="1" applyFont="1" applyFill="1" applyBorder="1" applyAlignment="1">
      <alignment horizontal="center" vertical="top"/>
    </xf>
    <xf numFmtId="0" fontId="31" fillId="0" borderId="1" xfId="0" applyFont="1" applyFill="1" applyBorder="1" applyAlignment="1">
      <alignment horizontal="justify" vertical="top" wrapText="1"/>
    </xf>
    <xf numFmtId="0" fontId="31" fillId="3" borderId="1" xfId="0" applyFont="1" applyFill="1" applyBorder="1" applyAlignment="1">
      <alignment horizontal="center" vertical="top" wrapText="1"/>
    </xf>
    <xf numFmtId="9" fontId="3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9" fontId="31" fillId="0" borderId="1" xfId="0" applyNumberFormat="1" applyFont="1" applyFill="1" applyBorder="1" applyAlignment="1">
      <alignment horizontal="center" vertical="top" wrapText="1"/>
    </xf>
    <xf numFmtId="9" fontId="31" fillId="0" borderId="1"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xf>
    <xf numFmtId="0" fontId="31" fillId="3" borderId="1" xfId="0" applyFont="1" applyFill="1" applyBorder="1" applyAlignment="1">
      <alignment horizontal="center" vertical="top" wrapText="1"/>
    </xf>
    <xf numFmtId="9" fontId="3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0" xfId="0" applyFont="1" applyFill="1" applyAlignment="1">
      <alignment horizontal="center" vertical="top"/>
    </xf>
    <xf numFmtId="9" fontId="31" fillId="3" borderId="1" xfId="0" applyNumberFormat="1" applyFont="1" applyFill="1" applyBorder="1" applyAlignment="1">
      <alignment horizontal="justify" vertical="center" wrapText="1"/>
    </xf>
    <xf numFmtId="9" fontId="1" fillId="3" borderId="0" xfId="0" applyNumberFormat="1" applyFont="1" applyFill="1" applyAlignment="1">
      <alignment horizontal="center" vertical="top"/>
    </xf>
    <xf numFmtId="9" fontId="31" fillId="3" borderId="1" xfId="0" applyNumberFormat="1" applyFont="1" applyFill="1" applyBorder="1" applyAlignment="1">
      <alignment horizontal="center" vertical="center" wrapText="1"/>
    </xf>
    <xf numFmtId="0" fontId="31" fillId="3" borderId="1" xfId="0" applyFont="1" applyFill="1" applyBorder="1" applyAlignment="1">
      <alignment horizontal="justify" vertical="center" wrapText="1"/>
    </xf>
    <xf numFmtId="0" fontId="72" fillId="3" borderId="1" xfId="0" applyFont="1" applyFill="1" applyBorder="1" applyAlignment="1">
      <alignment horizontal="center" vertical="top" wrapText="1"/>
    </xf>
    <xf numFmtId="0" fontId="31" fillId="3" borderId="1" xfId="0" applyFont="1" applyFill="1" applyBorder="1" applyAlignment="1">
      <alignment horizontal="justify" vertical="top" wrapText="1"/>
    </xf>
    <xf numFmtId="0" fontId="31" fillId="0" borderId="1" xfId="0" applyFont="1" applyFill="1" applyBorder="1" applyAlignment="1">
      <alignment horizontal="justify" vertical="top" wrapText="1"/>
    </xf>
    <xf numFmtId="0" fontId="31" fillId="3" borderId="1" xfId="0" applyFont="1" applyFill="1" applyBorder="1" applyAlignment="1">
      <alignment horizontal="center" vertical="top" wrapText="1"/>
    </xf>
    <xf numFmtId="9" fontId="3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10" fontId="31" fillId="3" borderId="1" xfId="0" applyNumberFormat="1" applyFont="1" applyFill="1" applyBorder="1" applyAlignment="1">
      <alignment horizontal="center" vertical="top" wrapText="1"/>
    </xf>
    <xf numFmtId="0" fontId="1" fillId="0" borderId="0" xfId="0" applyFont="1" applyFill="1" applyAlignment="1">
      <alignment horizontal="center" vertical="top"/>
    </xf>
    <xf numFmtId="0" fontId="31" fillId="3" borderId="1" xfId="0" applyFont="1" applyFill="1" applyBorder="1" applyAlignment="1">
      <alignment vertical="top" wrapText="1"/>
    </xf>
    <xf numFmtId="9" fontId="3" fillId="3" borderId="21" xfId="0" applyNumberFormat="1" applyFont="1" applyFill="1" applyBorder="1" applyAlignment="1">
      <alignment horizontal="center" vertical="top"/>
    </xf>
    <xf numFmtId="0" fontId="1" fillId="3" borderId="0" xfId="0" applyFont="1" applyFill="1" applyAlignment="1">
      <alignment horizontal="center" vertical="top" wrapText="1"/>
    </xf>
    <xf numFmtId="10" fontId="31" fillId="0" borderId="1" xfId="0" applyNumberFormat="1" applyFont="1" applyFill="1" applyBorder="1" applyAlignment="1">
      <alignment horizontal="center" vertical="top" wrapText="1"/>
    </xf>
    <xf numFmtId="0" fontId="31" fillId="3" borderId="1" xfId="0" applyNumberFormat="1" applyFont="1" applyFill="1" applyBorder="1" applyAlignment="1">
      <alignment vertical="top" wrapText="1"/>
    </xf>
    <xf numFmtId="0" fontId="18" fillId="3" borderId="1" xfId="0" applyNumberFormat="1" applyFont="1" applyFill="1" applyBorder="1" applyAlignment="1">
      <alignment horizontal="center" vertical="top"/>
    </xf>
    <xf numFmtId="0" fontId="81" fillId="0" borderId="1" xfId="0" applyFont="1" applyFill="1" applyBorder="1" applyAlignment="1">
      <alignment horizontal="center" vertical="top" wrapText="1"/>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wrapText="1"/>
    </xf>
    <xf numFmtId="168" fontId="1" fillId="3" borderId="1" xfId="0" applyNumberFormat="1" applyFont="1" applyFill="1" applyBorder="1" applyAlignment="1">
      <alignment horizontal="center" vertical="top" wrapText="1"/>
    </xf>
    <xf numFmtId="0" fontId="31" fillId="0" borderId="1" xfId="0" applyFont="1" applyFill="1" applyBorder="1" applyAlignment="1">
      <alignment horizontal="justify" vertical="top" wrapText="1"/>
    </xf>
    <xf numFmtId="0" fontId="45" fillId="0" borderId="1" xfId="0" applyFont="1" applyFill="1" applyBorder="1" applyAlignment="1">
      <alignment horizontal="justify" vertical="top" wrapText="1"/>
    </xf>
    <xf numFmtId="0" fontId="31" fillId="0" borderId="1" xfId="0" applyFont="1" applyFill="1" applyBorder="1" applyAlignment="1">
      <alignment horizontal="justify" vertical="top" wrapText="1"/>
    </xf>
    <xf numFmtId="0" fontId="31" fillId="3" borderId="1" xfId="0" applyFont="1" applyFill="1" applyBorder="1" applyAlignment="1">
      <alignment horizontal="center" vertical="top" wrapText="1"/>
    </xf>
    <xf numFmtId="1" fontId="18" fillId="3" borderId="1" xfId="0" applyNumberFormat="1" applyFont="1" applyFill="1" applyBorder="1" applyAlignment="1">
      <alignment horizontal="center" vertical="top" wrapText="1"/>
    </xf>
    <xf numFmtId="0" fontId="18" fillId="3" borderId="1" xfId="0" applyNumberFormat="1" applyFont="1" applyFill="1" applyBorder="1" applyAlignment="1">
      <alignment horizontal="center" vertical="top" wrapText="1"/>
    </xf>
    <xf numFmtId="0" fontId="3" fillId="3" borderId="21" xfId="0" applyNumberFormat="1" applyFont="1" applyFill="1" applyBorder="1" applyAlignment="1">
      <alignment horizontal="center" vertical="top"/>
    </xf>
    <xf numFmtId="0" fontId="27" fillId="3" borderId="1" xfId="0" applyFont="1" applyFill="1" applyBorder="1" applyAlignment="1">
      <alignment horizontal="center" vertical="top"/>
    </xf>
    <xf numFmtId="0" fontId="44" fillId="3" borderId="1" xfId="0" applyFont="1" applyFill="1" applyBorder="1" applyAlignment="1">
      <alignment horizontal="center" vertical="top" wrapText="1"/>
    </xf>
    <xf numFmtId="1" fontId="19"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1" fontId="21" fillId="3" borderId="1" xfId="0" applyNumberFormat="1" applyFont="1" applyFill="1" applyBorder="1" applyAlignment="1">
      <alignment horizontal="center" vertical="top" wrapText="1"/>
    </xf>
    <xf numFmtId="0" fontId="44" fillId="3" borderId="1" xfId="0" applyFont="1" applyFill="1" applyBorder="1" applyAlignment="1">
      <alignment horizontal="justify" vertical="top" wrapText="1"/>
    </xf>
    <xf numFmtId="0" fontId="24" fillId="3" borderId="1" xfId="0" applyFont="1" applyFill="1" applyBorder="1" applyAlignment="1">
      <alignment horizontal="center" vertical="top" wrapText="1"/>
    </xf>
    <xf numFmtId="0" fontId="44" fillId="3" borderId="1" xfId="5" applyNumberFormat="1" applyFont="1" applyFill="1" applyBorder="1" applyAlignment="1">
      <alignment horizontal="center" vertical="top" wrapText="1"/>
    </xf>
    <xf numFmtId="0" fontId="27" fillId="3" borderId="1" xfId="0" applyFont="1" applyFill="1" applyBorder="1" applyAlignment="1">
      <alignment horizontal="center" vertical="top" wrapText="1"/>
    </xf>
    <xf numFmtId="0" fontId="30" fillId="3" borderId="1" xfId="0" applyFont="1" applyFill="1" applyBorder="1" applyAlignment="1">
      <alignment horizontal="center" vertical="top" wrapText="1"/>
    </xf>
    <xf numFmtId="0" fontId="1" fillId="3" borderId="1" xfId="0" applyFont="1" applyFill="1" applyBorder="1" applyAlignment="1">
      <alignment horizontal="center" vertical="top" wrapText="1"/>
    </xf>
    <xf numFmtId="1" fontId="22"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35" fillId="3" borderId="1" xfId="0" applyFont="1" applyFill="1" applyBorder="1" applyAlignment="1">
      <alignment vertical="top" wrapText="1"/>
    </xf>
    <xf numFmtId="2" fontId="28" fillId="3" borderId="1" xfId="0" applyNumberFormat="1" applyFont="1" applyFill="1" applyBorder="1" applyAlignment="1">
      <alignment horizontal="center" vertical="top" wrapText="1"/>
    </xf>
    <xf numFmtId="0" fontId="23" fillId="3" borderId="1" xfId="0" applyFont="1" applyFill="1" applyBorder="1" applyAlignment="1">
      <alignment horizontal="center" vertical="top" wrapText="1"/>
    </xf>
    <xf numFmtId="0" fontId="61" fillId="3" borderId="1" xfId="0" applyFont="1" applyFill="1" applyBorder="1" applyAlignment="1">
      <alignment horizontal="justify" vertical="top" wrapText="1"/>
    </xf>
    <xf numFmtId="0" fontId="61" fillId="3" borderId="1" xfId="7" applyNumberFormat="1" applyFont="1" applyFill="1" applyBorder="1" applyAlignment="1">
      <alignment horizontal="center" vertical="top" wrapText="1"/>
    </xf>
    <xf numFmtId="0" fontId="62" fillId="3" borderId="1" xfId="0" applyFont="1" applyFill="1" applyBorder="1" applyAlignment="1">
      <alignment horizontal="center" vertical="top"/>
    </xf>
    <xf numFmtId="0" fontId="20"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31" fillId="0" borderId="1" xfId="0" applyFont="1" applyFill="1" applyBorder="1" applyAlignment="1">
      <alignment horizontal="justify" vertical="top" wrapText="1"/>
    </xf>
    <xf numFmtId="0" fontId="31" fillId="3" borderId="1" xfId="0" applyFont="1" applyFill="1" applyBorder="1" applyAlignment="1">
      <alignment horizontal="center" vertical="top" wrapText="1"/>
    </xf>
    <xf numFmtId="0" fontId="3" fillId="32" borderId="21" xfId="0" applyNumberFormat="1" applyFont="1" applyFill="1" applyBorder="1" applyAlignment="1">
      <alignment horizontal="center" vertical="top"/>
    </xf>
    <xf numFmtId="0" fontId="31" fillId="3" borderId="1" xfId="0" applyFont="1" applyFill="1" applyBorder="1" applyAlignment="1">
      <alignment horizontal="center" vertical="top" wrapText="1"/>
    </xf>
    <xf numFmtId="0" fontId="31" fillId="3" borderId="1" xfId="0" applyFont="1" applyFill="1" applyBorder="1" applyAlignment="1">
      <alignment horizontal="center" vertical="top"/>
    </xf>
    <xf numFmtId="0" fontId="45" fillId="3" borderId="1" xfId="0" applyFont="1" applyFill="1" applyBorder="1" applyAlignment="1">
      <alignment horizontal="justify" vertical="top" wrapText="1"/>
    </xf>
    <xf numFmtId="0" fontId="73" fillId="3" borderId="1" xfId="0" applyFont="1" applyFill="1" applyBorder="1" applyAlignment="1">
      <alignment horizontal="justify" vertical="top" wrapText="1"/>
    </xf>
    <xf numFmtId="0" fontId="49" fillId="3" borderId="1" xfId="0" applyFont="1" applyFill="1" applyBorder="1" applyAlignment="1">
      <alignment horizontal="justify" vertical="top" wrapText="1"/>
    </xf>
    <xf numFmtId="2" fontId="28" fillId="3" borderId="1" xfId="5" applyNumberFormat="1" applyFont="1" applyFill="1" applyBorder="1" applyAlignment="1">
      <alignment horizontal="center" vertical="top" wrapText="1"/>
    </xf>
    <xf numFmtId="0" fontId="45" fillId="3" borderId="1" xfId="0" applyFont="1" applyFill="1" applyBorder="1" applyAlignment="1">
      <alignment horizontal="center" vertical="top" wrapText="1"/>
    </xf>
    <xf numFmtId="0" fontId="45" fillId="3" borderId="1" xfId="0" applyNumberFormat="1" applyFont="1" applyFill="1" applyBorder="1" applyAlignment="1">
      <alignment horizontal="center" vertical="top" wrapText="1"/>
    </xf>
    <xf numFmtId="0" fontId="49" fillId="3" borderId="1" xfId="0" applyFont="1" applyFill="1" applyBorder="1" applyAlignment="1">
      <alignment horizontal="center" vertical="top"/>
    </xf>
    <xf numFmtId="0" fontId="72" fillId="3" borderId="1" xfId="5" applyNumberFormat="1" applyFont="1" applyFill="1" applyBorder="1" applyAlignment="1">
      <alignment horizontal="center" vertical="top"/>
    </xf>
    <xf numFmtId="9" fontId="81" fillId="3" borderId="1" xfId="0" applyNumberFormat="1" applyFont="1" applyFill="1" applyBorder="1" applyAlignment="1">
      <alignment horizontal="center" vertical="top" wrapText="1"/>
    </xf>
    <xf numFmtId="0" fontId="61" fillId="3" borderId="1" xfId="0" applyFont="1" applyFill="1" applyBorder="1" applyAlignment="1">
      <alignment horizontal="center" vertical="top" wrapText="1"/>
    </xf>
    <xf numFmtId="0" fontId="31" fillId="3" borderId="21" xfId="0" applyNumberFormat="1" applyFont="1" applyFill="1" applyBorder="1" applyAlignment="1">
      <alignment horizontal="center" vertical="top"/>
    </xf>
    <xf numFmtId="0" fontId="31" fillId="3" borderId="0" xfId="0" applyFont="1" applyFill="1" applyAlignment="1">
      <alignment horizontal="center" vertical="top"/>
    </xf>
    <xf numFmtId="9" fontId="31" fillId="0" borderId="1" xfId="0" applyNumberFormat="1" applyFont="1" applyFill="1" applyBorder="1" applyAlignment="1">
      <alignment horizontal="center" vertical="top" wrapText="1"/>
    </xf>
    <xf numFmtId="9" fontId="31" fillId="3" borderId="1" xfId="0" applyNumberFormat="1" applyFont="1" applyFill="1" applyBorder="1" applyAlignment="1">
      <alignment horizontal="center" vertical="top" wrapText="1"/>
    </xf>
    <xf numFmtId="0" fontId="31" fillId="0" borderId="1" xfId="0" applyFont="1" applyFill="1" applyBorder="1" applyAlignment="1">
      <alignment horizontal="justify" vertical="top" wrapText="1"/>
    </xf>
    <xf numFmtId="0" fontId="31" fillId="0" borderId="3" xfId="0" applyFont="1" applyFill="1" applyBorder="1" applyAlignment="1">
      <alignment horizontal="justify" vertical="top"/>
    </xf>
    <xf numFmtId="0" fontId="31" fillId="0" borderId="2" xfId="0" applyFont="1" applyFill="1" applyBorder="1" applyAlignment="1">
      <alignment horizontal="center" vertical="top" wrapText="1"/>
    </xf>
    <xf numFmtId="0" fontId="31" fillId="0" borderId="3" xfId="0" applyFont="1" applyFill="1" applyBorder="1" applyAlignment="1">
      <alignment horizontal="center" vertical="top" wrapText="1"/>
    </xf>
    <xf numFmtId="9" fontId="31" fillId="0" borderId="2" xfId="0" applyNumberFormat="1" applyFont="1" applyFill="1" applyBorder="1" applyAlignment="1">
      <alignment horizontal="center" vertical="top" wrapText="1"/>
    </xf>
    <xf numFmtId="0" fontId="31" fillId="0" borderId="31" xfId="0" applyFont="1" applyFill="1" applyBorder="1" applyAlignment="1">
      <alignment horizontal="center" vertical="top" wrapText="1"/>
    </xf>
    <xf numFmtId="0" fontId="31" fillId="0" borderId="2" xfId="0" applyFont="1" applyFill="1" applyBorder="1" applyAlignment="1">
      <alignment horizontal="left" vertical="top" wrapText="1"/>
    </xf>
    <xf numFmtId="0" fontId="31" fillId="0" borderId="3" xfId="0" applyFont="1" applyFill="1" applyBorder="1" applyAlignment="1">
      <alignment horizontal="left" vertical="top" wrapText="1"/>
    </xf>
    <xf numFmtId="9" fontId="31" fillId="3" borderId="2" xfId="0" applyNumberFormat="1" applyFont="1" applyFill="1" applyBorder="1" applyAlignment="1">
      <alignment horizontal="center" vertical="top" wrapText="1"/>
    </xf>
    <xf numFmtId="0" fontId="31" fillId="3" borderId="3" xfId="0" applyFont="1" applyFill="1" applyBorder="1" applyAlignment="1">
      <alignment horizontal="center" vertical="top" wrapText="1"/>
    </xf>
    <xf numFmtId="9" fontId="31" fillId="0" borderId="2" xfId="0" applyNumberFormat="1" applyFont="1" applyFill="1" applyBorder="1" applyAlignment="1">
      <alignment horizontal="center" vertical="top"/>
    </xf>
    <xf numFmtId="0" fontId="31" fillId="0" borderId="3" xfId="0" applyFont="1" applyFill="1" applyBorder="1" applyAlignment="1">
      <alignment horizontal="center" vertical="top"/>
    </xf>
    <xf numFmtId="1" fontId="18"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49" fontId="18" fillId="3" borderId="1" xfId="0" applyNumberFormat="1" applyFont="1" applyFill="1" applyBorder="1" applyAlignment="1">
      <alignment horizontal="center" vertical="top"/>
    </xf>
    <xf numFmtId="0" fontId="31" fillId="0" borderId="31" xfId="0" applyFont="1" applyFill="1" applyBorder="1" applyAlignment="1">
      <alignment horizontal="left" vertical="top" wrapText="1"/>
    </xf>
    <xf numFmtId="0" fontId="31" fillId="3" borderId="31" xfId="0" applyFont="1" applyFill="1" applyBorder="1" applyAlignment="1">
      <alignment horizontal="center" vertical="top" wrapText="1"/>
    </xf>
    <xf numFmtId="9" fontId="44" fillId="3" borderId="2" xfId="0" applyNumberFormat="1" applyFont="1" applyFill="1" applyBorder="1" applyAlignment="1">
      <alignment horizontal="center" vertical="top" wrapText="1"/>
    </xf>
    <xf numFmtId="9" fontId="44" fillId="3" borderId="3" xfId="0" applyNumberFormat="1" applyFont="1" applyFill="1" applyBorder="1" applyAlignment="1">
      <alignment horizontal="center" vertical="top" wrapText="1"/>
    </xf>
    <xf numFmtId="0" fontId="31" fillId="3" borderId="2" xfId="0" applyFont="1" applyFill="1" applyBorder="1" applyAlignment="1">
      <alignment horizontal="center" vertical="top" wrapText="1"/>
    </xf>
    <xf numFmtId="0" fontId="31" fillId="3" borderId="2" xfId="0" applyNumberFormat="1" applyFont="1" applyFill="1" applyBorder="1" applyAlignment="1">
      <alignment horizontal="center" vertical="top" wrapText="1"/>
    </xf>
    <xf numFmtId="0" fontId="31" fillId="3" borderId="3" xfId="0" applyNumberFormat="1" applyFont="1" applyFill="1" applyBorder="1" applyAlignment="1">
      <alignment horizontal="center" vertical="top" wrapText="1"/>
    </xf>
    <xf numFmtId="0" fontId="31" fillId="0" borderId="2" xfId="0" applyFont="1" applyFill="1" applyBorder="1" applyAlignment="1">
      <alignment horizontal="center" wrapText="1"/>
    </xf>
    <xf numFmtId="0" fontId="31" fillId="0" borderId="31" xfId="0" applyFont="1" applyFill="1" applyBorder="1" applyAlignment="1">
      <alignment horizontal="center" wrapText="1"/>
    </xf>
    <xf numFmtId="0" fontId="31" fillId="0" borderId="3" xfId="0" applyFont="1" applyFill="1" applyBorder="1" applyAlignment="1">
      <alignment horizontal="center" wrapText="1"/>
    </xf>
    <xf numFmtId="0" fontId="3" fillId="3" borderId="21" xfId="0" applyNumberFormat="1" applyFont="1" applyFill="1" applyBorder="1" applyAlignment="1">
      <alignment horizontal="center" vertical="top"/>
    </xf>
    <xf numFmtId="9" fontId="1" fillId="3" borderId="2" xfId="0" applyNumberFormat="1" applyFont="1" applyFill="1" applyBorder="1" applyAlignment="1">
      <alignment horizontal="center" vertical="top" wrapText="1"/>
    </xf>
    <xf numFmtId="9" fontId="27" fillId="3" borderId="3" xfId="0" applyNumberFormat="1" applyFont="1" applyFill="1" applyBorder="1" applyAlignment="1">
      <alignment horizontal="center" vertical="top" wrapText="1"/>
    </xf>
    <xf numFmtId="0" fontId="31" fillId="0" borderId="2" xfId="0" applyFont="1" applyFill="1" applyBorder="1" applyAlignment="1">
      <alignment horizontal="center" vertical="top"/>
    </xf>
    <xf numFmtId="9" fontId="31" fillId="3" borderId="3" xfId="0" applyNumberFormat="1" applyFont="1" applyFill="1" applyBorder="1" applyAlignment="1">
      <alignment horizontal="center" vertical="top" wrapText="1"/>
    </xf>
    <xf numFmtId="0" fontId="1" fillId="3" borderId="2" xfId="0" applyFont="1" applyFill="1" applyBorder="1" applyAlignment="1">
      <alignment horizontal="center" wrapText="1"/>
    </xf>
    <xf numFmtId="0" fontId="1" fillId="3" borderId="31" xfId="0" applyFont="1" applyFill="1" applyBorder="1" applyAlignment="1">
      <alignment horizontal="center" wrapText="1"/>
    </xf>
    <xf numFmtId="0" fontId="1" fillId="3" borderId="3" xfId="0" applyFont="1" applyFill="1" applyBorder="1" applyAlignment="1">
      <alignment horizontal="center" wrapText="1"/>
    </xf>
    <xf numFmtId="0" fontId="31" fillId="3" borderId="2" xfId="0" applyFont="1" applyFill="1" applyBorder="1" applyAlignment="1">
      <alignment horizontal="center" wrapText="1"/>
    </xf>
    <xf numFmtId="0" fontId="31" fillId="3" borderId="31" xfId="0" applyFont="1" applyFill="1" applyBorder="1" applyAlignment="1">
      <alignment horizontal="center" wrapText="1"/>
    </xf>
    <xf numFmtId="0" fontId="31" fillId="3" borderId="3" xfId="0" applyFont="1" applyFill="1" applyBorder="1" applyAlignment="1">
      <alignment horizontal="center" wrapText="1"/>
    </xf>
    <xf numFmtId="1" fontId="18" fillId="3" borderId="2" xfId="0" applyNumberFormat="1" applyFont="1" applyFill="1" applyBorder="1" applyAlignment="1">
      <alignment horizontal="center" vertical="top" wrapText="1"/>
    </xf>
    <xf numFmtId="1" fontId="18" fillId="3" borderId="3"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xf>
    <xf numFmtId="1" fontId="18" fillId="3" borderId="1" xfId="0" applyNumberFormat="1" applyFont="1" applyFill="1" applyBorder="1" applyAlignment="1">
      <alignment horizontal="center" vertical="top"/>
    </xf>
    <xf numFmtId="168" fontId="18" fillId="3" borderId="1" xfId="0" applyNumberFormat="1" applyFont="1" applyFill="1" applyBorder="1" applyAlignment="1">
      <alignment horizontal="center" vertical="top" wrapText="1"/>
    </xf>
    <xf numFmtId="0" fontId="3" fillId="3" borderId="2" xfId="0" applyNumberFormat="1" applyFont="1" applyFill="1" applyBorder="1" applyAlignment="1">
      <alignment horizontal="center" vertical="top"/>
    </xf>
    <xf numFmtId="0" fontId="3" fillId="3" borderId="31" xfId="0" applyNumberFormat="1" applyFont="1" applyFill="1" applyBorder="1" applyAlignment="1">
      <alignment horizontal="center" vertical="top"/>
    </xf>
    <xf numFmtId="0" fontId="3" fillId="3" borderId="3" xfId="0" applyNumberFormat="1" applyFont="1" applyFill="1" applyBorder="1" applyAlignment="1">
      <alignment horizontal="center" vertical="top"/>
    </xf>
    <xf numFmtId="0" fontId="27" fillId="3" borderId="1" xfId="0" applyFont="1" applyFill="1" applyBorder="1" applyAlignment="1">
      <alignment horizontal="center" vertical="top"/>
    </xf>
    <xf numFmtId="0" fontId="31" fillId="0" borderId="1" xfId="0" applyFont="1" applyFill="1" applyBorder="1" applyAlignment="1">
      <alignment horizontal="justify" vertical="top" wrapText="1"/>
    </xf>
    <xf numFmtId="0" fontId="31" fillId="0" borderId="1" xfId="0" applyFont="1" applyFill="1" applyBorder="1" applyAlignment="1">
      <alignment horizontal="justify" vertical="top"/>
    </xf>
    <xf numFmtId="0" fontId="3" fillId="0" borderId="1" xfId="0" applyFont="1" applyBorder="1" applyAlignment="1">
      <alignment horizontal="center" vertical="top" wrapText="1"/>
    </xf>
    <xf numFmtId="0" fontId="18" fillId="0" borderId="1" xfId="0" applyFont="1" applyBorder="1" applyAlignment="1">
      <alignment horizontal="center" vertical="top" wrapText="1"/>
    </xf>
    <xf numFmtId="0" fontId="3" fillId="0" borderId="2" xfId="0" applyFont="1" applyBorder="1" applyAlignment="1">
      <alignment horizontal="center" vertical="top" wrapText="1"/>
    </xf>
    <xf numFmtId="0" fontId="18" fillId="0" borderId="3" xfId="0" applyFont="1" applyBorder="1" applyAlignment="1">
      <alignment horizontal="center" vertical="top" wrapText="1"/>
    </xf>
    <xf numFmtId="0" fontId="9"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0" fontId="31" fillId="0" borderId="2" xfId="0" applyFont="1" applyFill="1" applyBorder="1" applyAlignment="1">
      <alignment horizontal="justify" vertical="top" wrapText="1"/>
    </xf>
    <xf numFmtId="0" fontId="31" fillId="0" borderId="3" xfId="0" applyFont="1" applyFill="1" applyBorder="1" applyAlignment="1">
      <alignment horizontal="justify" vertical="top"/>
    </xf>
    <xf numFmtId="0" fontId="31" fillId="0" borderId="31" xfId="0" applyFont="1" applyFill="1" applyBorder="1" applyAlignment="1">
      <alignment horizontal="justify" vertical="top"/>
    </xf>
    <xf numFmtId="0" fontId="3" fillId="0" borderId="1" xfId="0" applyFont="1" applyBorder="1" applyAlignment="1">
      <alignment horizontal="center" vertical="top"/>
    </xf>
    <xf numFmtId="0" fontId="18" fillId="0" borderId="1" xfId="0" applyFont="1" applyBorder="1" applyAlignment="1">
      <alignment horizontal="center" vertical="top"/>
    </xf>
    <xf numFmtId="0" fontId="27" fillId="3" borderId="1" xfId="0" applyFont="1" applyFill="1" applyBorder="1" applyAlignment="1">
      <alignment horizontal="center" vertical="top" wrapText="1"/>
    </xf>
    <xf numFmtId="0" fontId="3" fillId="0" borderId="21" xfId="0" applyNumberFormat="1" applyFont="1" applyFill="1" applyBorder="1" applyAlignment="1">
      <alignment horizontal="center" vertical="top"/>
    </xf>
    <xf numFmtId="0" fontId="44" fillId="3" borderId="1" xfId="0" applyFont="1" applyFill="1" applyBorder="1" applyAlignment="1">
      <alignment horizontal="center" vertical="top" wrapText="1"/>
    </xf>
    <xf numFmtId="9" fontId="44" fillId="3" borderId="1" xfId="0" applyNumberFormat="1" applyFont="1" applyFill="1" applyBorder="1" applyAlignment="1">
      <alignment horizontal="center" vertical="top"/>
    </xf>
    <xf numFmtId="0" fontId="18" fillId="3" borderId="1" xfId="0" applyFont="1" applyFill="1" applyBorder="1" applyAlignment="1">
      <alignment horizontal="center" vertical="top" wrapText="1"/>
    </xf>
    <xf numFmtId="0" fontId="3" fillId="0" borderId="2" xfId="0" applyFont="1" applyBorder="1" applyAlignment="1">
      <alignment horizontal="left" vertical="top" wrapText="1"/>
    </xf>
    <xf numFmtId="0" fontId="18" fillId="0" borderId="3" xfId="0" applyFont="1" applyBorder="1" applyAlignment="1">
      <alignment horizontal="left" vertical="top" wrapText="1"/>
    </xf>
    <xf numFmtId="10" fontId="3" fillId="3" borderId="1" xfId="0" applyNumberFormat="1" applyFont="1" applyFill="1" applyBorder="1" applyAlignment="1">
      <alignment horizontal="center" vertical="top" wrapText="1"/>
    </xf>
    <xf numFmtId="10" fontId="18" fillId="3" borderId="1" xfId="0" applyNumberFormat="1" applyFont="1" applyFill="1" applyBorder="1" applyAlignment="1">
      <alignment horizontal="center" vertical="top" wrapText="1"/>
    </xf>
    <xf numFmtId="0" fontId="3" fillId="3" borderId="1" xfId="0" applyNumberFormat="1" applyFont="1" applyFill="1" applyBorder="1" applyAlignment="1">
      <alignment horizontal="center" vertical="top" wrapText="1"/>
    </xf>
    <xf numFmtId="0" fontId="18" fillId="3" borderId="1" xfId="0" applyNumberFormat="1" applyFont="1" applyFill="1" applyBorder="1" applyAlignment="1">
      <alignment horizontal="center" vertical="top" wrapText="1"/>
    </xf>
    <xf numFmtId="9" fontId="18" fillId="3" borderId="1" xfId="0" applyNumberFormat="1" applyFont="1" applyFill="1" applyBorder="1" applyAlignment="1">
      <alignment horizontal="center" vertical="top" wrapText="1"/>
    </xf>
    <xf numFmtId="0" fontId="8" fillId="3" borderId="1" xfId="0" applyNumberFormat="1" applyFont="1" applyFill="1" applyBorder="1" applyAlignment="1">
      <alignment horizontal="center" vertical="top" wrapText="1"/>
    </xf>
    <xf numFmtId="0" fontId="9" fillId="3" borderId="1" xfId="0" applyNumberFormat="1" applyFont="1" applyFill="1" applyBorder="1" applyAlignment="1">
      <alignment horizontal="center" vertical="top" wrapText="1"/>
    </xf>
    <xf numFmtId="0" fontId="5" fillId="0" borderId="1" xfId="0" applyFont="1" applyBorder="1" applyAlignment="1">
      <alignment horizontal="left" vertical="top" wrapText="1"/>
    </xf>
    <xf numFmtId="0" fontId="18" fillId="0" borderId="1" xfId="0" applyFont="1" applyBorder="1" applyAlignment="1">
      <alignment horizontal="left" vertical="top" wrapText="1"/>
    </xf>
    <xf numFmtId="9" fontId="44" fillId="3" borderId="1" xfId="0" applyNumberFormat="1" applyFont="1" applyFill="1" applyBorder="1" applyAlignment="1">
      <alignment horizontal="center" vertical="top" wrapText="1"/>
    </xf>
    <xf numFmtId="0" fontId="11" fillId="3" borderId="1" xfId="0" applyNumberFormat="1" applyFont="1" applyFill="1" applyBorder="1" applyAlignment="1">
      <alignment horizontal="center" vertical="top" wrapText="1"/>
    </xf>
    <xf numFmtId="9" fontId="3" fillId="3" borderId="1" xfId="0" applyNumberFormat="1" applyFont="1" applyFill="1" applyBorder="1" applyAlignment="1">
      <alignment horizontal="center" vertical="top" wrapText="1"/>
    </xf>
    <xf numFmtId="0" fontId="10" fillId="3" borderId="1" xfId="0" applyNumberFormat="1" applyFont="1" applyFill="1" applyBorder="1" applyAlignment="1">
      <alignment horizontal="center" vertical="top" wrapText="1"/>
    </xf>
    <xf numFmtId="2" fontId="9" fillId="3" borderId="1" xfId="0" applyNumberFormat="1" applyFont="1" applyFill="1" applyBorder="1" applyAlignment="1">
      <alignment horizontal="center" vertical="top" wrapText="1"/>
    </xf>
    <xf numFmtId="2" fontId="18" fillId="3" borderId="1" xfId="0" applyNumberFormat="1" applyFont="1" applyFill="1" applyBorder="1" applyAlignment="1">
      <alignment horizontal="center" vertical="top" wrapText="1"/>
    </xf>
    <xf numFmtId="0" fontId="57" fillId="23" borderId="3" xfId="0" applyFont="1" applyFill="1" applyBorder="1" applyAlignment="1">
      <alignment horizontal="center" vertical="top" wrapText="1"/>
    </xf>
    <xf numFmtId="0" fontId="57" fillId="23" borderId="1" xfId="0" applyFont="1" applyFill="1" applyBorder="1" applyAlignment="1">
      <alignment horizontal="center" vertical="top" wrapText="1"/>
    </xf>
    <xf numFmtId="1" fontId="22" fillId="3" borderId="1" xfId="0" applyNumberFormat="1" applyFont="1" applyFill="1" applyBorder="1" applyAlignment="1">
      <alignment horizontal="center" vertical="top" wrapText="1"/>
    </xf>
    <xf numFmtId="0" fontId="44" fillId="19" borderId="1" xfId="0" applyFont="1" applyFill="1" applyBorder="1" applyAlignment="1">
      <alignment horizontal="center" vertical="top" wrapText="1"/>
    </xf>
    <xf numFmtId="1" fontId="21" fillId="3" borderId="1" xfId="0" applyNumberFormat="1" applyFont="1" applyFill="1" applyBorder="1" applyAlignment="1">
      <alignment horizontal="center" vertical="top" wrapText="1"/>
    </xf>
    <xf numFmtId="0" fontId="24" fillId="3" borderId="1" xfId="0" applyFont="1" applyFill="1" applyBorder="1" applyAlignment="1">
      <alignment horizontal="center" vertical="top" wrapText="1"/>
    </xf>
    <xf numFmtId="9" fontId="24" fillId="3" borderId="1" xfId="0" applyNumberFormat="1" applyFont="1" applyFill="1" applyBorder="1" applyAlignment="1">
      <alignment horizontal="center" vertical="top" wrapText="1"/>
    </xf>
    <xf numFmtId="1" fontId="18" fillId="3" borderId="2" xfId="5" applyNumberFormat="1" applyFont="1" applyFill="1" applyBorder="1" applyAlignment="1">
      <alignment horizontal="center" vertical="top" wrapText="1"/>
    </xf>
    <xf numFmtId="1" fontId="18" fillId="3" borderId="3" xfId="5" applyNumberFormat="1" applyFont="1" applyFill="1" applyBorder="1" applyAlignment="1">
      <alignment horizontal="center" vertical="top" wrapText="1"/>
    </xf>
    <xf numFmtId="0" fontId="31" fillId="3" borderId="1" xfId="0" applyFont="1" applyFill="1" applyBorder="1" applyAlignment="1">
      <alignment horizontal="center" vertical="top" wrapText="1"/>
    </xf>
    <xf numFmtId="2" fontId="28" fillId="14" borderId="1" xfId="5" applyNumberFormat="1" applyFont="1" applyFill="1" applyBorder="1" applyAlignment="1">
      <alignment horizontal="center" vertical="top" wrapText="1"/>
    </xf>
    <xf numFmtId="2" fontId="27" fillId="9" borderId="1" xfId="0" applyNumberFormat="1" applyFont="1" applyFill="1" applyBorder="1" applyAlignment="1">
      <alignment horizontal="center" vertical="top"/>
    </xf>
    <xf numFmtId="0" fontId="35" fillId="14" borderId="1" xfId="5" applyNumberFormat="1" applyFont="1" applyFill="1" applyBorder="1" applyAlignment="1">
      <alignment horizontal="center" vertical="top" wrapText="1"/>
    </xf>
    <xf numFmtId="0" fontId="35" fillId="3" borderId="1" xfId="5" applyNumberFormat="1" applyFont="1" applyFill="1" applyBorder="1" applyAlignment="1">
      <alignment horizontal="center" vertical="top" wrapText="1"/>
    </xf>
    <xf numFmtId="9" fontId="31" fillId="3" borderId="1" xfId="0" applyNumberFormat="1" applyFont="1" applyFill="1" applyBorder="1" applyAlignment="1">
      <alignment horizontal="center" vertical="top" wrapText="1"/>
    </xf>
    <xf numFmtId="2" fontId="28" fillId="11" borderId="1" xfId="5" applyNumberFormat="1" applyFont="1" applyFill="1" applyBorder="1" applyAlignment="1">
      <alignment horizontal="center" vertical="top" wrapText="1"/>
    </xf>
    <xf numFmtId="9" fontId="43" fillId="19" borderId="1" xfId="0" applyNumberFormat="1" applyFont="1" applyFill="1" applyBorder="1" applyAlignment="1">
      <alignment horizontal="center" vertical="top" wrapText="1"/>
    </xf>
    <xf numFmtId="0" fontId="43" fillId="19" borderId="1" xfId="0" applyFont="1" applyFill="1" applyBorder="1" applyAlignment="1">
      <alignment horizontal="center" vertical="top" wrapText="1"/>
    </xf>
    <xf numFmtId="1" fontId="22" fillId="3" borderId="1" xfId="0" applyNumberFormat="1" applyFont="1" applyFill="1" applyBorder="1" applyAlignment="1">
      <alignment horizontal="center" vertical="top"/>
    </xf>
    <xf numFmtId="9" fontId="44" fillId="0" borderId="1" xfId="5" applyNumberFormat="1" applyFont="1" applyFill="1" applyBorder="1" applyAlignment="1">
      <alignment horizontal="center" vertical="top" wrapText="1"/>
    </xf>
    <xf numFmtId="169" fontId="48" fillId="0" borderId="1" xfId="0" applyNumberFormat="1" applyFont="1" applyFill="1" applyBorder="1" applyAlignment="1">
      <alignment horizontal="center" vertical="top" wrapText="1"/>
    </xf>
    <xf numFmtId="0" fontId="44" fillId="3" borderId="1" xfId="0" applyNumberFormat="1" applyFont="1" applyFill="1" applyBorder="1" applyAlignment="1">
      <alignment horizontal="center" vertical="top" wrapText="1"/>
    </xf>
    <xf numFmtId="0" fontId="35" fillId="0" borderId="1" xfId="0" applyFont="1" applyFill="1" applyBorder="1" applyAlignment="1">
      <alignment horizontal="center" vertical="top"/>
    </xf>
    <xf numFmtId="0" fontId="0" fillId="11" borderId="1" xfId="5" applyNumberFormat="1" applyFont="1" applyFill="1" applyBorder="1" applyAlignment="1">
      <alignment horizontal="center" vertical="top"/>
    </xf>
    <xf numFmtId="0" fontId="0" fillId="0" borderId="1" xfId="5" applyNumberFormat="1" applyFont="1" applyBorder="1" applyAlignment="1">
      <alignment horizontal="center" vertical="top"/>
    </xf>
    <xf numFmtId="0" fontId="45" fillId="14" borderId="1" xfId="5" applyNumberFormat="1" applyFont="1" applyFill="1" applyBorder="1" applyAlignment="1">
      <alignment horizontal="center" vertical="top" wrapText="1"/>
    </xf>
    <xf numFmtId="0" fontId="45" fillId="3" borderId="1" xfId="5" applyNumberFormat="1" applyFont="1" applyFill="1" applyBorder="1" applyAlignment="1">
      <alignment horizontal="center" vertical="top" wrapText="1"/>
    </xf>
    <xf numFmtId="9" fontId="27" fillId="3" borderId="1" xfId="0" applyNumberFormat="1" applyFont="1" applyFill="1" applyBorder="1" applyAlignment="1">
      <alignment horizontal="center" vertical="top" wrapText="1"/>
    </xf>
    <xf numFmtId="0" fontId="0" fillId="22" borderId="1" xfId="5" applyNumberFormat="1" applyFont="1" applyFill="1" applyBorder="1" applyAlignment="1">
      <alignment horizontal="center" vertical="top"/>
    </xf>
    <xf numFmtId="0" fontId="44" fillId="0" borderId="1" xfId="0" applyNumberFormat="1" applyFont="1" applyFill="1" applyBorder="1" applyAlignment="1">
      <alignment horizontal="center" vertical="top" wrapText="1"/>
    </xf>
    <xf numFmtId="0" fontId="44" fillId="11" borderId="1" xfId="5" applyNumberFormat="1" applyFont="1" applyFill="1" applyBorder="1" applyAlignment="1">
      <alignment horizontal="center" vertical="top" wrapText="1"/>
    </xf>
    <xf numFmtId="0" fontId="44" fillId="3" borderId="1" xfId="5" applyNumberFormat="1" applyFont="1" applyFill="1" applyBorder="1" applyAlignment="1">
      <alignment horizontal="center" vertical="top" wrapText="1"/>
    </xf>
    <xf numFmtId="0" fontId="52" fillId="0" borderId="1" xfId="0" applyFont="1" applyFill="1" applyBorder="1" applyAlignment="1">
      <alignment horizontal="justify" vertical="top" wrapText="1"/>
    </xf>
    <xf numFmtId="9" fontId="23" fillId="19" borderId="1" xfId="0" applyNumberFormat="1" applyFont="1" applyFill="1" applyBorder="1" applyAlignment="1">
      <alignment horizontal="center" vertical="top" wrapText="1"/>
    </xf>
    <xf numFmtId="0" fontId="23" fillId="19" borderId="1" xfId="0" applyFont="1" applyFill="1" applyBorder="1" applyAlignment="1">
      <alignment horizontal="center" vertical="top" wrapText="1"/>
    </xf>
    <xf numFmtId="9" fontId="24" fillId="19" borderId="1" xfId="0" applyNumberFormat="1" applyFont="1" applyFill="1" applyBorder="1" applyAlignment="1">
      <alignment horizontal="center" vertical="top" wrapText="1"/>
    </xf>
    <xf numFmtId="0" fontId="24" fillId="3" borderId="1" xfId="0" applyFont="1" applyFill="1" applyBorder="1" applyAlignment="1">
      <alignment horizontal="center" vertical="top"/>
    </xf>
    <xf numFmtId="9" fontId="24" fillId="3" borderId="1" xfId="0" applyNumberFormat="1" applyFont="1" applyFill="1" applyBorder="1" applyAlignment="1">
      <alignment horizontal="center" vertical="top"/>
    </xf>
    <xf numFmtId="9" fontId="23" fillId="19" borderId="1" xfId="0" applyNumberFormat="1" applyFont="1" applyFill="1" applyBorder="1" applyAlignment="1">
      <alignment horizontal="center" vertical="top"/>
    </xf>
    <xf numFmtId="0" fontId="29" fillId="23" borderId="3" xfId="0" applyFont="1" applyFill="1" applyBorder="1" applyAlignment="1">
      <alignment horizontal="center" vertical="top" wrapText="1"/>
    </xf>
    <xf numFmtId="0" fontId="29" fillId="23" borderId="1" xfId="0" applyFont="1" applyFill="1" applyBorder="1" applyAlignment="1">
      <alignment horizontal="center" vertical="top" wrapText="1"/>
    </xf>
    <xf numFmtId="1" fontId="21" fillId="3" borderId="1" xfId="0" applyNumberFormat="1" applyFont="1" applyFill="1" applyBorder="1" applyAlignment="1">
      <alignment horizontal="center" vertical="top"/>
    </xf>
    <xf numFmtId="9" fontId="44" fillId="19" borderId="1" xfId="0" applyNumberFormat="1" applyFont="1" applyFill="1" applyBorder="1" applyAlignment="1">
      <alignment horizontal="center" vertical="top"/>
    </xf>
    <xf numFmtId="9" fontId="44" fillId="19" borderId="1" xfId="0" applyNumberFormat="1" applyFont="1" applyFill="1" applyBorder="1" applyAlignment="1">
      <alignment horizontal="center" vertical="top" wrapText="1"/>
    </xf>
    <xf numFmtId="9" fontId="24" fillId="3" borderId="2" xfId="0" applyNumberFormat="1" applyFont="1" applyFill="1" applyBorder="1" applyAlignment="1">
      <alignment horizontal="center" vertical="top" wrapText="1"/>
    </xf>
    <xf numFmtId="9" fontId="24" fillId="3" borderId="3" xfId="0" applyNumberFormat="1" applyFont="1" applyFill="1" applyBorder="1" applyAlignment="1">
      <alignment horizontal="center" vertical="top" wrapText="1"/>
    </xf>
    <xf numFmtId="1" fontId="22" fillId="3" borderId="2" xfId="5" applyNumberFormat="1" applyFont="1" applyFill="1" applyBorder="1" applyAlignment="1">
      <alignment horizontal="center" vertical="top" wrapText="1"/>
    </xf>
    <xf numFmtId="1" fontId="22" fillId="3" borderId="3" xfId="5" applyNumberFormat="1" applyFont="1" applyFill="1" applyBorder="1" applyAlignment="1">
      <alignment horizontal="center" vertical="top" wrapText="1"/>
    </xf>
    <xf numFmtId="9" fontId="31" fillId="3" borderId="1" xfId="0" applyNumberFormat="1" applyFont="1" applyFill="1" applyBorder="1" applyAlignment="1">
      <alignment horizontal="center" vertical="top"/>
    </xf>
    <xf numFmtId="0" fontId="44" fillId="19" borderId="1" xfId="0" applyFont="1" applyFill="1" applyBorder="1" applyAlignment="1">
      <alignment horizontal="justify" vertical="top" wrapText="1"/>
    </xf>
    <xf numFmtId="0" fontId="24" fillId="19" borderId="1" xfId="0" applyFont="1" applyFill="1" applyBorder="1" applyAlignment="1">
      <alignment horizontal="center" vertical="top" wrapText="1"/>
    </xf>
    <xf numFmtId="9" fontId="27" fillId="19" borderId="1" xfId="0" applyNumberFormat="1" applyFont="1" applyFill="1" applyBorder="1" applyAlignment="1">
      <alignment horizontal="center" vertical="top" wrapText="1"/>
    </xf>
    <xf numFmtId="0" fontId="27" fillId="19" borderId="1" xfId="0" applyFont="1" applyFill="1" applyBorder="1" applyAlignment="1">
      <alignment horizontal="center" vertical="top" wrapText="1"/>
    </xf>
    <xf numFmtId="0" fontId="31" fillId="3" borderId="1" xfId="0" applyFont="1" applyFill="1" applyBorder="1" applyAlignment="1">
      <alignment horizontal="center" vertical="top"/>
    </xf>
    <xf numFmtId="9" fontId="27" fillId="3" borderId="1" xfId="0" applyNumberFormat="1" applyFont="1" applyFill="1" applyBorder="1" applyAlignment="1">
      <alignment horizontal="center" vertical="top"/>
    </xf>
    <xf numFmtId="0" fontId="23" fillId="19" borderId="1" xfId="0" applyFont="1" applyFill="1" applyBorder="1" applyAlignment="1">
      <alignment horizontal="center" vertical="top"/>
    </xf>
    <xf numFmtId="0" fontId="44" fillId="3" borderId="1" xfId="0" applyFont="1" applyFill="1" applyBorder="1" applyAlignment="1">
      <alignment horizontal="justify" vertical="top" wrapText="1"/>
    </xf>
    <xf numFmtId="0" fontId="45" fillId="3" borderId="1" xfId="0" applyFont="1" applyFill="1" applyBorder="1" applyAlignment="1">
      <alignment horizontal="justify" vertical="top" wrapText="1"/>
    </xf>
    <xf numFmtId="0" fontId="29" fillId="19"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27" fillId="3" borderId="1" xfId="0" applyNumberFormat="1" applyFont="1" applyFill="1" applyBorder="1" applyAlignment="1">
      <alignment horizontal="center" vertical="top" wrapText="1"/>
    </xf>
    <xf numFmtId="0" fontId="3" fillId="19" borderId="1" xfId="0" applyFont="1" applyFill="1" applyBorder="1" applyAlignment="1">
      <alignment horizontal="center" vertical="top" wrapText="1"/>
    </xf>
    <xf numFmtId="0" fontId="1" fillId="3" borderId="1" xfId="0" applyFont="1" applyFill="1" applyBorder="1" applyAlignment="1">
      <alignment horizontal="center" vertical="top" wrapText="1"/>
    </xf>
    <xf numFmtId="9" fontId="27" fillId="3" borderId="2" xfId="0" applyNumberFormat="1" applyFont="1" applyFill="1" applyBorder="1" applyAlignment="1">
      <alignment horizontal="center" vertical="top" wrapText="1"/>
    </xf>
    <xf numFmtId="0" fontId="3" fillId="19" borderId="2" xfId="0" applyFont="1" applyFill="1" applyBorder="1" applyAlignment="1">
      <alignment horizontal="center" vertical="top" wrapText="1"/>
    </xf>
    <xf numFmtId="0" fontId="3" fillId="19" borderId="3"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4" fontId="48" fillId="0" borderId="1" xfId="0" applyNumberFormat="1" applyFont="1" applyFill="1" applyBorder="1" applyAlignment="1">
      <alignment horizontal="center" vertical="top"/>
    </xf>
    <xf numFmtId="173" fontId="28" fillId="11" borderId="1" xfId="5" applyNumberFormat="1" applyFont="1" applyFill="1" applyBorder="1" applyAlignment="1">
      <alignment horizontal="center" vertical="top"/>
    </xf>
    <xf numFmtId="2" fontId="28" fillId="11" borderId="1" xfId="5" applyNumberFormat="1" applyFont="1" applyFill="1" applyBorder="1" applyAlignment="1">
      <alignment horizontal="center" vertical="top"/>
    </xf>
    <xf numFmtId="9" fontId="44" fillId="0" borderId="1" xfId="5" applyNumberFormat="1" applyFont="1" applyFill="1" applyBorder="1" applyAlignment="1">
      <alignment horizontal="center" vertical="top"/>
    </xf>
    <xf numFmtId="0" fontId="6" fillId="3" borderId="1" xfId="0" applyFont="1" applyFill="1" applyBorder="1" applyAlignment="1">
      <alignment horizontal="center" vertical="top" wrapText="1"/>
    </xf>
    <xf numFmtId="0" fontId="44" fillId="3" borderId="1" xfId="0" applyFont="1" applyFill="1" applyBorder="1" applyAlignment="1">
      <alignment horizontal="center" vertical="top"/>
    </xf>
    <xf numFmtId="0" fontId="30" fillId="19" borderId="1" xfId="0" applyFont="1" applyFill="1" applyBorder="1" applyAlignment="1">
      <alignment horizontal="center" vertical="top" wrapText="1"/>
    </xf>
    <xf numFmtId="0" fontId="33" fillId="0" borderId="1" xfId="0" applyNumberFormat="1" applyFont="1" applyFill="1" applyBorder="1" applyAlignment="1">
      <alignment horizontal="center" vertical="top" wrapText="1"/>
    </xf>
    <xf numFmtId="4" fontId="48" fillId="0" borderId="1" xfId="0" applyNumberFormat="1" applyFont="1" applyFill="1" applyBorder="1" applyAlignment="1">
      <alignment horizontal="center" vertical="top" wrapText="1"/>
    </xf>
    <xf numFmtId="170" fontId="48" fillId="0" borderId="1" xfId="0" applyNumberFormat="1" applyFont="1" applyFill="1" applyBorder="1" applyAlignment="1">
      <alignment horizontal="center" vertical="top" wrapText="1"/>
    </xf>
    <xf numFmtId="9" fontId="44" fillId="0" borderId="1" xfId="0" applyNumberFormat="1" applyFont="1" applyFill="1" applyBorder="1" applyAlignment="1">
      <alignment horizontal="center" vertical="top" wrapText="1"/>
    </xf>
    <xf numFmtId="0" fontId="44" fillId="0" borderId="1" xfId="5" applyNumberFormat="1" applyFont="1" applyFill="1" applyBorder="1" applyAlignment="1">
      <alignment horizontal="center" vertical="top" wrapText="1"/>
    </xf>
    <xf numFmtId="0" fontId="44" fillId="0" borderId="1" xfId="0" applyNumberFormat="1" applyFont="1" applyFill="1" applyBorder="1" applyAlignment="1">
      <alignment horizontal="center" vertical="top"/>
    </xf>
    <xf numFmtId="0" fontId="44" fillId="22" borderId="1" xfId="5" applyNumberFormat="1" applyFont="1" applyFill="1" applyBorder="1" applyAlignment="1">
      <alignment horizontal="center" vertical="top" wrapText="1"/>
    </xf>
    <xf numFmtId="0" fontId="30" fillId="3" borderId="1" xfId="0" applyFont="1" applyFill="1" applyBorder="1" applyAlignment="1">
      <alignment horizontal="center" vertical="top" wrapText="1"/>
    </xf>
    <xf numFmtId="0" fontId="45" fillId="11" borderId="1" xfId="5" applyNumberFormat="1" applyFont="1" applyFill="1" applyBorder="1" applyAlignment="1">
      <alignment horizontal="center" vertical="top" wrapText="1"/>
    </xf>
    <xf numFmtId="0" fontId="45" fillId="0" borderId="1" xfId="0" applyNumberFormat="1" applyFont="1" applyFill="1" applyBorder="1" applyAlignment="1">
      <alignment horizontal="center" vertical="top" wrapText="1"/>
    </xf>
    <xf numFmtId="9" fontId="1" fillId="3" borderId="1" xfId="0" applyNumberFormat="1" applyFont="1" applyFill="1" applyBorder="1" applyAlignment="1">
      <alignment horizontal="center" vertical="top" wrapText="1"/>
    </xf>
    <xf numFmtId="2" fontId="27" fillId="11" borderId="1" xfId="0" applyNumberFormat="1" applyFont="1" applyFill="1" applyBorder="1" applyAlignment="1">
      <alignment horizontal="center" vertical="top"/>
    </xf>
    <xf numFmtId="0" fontId="33" fillId="23" borderId="1" xfId="0" applyFont="1" applyFill="1" applyBorder="1" applyAlignment="1">
      <alignment horizontal="center" vertical="top" wrapText="1"/>
    </xf>
    <xf numFmtId="0" fontId="44" fillId="0" borderId="2" xfId="0" applyNumberFormat="1" applyFont="1" applyFill="1" applyBorder="1" applyAlignment="1">
      <alignment horizontal="center" vertical="top" wrapText="1"/>
    </xf>
    <xf numFmtId="0" fontId="44" fillId="0" borderId="3" xfId="0" applyNumberFormat="1" applyFont="1" applyFill="1" applyBorder="1" applyAlignment="1">
      <alignment horizontal="center" vertical="top" wrapText="1"/>
    </xf>
    <xf numFmtId="0" fontId="35" fillId="0" borderId="2" xfId="0" applyFont="1" applyFill="1" applyBorder="1" applyAlignment="1">
      <alignment horizontal="center" vertical="top"/>
    </xf>
    <xf numFmtId="0" fontId="35" fillId="0" borderId="3" xfId="0" applyFont="1" applyFill="1" applyBorder="1" applyAlignment="1">
      <alignment horizontal="center" vertical="top"/>
    </xf>
    <xf numFmtId="0" fontId="0" fillId="11" borderId="2" xfId="5" applyNumberFormat="1" applyFont="1" applyFill="1" applyBorder="1" applyAlignment="1">
      <alignment horizontal="center" vertical="top"/>
    </xf>
    <xf numFmtId="0" fontId="0" fillId="11" borderId="3" xfId="5" applyNumberFormat="1" applyFont="1" applyFill="1" applyBorder="1" applyAlignment="1">
      <alignment horizontal="center" vertical="top"/>
    </xf>
    <xf numFmtId="171" fontId="48" fillId="0" borderId="1" xfId="0" applyNumberFormat="1" applyFont="1" applyFill="1" applyBorder="1" applyAlignment="1">
      <alignment horizontal="center" vertical="top" wrapText="1"/>
    </xf>
    <xf numFmtId="0" fontId="0" fillId="14" borderId="1" xfId="5" applyNumberFormat="1" applyFont="1" applyFill="1" applyBorder="1" applyAlignment="1">
      <alignment horizontal="center" vertical="top"/>
    </xf>
    <xf numFmtId="0" fontId="44" fillId="14" borderId="1" xfId="5" applyNumberFormat="1" applyFont="1" applyFill="1" applyBorder="1" applyAlignment="1">
      <alignment horizontal="center" vertical="top" wrapText="1"/>
    </xf>
    <xf numFmtId="0" fontId="35" fillId="0" borderId="1" xfId="0" applyNumberFormat="1" applyFont="1" applyFill="1" applyBorder="1" applyAlignment="1">
      <alignment horizontal="center" vertical="top" wrapText="1"/>
    </xf>
    <xf numFmtId="0" fontId="35" fillId="0" borderId="1" xfId="0" applyFont="1" applyFill="1" applyBorder="1" applyAlignment="1">
      <alignment horizontal="center" vertical="top" wrapText="1"/>
    </xf>
    <xf numFmtId="0" fontId="35" fillId="0" borderId="1" xfId="0" applyFont="1" applyFill="1" applyBorder="1" applyAlignment="1">
      <alignment horizontal="justify" vertical="top" wrapText="1"/>
    </xf>
    <xf numFmtId="9" fontId="35" fillId="0" borderId="1" xfId="0" applyNumberFormat="1" applyFont="1" applyFill="1" applyBorder="1" applyAlignment="1">
      <alignment horizontal="justify" vertical="top" wrapText="1"/>
    </xf>
    <xf numFmtId="0" fontId="49" fillId="0" borderId="1" xfId="0" applyFont="1" applyFill="1" applyBorder="1" applyAlignment="1">
      <alignment horizontal="justify" vertical="top" wrapText="1"/>
    </xf>
    <xf numFmtId="0" fontId="49" fillId="0" borderId="1" xfId="0" applyFont="1" applyFill="1" applyBorder="1" applyAlignment="1">
      <alignment horizontal="center" vertical="top" wrapText="1"/>
    </xf>
    <xf numFmtId="9" fontId="35" fillId="0" borderId="1" xfId="0" applyNumberFormat="1" applyFont="1" applyFill="1" applyBorder="1" applyAlignment="1">
      <alignment horizontal="center" vertical="top" wrapText="1"/>
    </xf>
    <xf numFmtId="0" fontId="33" fillId="23" borderId="3" xfId="0" applyFont="1" applyFill="1" applyBorder="1" applyAlignment="1">
      <alignment horizontal="center" vertical="top" wrapText="1"/>
    </xf>
    <xf numFmtId="2" fontId="28" fillId="14" borderId="1" xfId="5" applyNumberFormat="1" applyFont="1" applyFill="1" applyBorder="1" applyAlignment="1">
      <alignment horizontal="center" vertical="top"/>
    </xf>
    <xf numFmtId="2" fontId="28" fillId="4" borderId="1" xfId="5" applyNumberFormat="1" applyFont="1" applyFill="1" applyBorder="1" applyAlignment="1">
      <alignment horizontal="center" vertical="top" wrapText="1"/>
    </xf>
    <xf numFmtId="0" fontId="44" fillId="19" borderId="1" xfId="0" applyFont="1" applyFill="1" applyBorder="1" applyAlignment="1">
      <alignment horizontal="center" vertical="top"/>
    </xf>
    <xf numFmtId="0" fontId="44" fillId="6" borderId="1" xfId="5" applyNumberFormat="1" applyFont="1" applyFill="1" applyBorder="1" applyAlignment="1">
      <alignment horizontal="center" vertical="top" wrapText="1"/>
    </xf>
    <xf numFmtId="9" fontId="27" fillId="12" borderId="1" xfId="0" applyNumberFormat="1" applyFont="1" applyFill="1" applyBorder="1" applyAlignment="1">
      <alignment horizontal="center" vertical="top"/>
    </xf>
    <xf numFmtId="9" fontId="28" fillId="11" borderId="1" xfId="5" applyNumberFormat="1" applyFont="1" applyFill="1" applyBorder="1" applyAlignment="1">
      <alignment horizontal="center" vertical="top"/>
    </xf>
    <xf numFmtId="2" fontId="27" fillId="12" borderId="1" xfId="0" applyNumberFormat="1" applyFont="1" applyFill="1" applyBorder="1" applyAlignment="1">
      <alignment horizontal="center" vertical="top"/>
    </xf>
    <xf numFmtId="0" fontId="19" fillId="3" borderId="1" xfId="0" applyFont="1" applyFill="1" applyBorder="1" applyAlignment="1">
      <alignment horizontal="center" vertical="top" wrapText="1"/>
    </xf>
    <xf numFmtId="9" fontId="19" fillId="3" borderId="1" xfId="0" applyNumberFormat="1" applyFont="1" applyFill="1" applyBorder="1" applyAlignment="1">
      <alignment horizontal="center" vertical="top" wrapText="1"/>
    </xf>
    <xf numFmtId="1" fontId="19" fillId="3" borderId="1" xfId="0" applyNumberFormat="1" applyFont="1" applyFill="1" applyBorder="1" applyAlignment="1">
      <alignment horizontal="center" vertical="top" wrapText="1"/>
    </xf>
    <xf numFmtId="49" fontId="19" fillId="3" borderId="1" xfId="0" applyNumberFormat="1" applyFont="1" applyFill="1" applyBorder="1" applyAlignment="1">
      <alignment horizontal="center" vertical="top"/>
    </xf>
    <xf numFmtId="1" fontId="19" fillId="3" borderId="1" xfId="0" applyNumberFormat="1" applyFont="1" applyFill="1" applyBorder="1" applyAlignment="1">
      <alignment horizontal="center" vertical="top"/>
    </xf>
    <xf numFmtId="0" fontId="31" fillId="0" borderId="3" xfId="0" applyFont="1" applyFill="1" applyBorder="1" applyAlignment="1">
      <alignment horizontal="justify" vertical="top" wrapText="1"/>
    </xf>
    <xf numFmtId="0" fontId="58" fillId="24" borderId="3" xfId="0" applyFont="1" applyFill="1" applyBorder="1" applyAlignment="1">
      <alignment horizontal="center" vertical="top" wrapText="1"/>
    </xf>
    <xf numFmtId="0" fontId="60" fillId="24" borderId="1" xfId="8" applyFont="1" applyBorder="1" applyAlignment="1">
      <alignment horizontal="center" vertical="top" wrapText="1"/>
    </xf>
    <xf numFmtId="0" fontId="0" fillId="0" borderId="1" xfId="0" applyBorder="1" applyAlignment="1">
      <alignment horizontal="center" vertical="top"/>
    </xf>
    <xf numFmtId="0" fontId="19" fillId="0" borderId="1" xfId="0" applyFont="1" applyBorder="1" applyAlignment="1">
      <alignment horizontal="left" vertical="top" wrapText="1"/>
    </xf>
    <xf numFmtId="0" fontId="3" fillId="0" borderId="1" xfId="0" applyFont="1" applyBorder="1" applyAlignment="1">
      <alignment horizontal="left" vertical="top" wrapText="1"/>
    </xf>
    <xf numFmtId="0" fontId="45" fillId="0" borderId="2" xfId="0" applyFont="1" applyFill="1" applyBorder="1" applyAlignment="1">
      <alignment horizontal="center" vertical="top" wrapText="1"/>
    </xf>
    <xf numFmtId="0" fontId="45" fillId="0" borderId="31" xfId="0" applyFont="1" applyFill="1" applyBorder="1" applyAlignment="1">
      <alignment horizontal="center" vertical="top" wrapText="1"/>
    </xf>
    <xf numFmtId="0" fontId="45" fillId="0" borderId="3" xfId="0" applyFont="1" applyFill="1" applyBorder="1" applyAlignment="1">
      <alignment horizontal="center" vertical="top" wrapText="1"/>
    </xf>
    <xf numFmtId="0" fontId="14" fillId="3" borderId="1" xfId="0" applyFont="1" applyFill="1" applyBorder="1" applyAlignment="1">
      <alignment horizontal="center" vertical="top" wrapText="1"/>
    </xf>
    <xf numFmtId="1" fontId="1" fillId="32" borderId="1" xfId="0" applyNumberFormat="1" applyFont="1" applyFill="1" applyBorder="1" applyAlignment="1">
      <alignment horizontal="center" vertical="top" wrapText="1"/>
    </xf>
    <xf numFmtId="1" fontId="18" fillId="32" borderId="1" xfId="0" applyNumberFormat="1" applyFont="1" applyFill="1" applyBorder="1" applyAlignment="1">
      <alignment horizontal="center" vertical="top" wrapText="1"/>
    </xf>
    <xf numFmtId="0" fontId="3" fillId="3" borderId="35" xfId="0" applyNumberFormat="1" applyFont="1" applyFill="1" applyBorder="1" applyAlignment="1">
      <alignment horizontal="center" vertical="top"/>
    </xf>
    <xf numFmtId="0" fontId="3" fillId="3" borderId="8" xfId="0" applyNumberFormat="1" applyFont="1" applyFill="1" applyBorder="1" applyAlignment="1">
      <alignment horizontal="center" vertical="top"/>
    </xf>
    <xf numFmtId="9" fontId="31" fillId="0" borderId="3" xfId="0" applyNumberFormat="1" applyFont="1" applyFill="1" applyBorder="1" applyAlignment="1">
      <alignment horizontal="center" vertical="top"/>
    </xf>
    <xf numFmtId="3" fontId="3" fillId="0" borderId="2" xfId="0" applyNumberFormat="1" applyFont="1" applyBorder="1" applyAlignment="1">
      <alignment horizontal="center" vertical="top" wrapText="1"/>
    </xf>
    <xf numFmtId="3" fontId="3" fillId="0" borderId="3" xfId="0" applyNumberFormat="1" applyFont="1" applyBorder="1" applyAlignment="1">
      <alignment horizontal="center" vertical="top" wrapText="1"/>
    </xf>
    <xf numFmtId="0" fontId="27" fillId="3" borderId="2" xfId="0" applyFont="1" applyFill="1" applyBorder="1" applyAlignment="1">
      <alignment horizontal="center" vertical="top"/>
    </xf>
    <xf numFmtId="0" fontId="27" fillId="3" borderId="3" xfId="0" applyFont="1" applyFill="1" applyBorder="1" applyAlignment="1">
      <alignment horizontal="center" vertical="top"/>
    </xf>
    <xf numFmtId="0" fontId="1" fillId="3" borderId="35" xfId="0" applyNumberFormat="1" applyFont="1" applyFill="1" applyBorder="1" applyAlignment="1">
      <alignment horizontal="center" vertical="center"/>
    </xf>
    <xf numFmtId="0" fontId="1" fillId="3" borderId="8" xfId="0" applyNumberFormat="1" applyFont="1" applyFill="1" applyBorder="1" applyAlignment="1">
      <alignment horizontal="center" vertical="center"/>
    </xf>
    <xf numFmtId="0" fontId="5"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0" fontId="3" fillId="3" borderId="5" xfId="0" applyNumberFormat="1" applyFont="1" applyFill="1" applyBorder="1" applyAlignment="1">
      <alignment horizontal="center" vertical="top"/>
    </xf>
    <xf numFmtId="0" fontId="9" fillId="0" borderId="1" xfId="0" applyFont="1" applyFill="1" applyBorder="1" applyAlignment="1">
      <alignment horizontal="center" vertical="top" wrapText="1"/>
    </xf>
    <xf numFmtId="0" fontId="17" fillId="0" borderId="1" xfId="0" applyFont="1" applyFill="1" applyBorder="1" applyAlignment="1">
      <alignment horizontal="center" vertical="top" wrapText="1"/>
    </xf>
    <xf numFmtId="0" fontId="27" fillId="0" borderId="1" xfId="0" applyFont="1" applyFill="1" applyBorder="1" applyAlignment="1">
      <alignment horizontal="center" vertical="top"/>
    </xf>
    <xf numFmtId="0" fontId="17" fillId="0" borderId="1" xfId="0" applyFont="1" applyBorder="1" applyAlignment="1">
      <alignment horizontal="center" vertical="top" wrapText="1"/>
    </xf>
    <xf numFmtId="0" fontId="9" fillId="0" borderId="1" xfId="0" applyFont="1" applyBorder="1" applyAlignment="1">
      <alignment horizontal="center" vertical="top" wrapText="1"/>
    </xf>
    <xf numFmtId="0" fontId="29" fillId="0" borderId="36" xfId="0" applyNumberFormat="1" applyFont="1" applyBorder="1" applyAlignment="1">
      <alignment horizontal="center" vertical="top" wrapText="1"/>
    </xf>
    <xf numFmtId="0" fontId="29" fillId="0" borderId="0" xfId="0" applyNumberFormat="1" applyFont="1" applyBorder="1" applyAlignment="1">
      <alignment horizontal="center" vertical="top" wrapText="1"/>
    </xf>
    <xf numFmtId="0" fontId="29" fillId="0" borderId="37" xfId="0" applyNumberFormat="1" applyFont="1" applyBorder="1" applyAlignment="1">
      <alignment horizontal="center" vertical="top" wrapText="1"/>
    </xf>
    <xf numFmtId="9" fontId="12" fillId="3" borderId="2" xfId="0" applyNumberFormat="1" applyFont="1" applyFill="1" applyBorder="1" applyAlignment="1">
      <alignment horizontal="center" vertical="top" wrapText="1"/>
    </xf>
    <xf numFmtId="9" fontId="12" fillId="3" borderId="3" xfId="0" applyNumberFormat="1" applyFont="1" applyFill="1" applyBorder="1" applyAlignment="1">
      <alignment horizontal="center" vertical="top" wrapText="1"/>
    </xf>
    <xf numFmtId="1" fontId="19" fillId="3" borderId="2" xfId="5" applyNumberFormat="1" applyFont="1" applyFill="1" applyBorder="1" applyAlignment="1">
      <alignment horizontal="center" vertical="top" wrapText="1"/>
    </xf>
    <xf numFmtId="1" fontId="19" fillId="3" borderId="3" xfId="5" applyNumberFormat="1" applyFont="1" applyFill="1" applyBorder="1" applyAlignment="1">
      <alignment horizontal="center" vertical="top" wrapText="1"/>
    </xf>
    <xf numFmtId="0" fontId="19" fillId="3" borderId="2" xfId="0" applyFont="1" applyFill="1" applyBorder="1" applyAlignment="1">
      <alignment horizontal="center" vertical="top" wrapText="1"/>
    </xf>
    <xf numFmtId="0" fontId="19" fillId="3" borderId="3" xfId="0" applyFont="1" applyFill="1" applyBorder="1" applyAlignment="1">
      <alignment horizontal="center" vertical="top" wrapText="1"/>
    </xf>
    <xf numFmtId="1" fontId="21" fillId="3" borderId="2" xfId="5" applyNumberFormat="1" applyFont="1" applyFill="1" applyBorder="1" applyAlignment="1">
      <alignment horizontal="center" vertical="top" wrapText="1"/>
    </xf>
    <xf numFmtId="1" fontId="21" fillId="3" borderId="3" xfId="5" applyNumberFormat="1" applyFont="1" applyFill="1" applyBorder="1" applyAlignment="1">
      <alignment horizontal="center" vertical="top" wrapText="1"/>
    </xf>
    <xf numFmtId="9" fontId="44" fillId="19" borderId="2" xfId="0" applyNumberFormat="1" applyFont="1" applyFill="1" applyBorder="1" applyAlignment="1">
      <alignment horizontal="center" vertical="top" wrapText="1"/>
    </xf>
    <xf numFmtId="9" fontId="44" fillId="19" borderId="3" xfId="0" applyNumberFormat="1" applyFont="1" applyFill="1" applyBorder="1" applyAlignment="1">
      <alignment horizontal="center" vertical="top" wrapText="1"/>
    </xf>
    <xf numFmtId="9" fontId="43" fillId="19" borderId="2" xfId="0" applyNumberFormat="1" applyFont="1" applyFill="1" applyBorder="1" applyAlignment="1">
      <alignment horizontal="center" vertical="top" wrapText="1"/>
    </xf>
    <xf numFmtId="9" fontId="43" fillId="19" borderId="3" xfId="0" applyNumberFormat="1" applyFont="1" applyFill="1" applyBorder="1" applyAlignment="1">
      <alignment horizontal="center" vertical="top" wrapText="1"/>
    </xf>
    <xf numFmtId="9" fontId="31" fillId="3" borderId="2" xfId="5" applyFont="1" applyFill="1" applyBorder="1" applyAlignment="1">
      <alignment horizontal="center" vertical="top" wrapText="1"/>
    </xf>
    <xf numFmtId="9" fontId="31" fillId="3" borderId="3" xfId="5" applyFont="1" applyFill="1" applyBorder="1" applyAlignment="1">
      <alignment horizontal="center" vertical="top" wrapText="1"/>
    </xf>
    <xf numFmtId="172" fontId="28" fillId="11" borderId="2" xfId="7" applyNumberFormat="1" applyFont="1" applyFill="1" applyBorder="1" applyAlignment="1">
      <alignment horizontal="center" vertical="top"/>
    </xf>
    <xf numFmtId="172" fontId="28" fillId="11" borderId="3" xfId="7" applyNumberFormat="1" applyFont="1" applyFill="1" applyBorder="1" applyAlignment="1">
      <alignment horizontal="center" vertical="top"/>
    </xf>
    <xf numFmtId="9" fontId="35" fillId="0" borderId="2" xfId="0" applyNumberFormat="1" applyFont="1" applyFill="1" applyBorder="1" applyAlignment="1">
      <alignment horizontal="justify" vertical="top" wrapText="1"/>
    </xf>
    <xf numFmtId="9" fontId="35" fillId="0" borderId="3" xfId="0" applyNumberFormat="1" applyFont="1" applyFill="1" applyBorder="1" applyAlignment="1">
      <alignment horizontal="justify" vertical="top" wrapText="1"/>
    </xf>
    <xf numFmtId="0" fontId="28" fillId="10" borderId="1" xfId="0" applyFont="1" applyFill="1" applyBorder="1" applyAlignment="1">
      <alignment horizontal="center" vertical="top"/>
    </xf>
    <xf numFmtId="0" fontId="57" fillId="29" borderId="32" xfId="0" applyFont="1" applyFill="1" applyBorder="1" applyAlignment="1">
      <alignment horizontal="center" vertical="top" wrapText="1"/>
    </xf>
    <xf numFmtId="0" fontId="57" fillId="29" borderId="33" xfId="0" applyFont="1" applyFill="1" applyBorder="1" applyAlignment="1">
      <alignment horizontal="center" vertical="top" wrapText="1"/>
    </xf>
    <xf numFmtId="0" fontId="57" fillId="29" borderId="34" xfId="0" applyFont="1" applyFill="1" applyBorder="1" applyAlignment="1">
      <alignment horizontal="center" vertical="top" wrapText="1"/>
    </xf>
    <xf numFmtId="0" fontId="57" fillId="29" borderId="8" xfId="0" applyFont="1" applyFill="1" applyBorder="1" applyAlignment="1">
      <alignment horizontal="center" vertical="top" wrapText="1"/>
    </xf>
    <xf numFmtId="0" fontId="57" fillId="29" borderId="10" xfId="0" applyFont="1" applyFill="1" applyBorder="1" applyAlignment="1">
      <alignment horizontal="center" vertical="top" wrapText="1"/>
    </xf>
    <xf numFmtId="0" fontId="57" fillId="29" borderId="9" xfId="0" applyFont="1" applyFill="1" applyBorder="1" applyAlignment="1">
      <alignment horizontal="center" vertical="top" wrapText="1"/>
    </xf>
    <xf numFmtId="0" fontId="78" fillId="31" borderId="5" xfId="0" applyFont="1" applyFill="1" applyBorder="1" applyAlignment="1">
      <alignment horizontal="center" vertical="top" wrapText="1"/>
    </xf>
    <xf numFmtId="0" fontId="78" fillId="31" borderId="0" xfId="0" applyFont="1" applyFill="1" applyBorder="1" applyAlignment="1">
      <alignment horizontal="center" vertical="top" wrapText="1"/>
    </xf>
    <xf numFmtId="9" fontId="44" fillId="3" borderId="2" xfId="0" applyNumberFormat="1" applyFont="1" applyFill="1" applyBorder="1" applyAlignment="1">
      <alignment horizontal="center" vertical="center" wrapText="1"/>
    </xf>
    <xf numFmtId="9" fontId="44" fillId="3" borderId="3" xfId="0" applyNumberFormat="1" applyFont="1" applyFill="1" applyBorder="1" applyAlignment="1">
      <alignment horizontal="center" vertical="center" wrapText="1"/>
    </xf>
    <xf numFmtId="0" fontId="29" fillId="3" borderId="28" xfId="0" applyFont="1" applyFill="1" applyBorder="1" applyAlignment="1">
      <alignment horizontal="center" vertical="top"/>
    </xf>
    <xf numFmtId="0" fontId="29" fillId="3" borderId="29" xfId="0" applyFont="1" applyFill="1" applyBorder="1" applyAlignment="1">
      <alignment horizontal="center" vertical="top"/>
    </xf>
    <xf numFmtId="0" fontId="29" fillId="3" borderId="30" xfId="0" applyFont="1" applyFill="1" applyBorder="1" applyAlignment="1">
      <alignment horizontal="center" vertical="top"/>
    </xf>
    <xf numFmtId="0" fontId="31" fillId="0" borderId="7" xfId="0" applyFont="1" applyFill="1" applyBorder="1" applyAlignment="1">
      <alignment horizontal="center" vertical="top" wrapText="1"/>
    </xf>
    <xf numFmtId="0" fontId="31" fillId="0" borderId="9" xfId="0" applyFont="1" applyFill="1" applyBorder="1" applyAlignment="1">
      <alignment horizontal="center" vertical="top" wrapText="1"/>
    </xf>
    <xf numFmtId="9" fontId="31" fillId="0" borderId="3" xfId="0" applyNumberFormat="1" applyFont="1" applyFill="1" applyBorder="1" applyAlignment="1">
      <alignment horizontal="center" vertical="top" wrapText="1"/>
    </xf>
    <xf numFmtId="9" fontId="31" fillId="0" borderId="31" xfId="0" applyNumberFormat="1" applyFont="1" applyFill="1" applyBorder="1" applyAlignment="1">
      <alignment horizontal="center" vertical="top" wrapText="1"/>
    </xf>
    <xf numFmtId="9" fontId="31" fillId="0" borderId="1"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0" fontId="42" fillId="3" borderId="5" xfId="0" applyFont="1" applyFill="1" applyBorder="1" applyAlignment="1">
      <alignment horizontal="center" vertical="center"/>
    </xf>
    <xf numFmtId="0" fontId="42" fillId="3" borderId="0" xfId="0" applyFont="1" applyFill="1" applyBorder="1" applyAlignment="1">
      <alignment horizontal="center" vertical="center"/>
    </xf>
    <xf numFmtId="0" fontId="42" fillId="3" borderId="8" xfId="0" applyFont="1" applyFill="1" applyBorder="1" applyAlignment="1">
      <alignment horizontal="center" vertical="center"/>
    </xf>
    <xf numFmtId="0" fontId="42" fillId="3" borderId="10" xfId="0" applyFont="1" applyFill="1" applyBorder="1" applyAlignment="1">
      <alignment horizontal="center" vertical="center"/>
    </xf>
    <xf numFmtId="0" fontId="41" fillId="3" borderId="21" xfId="0" applyFont="1" applyFill="1" applyBorder="1" applyAlignment="1">
      <alignment horizontal="center"/>
    </xf>
    <xf numFmtId="0" fontId="41" fillId="3" borderId="22" xfId="0" applyFont="1" applyFill="1" applyBorder="1" applyAlignment="1">
      <alignment horizontal="center"/>
    </xf>
    <xf numFmtId="0" fontId="41" fillId="3" borderId="23" xfId="0" applyFont="1" applyFill="1" applyBorder="1" applyAlignment="1">
      <alignment horizontal="center"/>
    </xf>
    <xf numFmtId="0" fontId="54" fillId="4" borderId="18" xfId="0" applyFont="1" applyFill="1" applyBorder="1" applyAlignment="1">
      <alignment horizontal="center" vertical="center" wrapText="1"/>
    </xf>
    <xf numFmtId="0" fontId="54" fillId="4" borderId="19" xfId="0" applyFont="1" applyFill="1" applyBorder="1" applyAlignment="1">
      <alignment horizontal="center" vertical="center" wrapText="1"/>
    </xf>
    <xf numFmtId="0" fontId="54" fillId="4" borderId="20" xfId="0" applyFont="1" applyFill="1" applyBorder="1" applyAlignment="1">
      <alignment horizontal="center" vertical="center" wrapText="1"/>
    </xf>
    <xf numFmtId="0" fontId="37" fillId="17" borderId="24" xfId="0" applyFont="1" applyFill="1" applyBorder="1" applyAlignment="1">
      <alignment horizontal="center" vertical="center"/>
    </xf>
    <xf numFmtId="0" fontId="37" fillId="17" borderId="25" xfId="0" applyFont="1" applyFill="1" applyBorder="1" applyAlignment="1">
      <alignment horizontal="center" vertical="center"/>
    </xf>
    <xf numFmtId="0" fontId="37" fillId="17" borderId="24" xfId="0" applyFont="1" applyFill="1" applyBorder="1" applyAlignment="1">
      <alignment horizontal="center" vertical="center" wrapText="1"/>
    </xf>
    <xf numFmtId="0" fontId="37" fillId="17" borderId="25" xfId="0" applyFont="1" applyFill="1" applyBorder="1" applyAlignment="1">
      <alignment horizontal="center" vertical="center" wrapText="1"/>
    </xf>
    <xf numFmtId="0" fontId="54" fillId="4" borderId="18" xfId="0" applyFont="1" applyFill="1" applyBorder="1" applyAlignment="1">
      <alignment vertical="center" wrapText="1"/>
    </xf>
    <xf numFmtId="0" fontId="54" fillId="4" borderId="19" xfId="0" applyFont="1" applyFill="1" applyBorder="1" applyAlignment="1">
      <alignment vertical="center" wrapText="1"/>
    </xf>
    <xf numFmtId="0" fontId="54" fillId="4" borderId="20" xfId="0" applyFont="1" applyFill="1" applyBorder="1" applyAlignment="1">
      <alignment vertical="center" wrapText="1"/>
    </xf>
    <xf numFmtId="0" fontId="67" fillId="4" borderId="18" xfId="0" applyFont="1" applyFill="1" applyBorder="1" applyAlignment="1">
      <alignment horizontal="center" vertical="center" wrapText="1"/>
    </xf>
    <xf numFmtId="0" fontId="67" fillId="4" borderId="19" xfId="0" applyFont="1" applyFill="1" applyBorder="1" applyAlignment="1">
      <alignment horizontal="center" vertical="center" wrapText="1"/>
    </xf>
    <xf numFmtId="0" fontId="67" fillId="4" borderId="20" xfId="0" applyFont="1" applyFill="1" applyBorder="1" applyAlignment="1">
      <alignment horizontal="center" vertical="center" wrapText="1"/>
    </xf>
    <xf numFmtId="0" fontId="29" fillId="3" borderId="30" xfId="0" applyFont="1" applyFill="1" applyBorder="1" applyAlignment="1">
      <alignment horizontal="justify" vertical="top"/>
    </xf>
    <xf numFmtId="0" fontId="31" fillId="0" borderId="2" xfId="0" applyFont="1" applyFill="1" applyBorder="1" applyAlignment="1">
      <alignment horizontal="justify" wrapText="1"/>
    </xf>
    <xf numFmtId="0" fontId="31" fillId="0" borderId="3" xfId="0" applyFont="1" applyFill="1" applyBorder="1" applyAlignment="1">
      <alignment horizontal="justify" wrapText="1"/>
    </xf>
    <xf numFmtId="0" fontId="31" fillId="3" borderId="2" xfId="0" applyFont="1" applyFill="1" applyBorder="1" applyAlignment="1">
      <alignment horizontal="justify" vertical="top" wrapText="1"/>
    </xf>
    <xf numFmtId="0" fontId="31" fillId="3" borderId="31" xfId="0" applyFont="1" applyFill="1" applyBorder="1" applyAlignment="1">
      <alignment horizontal="justify" vertical="top" wrapText="1"/>
    </xf>
    <xf numFmtId="0" fontId="31" fillId="3" borderId="3" xfId="0" applyFont="1" applyFill="1" applyBorder="1" applyAlignment="1">
      <alignment horizontal="justify" vertical="top" wrapText="1"/>
    </xf>
    <xf numFmtId="0" fontId="1" fillId="3" borderId="1" xfId="0" applyFont="1" applyFill="1" applyBorder="1" applyAlignment="1">
      <alignment horizontal="justify" vertical="top" wrapText="1"/>
    </xf>
    <xf numFmtId="0" fontId="72" fillId="3" borderId="1" xfId="0" applyFont="1" applyFill="1" applyBorder="1" applyAlignment="1">
      <alignment horizontal="justify" vertical="top" wrapText="1"/>
    </xf>
    <xf numFmtId="0" fontId="1" fillId="3" borderId="1" xfId="0" applyNumberFormat="1" applyFont="1" applyFill="1" applyBorder="1" applyAlignment="1">
      <alignment horizontal="justify" vertical="top" wrapText="1"/>
    </xf>
    <xf numFmtId="0" fontId="31" fillId="3" borderId="1" xfId="0" applyNumberFormat="1" applyFont="1" applyFill="1" applyBorder="1" applyAlignment="1">
      <alignment horizontal="justify" vertical="top" wrapText="1"/>
    </xf>
    <xf numFmtId="0" fontId="1" fillId="3" borderId="2" xfId="0" applyFont="1" applyFill="1" applyBorder="1" applyAlignment="1">
      <alignment horizontal="justify" vertical="top" wrapText="1"/>
    </xf>
    <xf numFmtId="0" fontId="27" fillId="3" borderId="31" xfId="0" applyFont="1" applyFill="1" applyBorder="1" applyAlignment="1">
      <alignment horizontal="justify" vertical="top" wrapText="1"/>
    </xf>
    <xf numFmtId="0" fontId="27" fillId="3" borderId="3" xfId="0" applyFont="1" applyFill="1" applyBorder="1" applyAlignment="1">
      <alignment horizontal="justify" vertical="top" wrapText="1"/>
    </xf>
    <xf numFmtId="0" fontId="31" fillId="0" borderId="31" xfId="0" applyFont="1" applyFill="1" applyBorder="1" applyAlignment="1">
      <alignment horizontal="justify" vertical="top" wrapText="1"/>
    </xf>
    <xf numFmtId="0" fontId="31" fillId="0" borderId="2" xfId="0" applyFont="1" applyFill="1" applyBorder="1" applyAlignment="1">
      <alignment horizontal="justify" vertical="center" wrapText="1"/>
    </xf>
    <xf numFmtId="0" fontId="31" fillId="0" borderId="31" xfId="0" applyFont="1" applyFill="1" applyBorder="1" applyAlignment="1">
      <alignment horizontal="justify" vertical="center" wrapText="1"/>
    </xf>
    <xf numFmtId="0" fontId="31" fillId="0" borderId="3" xfId="0" applyFont="1" applyFill="1" applyBorder="1" applyAlignment="1">
      <alignment horizontal="justify" vertical="center" wrapText="1"/>
    </xf>
    <xf numFmtId="0" fontId="31" fillId="3" borderId="2" xfId="0" applyFont="1" applyFill="1" applyBorder="1" applyAlignment="1">
      <alignment horizontal="justify" vertical="center" wrapText="1"/>
    </xf>
    <xf numFmtId="0" fontId="31" fillId="3" borderId="3" xfId="0" applyFont="1" applyFill="1" applyBorder="1" applyAlignment="1">
      <alignment horizontal="justify" vertical="center"/>
    </xf>
    <xf numFmtId="0" fontId="0" fillId="0" borderId="1" xfId="0" applyBorder="1" applyAlignment="1">
      <alignment horizontal="justify" vertical="top" wrapText="1"/>
    </xf>
    <xf numFmtId="0" fontId="33" fillId="3" borderId="1" xfId="0" applyFont="1" applyFill="1" applyBorder="1" applyAlignment="1">
      <alignment horizontal="justify" vertical="top" wrapText="1"/>
    </xf>
    <xf numFmtId="0" fontId="27" fillId="3" borderId="3" xfId="0" applyFont="1" applyFill="1" applyBorder="1" applyAlignment="1">
      <alignment horizontal="justify" vertical="top"/>
    </xf>
    <xf numFmtId="0" fontId="2" fillId="3" borderId="1" xfId="0" applyFont="1" applyFill="1" applyBorder="1" applyAlignment="1">
      <alignment horizontal="justify" vertical="top" wrapText="1"/>
    </xf>
    <xf numFmtId="0" fontId="1" fillId="3" borderId="1" xfId="0" applyFont="1" applyFill="1" applyBorder="1" applyAlignment="1">
      <alignment horizontal="justify" vertical="center" wrapText="1"/>
    </xf>
    <xf numFmtId="0" fontId="27" fillId="3" borderId="31" xfId="0" applyFont="1" applyFill="1" applyBorder="1" applyAlignment="1">
      <alignment horizontal="justify" vertical="top"/>
    </xf>
    <xf numFmtId="1" fontId="1" fillId="3" borderId="1" xfId="0" applyNumberFormat="1" applyFont="1" applyFill="1" applyBorder="1" applyAlignment="1">
      <alignment horizontal="justify" vertical="top" wrapText="1"/>
    </xf>
    <xf numFmtId="9" fontId="1" fillId="3" borderId="1" xfId="0" applyNumberFormat="1" applyFont="1" applyFill="1" applyBorder="1" applyAlignment="1">
      <alignment horizontal="justify" vertical="center" wrapText="1"/>
    </xf>
    <xf numFmtId="0" fontId="3" fillId="3" borderId="1" xfId="0" applyFont="1" applyFill="1" applyBorder="1" applyAlignment="1">
      <alignment horizontal="justify" vertical="top" wrapText="1"/>
    </xf>
    <xf numFmtId="0" fontId="1" fillId="0" borderId="1" xfId="0" applyFont="1" applyFill="1" applyBorder="1" applyAlignment="1">
      <alignment horizontal="justify" vertical="top" wrapText="1"/>
    </xf>
    <xf numFmtId="0" fontId="27" fillId="3" borderId="1" xfId="0" applyFont="1" applyFill="1" applyBorder="1" applyAlignment="1">
      <alignment horizontal="justify" vertical="top" wrapText="1"/>
    </xf>
    <xf numFmtId="0" fontId="27" fillId="0" borderId="1" xfId="0" applyFont="1" applyBorder="1" applyAlignment="1">
      <alignment horizontal="justify" vertical="top"/>
    </xf>
    <xf numFmtId="173" fontId="18" fillId="3" borderId="1" xfId="5" applyNumberFormat="1" applyFont="1" applyFill="1" applyBorder="1" applyAlignment="1">
      <alignment horizontal="center" vertical="top" wrapText="1"/>
    </xf>
    <xf numFmtId="9" fontId="3" fillId="3" borderId="21" xfId="5" applyFont="1" applyFill="1" applyBorder="1" applyAlignment="1">
      <alignment horizontal="center" vertical="top"/>
    </xf>
  </cellXfs>
  <cellStyles count="11">
    <cellStyle name="Incorrecto" xfId="6" builtinId="27"/>
    <cellStyle name="KPT04" xfId="9" xr:uid="{00000000-0005-0000-0000-000001000000}"/>
    <cellStyle name="KPT04_Main" xfId="8" xr:uid="{00000000-0005-0000-0000-000002000000}"/>
    <cellStyle name="Millares" xfId="7" builtinId="3"/>
    <cellStyle name="Millares 2" xfId="1" xr:uid="{00000000-0005-0000-0000-000004000000}"/>
    <cellStyle name="Millares 3 3" xfId="3" xr:uid="{00000000-0005-0000-0000-000005000000}"/>
    <cellStyle name="Moneda [0] 3" xfId="2" xr:uid="{00000000-0005-0000-0000-000006000000}"/>
    <cellStyle name="Moneda 3" xfId="4" xr:uid="{00000000-0005-0000-0000-000007000000}"/>
    <cellStyle name="Normal" xfId="0" builtinId="0"/>
    <cellStyle name="Normal 2" xfId="10" xr:uid="{00000000-0005-0000-0000-000009000000}"/>
    <cellStyle name="Porcentaje" xfId="5" builtinId="5"/>
  </cellStyles>
  <dxfs count="100">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rgb="FF9C0006"/>
      </font>
      <fill>
        <patternFill>
          <bgColor rgb="FF00B050"/>
        </patternFill>
      </fill>
    </dxf>
    <dxf>
      <fill>
        <patternFill>
          <bgColor rgb="FFFF0000"/>
        </patternFill>
      </fill>
    </dxf>
    <dxf>
      <fill>
        <patternFill>
          <bgColor theme="7"/>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rgb="FF9C0006"/>
      </font>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theme="9" tint="0.39994506668294322"/>
        </patternFill>
      </fill>
    </dxf>
    <dxf>
      <fill>
        <patternFill>
          <bgColor rgb="FF00B050"/>
        </patternFill>
      </fill>
    </dxf>
  </dxfs>
  <tableStyles count="0" defaultTableStyle="TableStyleMedium2" defaultPivotStyle="PivotStyleLight16"/>
  <colors>
    <mruColors>
      <color rgb="FF00FF00"/>
      <color rgb="FFEE9F12"/>
      <color rgb="FFEC752C"/>
      <color rgb="FFD4868C"/>
      <color rgb="FFFF99CC"/>
      <color rgb="FFFFCCFF"/>
      <color rgb="FFDD9FA3"/>
      <color rgb="FFD89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35720</xdr:colOff>
      <xdr:row>5</xdr:row>
      <xdr:rowOff>2309812</xdr:rowOff>
    </xdr:from>
    <xdr:to>
      <xdr:col>38</xdr:col>
      <xdr:colOff>1260311</xdr:colOff>
      <xdr:row>6</xdr:row>
      <xdr:rowOff>10945</xdr:rowOff>
    </xdr:to>
    <xdr:pic>
      <xdr:nvPicPr>
        <xdr:cNvPr id="2" name="Imagen 2">
          <a:extLst>
            <a:ext uri="{FF2B5EF4-FFF2-40B4-BE49-F238E27FC236}">
              <a16:creationId xmlns:a16="http://schemas.microsoft.com/office/drawing/2014/main" id="{F5B80EB9-4069-4863-B76B-E902DA59614F}"/>
            </a:ext>
          </a:extLst>
        </xdr:cNvPr>
        <xdr:cNvPicPr>
          <a:picLocks noChangeAspect="1"/>
        </xdr:cNvPicPr>
      </xdr:nvPicPr>
      <xdr:blipFill>
        <a:blip xmlns:r="http://schemas.openxmlformats.org/officeDocument/2006/relationships" r:embed="rId1" cstate="print"/>
        <a:stretch>
          <a:fillRect/>
        </a:stretch>
      </xdr:blipFill>
      <xdr:spPr>
        <a:xfrm>
          <a:off x="14856620" y="9091612"/>
          <a:ext cx="3196266" cy="1547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ropbox/SEGUIMIENTO%20PLAN%20DE%20ACCI&#211;N%20%20DE%20LA%20PPDD%202020/seguimiento%20%20%20%20%20tercer%20trimestre%202020/CONSOLIDADO%20Y%20MEDIDO%20DEL%20SEGUIMIENTO%20%20TERCER%20TRIMESTRE%20%20DE%20LA%20PPDD%2030%20%20%20SEPTIEMBRE%20DE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SEMAFORIZACIÓN"/>
      <sheetName val="Hoja3"/>
    </sheetNames>
    <sheetDataSet>
      <sheetData sheetId="0" refreshError="1">
        <row r="65">
          <cell r="Z65" t="str">
            <v xml:space="preserve"> MUNICIPIO DE ARMENIA; Normas establecidad en la construccion o mantenimiento  en infraestructura  ya establecidas por el estado</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B171"/>
  <sheetViews>
    <sheetView tabSelected="1" topLeftCell="C2" zoomScale="70" zoomScaleNormal="70" workbookViewId="0">
      <pane xSplit="6690" ySplit="1305" topLeftCell="AZ5" activePane="bottomRight"/>
      <selection activeCell="C2" sqref="C2"/>
      <selection pane="topRight" activeCell="BJ4" sqref="BJ1:BJ1048576"/>
      <selection pane="bottomLeft" activeCell="D153" sqref="D153:D155"/>
      <selection pane="bottomRight" activeCell="BF157" sqref="BF157"/>
    </sheetView>
  </sheetViews>
  <sheetFormatPr baseColWidth="10" defaultColWidth="9.140625" defaultRowHeight="14.25" x14ac:dyDescent="0.25"/>
  <cols>
    <col min="1" max="1" width="9.42578125" style="75" customWidth="1"/>
    <col min="2" max="2" width="10.28515625" style="75" customWidth="1"/>
    <col min="3" max="3" width="12.140625" style="75" customWidth="1"/>
    <col min="4" max="4" width="13.42578125" style="75" customWidth="1"/>
    <col min="5" max="5" width="11.28515625" style="75" customWidth="1"/>
    <col min="6" max="6" width="9" style="75" customWidth="1"/>
    <col min="7" max="7" width="13.42578125" style="75" customWidth="1"/>
    <col min="8" max="8" width="14.85546875" style="75" customWidth="1"/>
    <col min="9" max="9" width="11.28515625" style="75" customWidth="1"/>
    <col min="10" max="10" width="19.7109375" style="397" customWidth="1"/>
    <col min="11" max="11" width="19.7109375" style="100" customWidth="1"/>
    <col min="12" max="12" width="19.7109375" style="397" customWidth="1"/>
    <col min="13" max="15" width="19.7109375" style="100" customWidth="1"/>
    <col min="16" max="16" width="38.7109375" style="100" customWidth="1"/>
    <col min="17" max="18" width="19.7109375" style="75" customWidth="1"/>
    <col min="19" max="19" width="19.7109375" style="398" customWidth="1"/>
    <col min="20" max="20" width="38.7109375" style="399" customWidth="1"/>
    <col min="21" max="23" width="19.7109375" style="75" customWidth="1"/>
    <col min="24" max="24" width="38.7109375" style="399" customWidth="1"/>
    <col min="25" max="25" width="18.85546875" style="75" customWidth="1"/>
    <col min="26" max="26" width="20.7109375" style="75" customWidth="1"/>
    <col min="27" max="27" width="19.7109375" style="75" customWidth="1"/>
    <col min="28" max="28" width="47.85546875" style="75" customWidth="1"/>
    <col min="29" max="29" width="20.85546875" style="75" hidden="1" customWidth="1"/>
    <col min="30" max="30" width="27.42578125" style="75" hidden="1" customWidth="1"/>
    <col min="31" max="31" width="21.42578125" style="75" hidden="1" customWidth="1"/>
    <col min="32" max="32" width="28.7109375" style="75" hidden="1" customWidth="1"/>
    <col min="33" max="33" width="13.85546875" style="75" hidden="1" customWidth="1"/>
    <col min="34" max="34" width="13.5703125" style="75" hidden="1" customWidth="1"/>
    <col min="35" max="35" width="16.140625" style="75" customWidth="1"/>
    <col min="36" max="37" width="22" style="75" customWidth="1"/>
    <col min="38" max="38" width="20.140625" style="75" customWidth="1"/>
    <col min="39" max="39" width="30.140625" style="75" customWidth="1"/>
    <col min="40" max="40" width="21.42578125" style="75" hidden="1" customWidth="1"/>
    <col min="41" max="41" width="20.5703125" style="75" customWidth="1"/>
    <col min="42" max="42" width="22.140625" style="75" customWidth="1"/>
    <col min="43" max="43" width="18.28515625" style="75" customWidth="1"/>
    <col min="44" max="44" width="51.85546875" style="75" customWidth="1"/>
    <col min="45" max="45" width="10.42578125" style="75" customWidth="1"/>
    <col min="46" max="46" width="10.42578125" style="400" customWidth="1"/>
    <col min="47" max="47" width="24.140625" style="75" customWidth="1"/>
    <col min="48" max="48" width="25.140625" style="75" customWidth="1"/>
    <col min="49" max="49" width="28.28515625" style="75" customWidth="1"/>
    <col min="50" max="50" width="16.5703125" style="75" customWidth="1"/>
    <col min="51" max="51" width="40" style="401" customWidth="1"/>
    <col min="52" max="52" width="9" style="402" customWidth="1"/>
    <col min="53" max="53" width="8.28515625" style="402" customWidth="1"/>
    <col min="54" max="54" width="8.140625" style="75" customWidth="1"/>
    <col min="55" max="55" width="12.28515625" style="401" customWidth="1"/>
    <col min="56" max="56" width="20.85546875" style="401" customWidth="1"/>
    <col min="57" max="57" width="9.28515625" style="75" customWidth="1"/>
    <col min="58" max="58" width="38.5703125" style="401" customWidth="1"/>
    <col min="59" max="59" width="9.85546875" style="402" customWidth="1"/>
    <col min="60" max="60" width="10" style="402" customWidth="1"/>
    <col min="61" max="61" width="9.7109375" style="400" customWidth="1"/>
    <col min="62" max="62" width="39.140625" style="830" customWidth="1"/>
    <col min="63" max="63" width="45.140625" style="75" customWidth="1"/>
    <col min="64" max="64" width="27.28515625" style="75" customWidth="1"/>
    <col min="65" max="65" width="9.140625" style="75"/>
    <col min="66" max="66" width="20.140625" style="75" customWidth="1"/>
    <col min="67" max="257" width="9.140625" style="75"/>
    <col min="258" max="258" width="21" style="75" customWidth="1"/>
    <col min="259" max="259" width="37.85546875" style="75" customWidth="1"/>
    <col min="260" max="260" width="33.42578125" style="75" customWidth="1"/>
    <col min="261" max="261" width="22" style="75" customWidth="1"/>
    <col min="262" max="262" width="21" style="75" customWidth="1"/>
    <col min="263" max="263" width="7.42578125" style="75" customWidth="1"/>
    <col min="264" max="264" width="7.5703125" style="75" customWidth="1"/>
    <col min="265" max="265" width="7.140625" style="75" customWidth="1"/>
    <col min="266" max="266" width="17.42578125" style="75" customWidth="1"/>
    <col min="267" max="267" width="22.85546875" style="75" customWidth="1"/>
    <col min="268" max="268" width="18.140625" style="75" customWidth="1"/>
    <col min="269" max="269" width="15.7109375" style="75" customWidth="1"/>
    <col min="270" max="270" width="15.28515625" style="75" customWidth="1"/>
    <col min="271" max="271" width="16.28515625" style="75" customWidth="1"/>
    <col min="272" max="272" width="16.85546875" style="75" customWidth="1"/>
    <col min="273" max="273" width="16.5703125" style="75" customWidth="1"/>
    <col min="274" max="274" width="15.85546875" style="75" customWidth="1"/>
    <col min="275" max="275" width="15.42578125" style="75" customWidth="1"/>
    <col min="276" max="276" width="18.140625" style="75" customWidth="1"/>
    <col min="277" max="277" width="12.85546875" style="75" customWidth="1"/>
    <col min="278" max="278" width="12.7109375" style="75" bestFit="1" customWidth="1"/>
    <col min="279" max="279" width="16.85546875" style="75" customWidth="1"/>
    <col min="280" max="513" width="9.140625" style="75"/>
    <col min="514" max="514" width="21" style="75" customWidth="1"/>
    <col min="515" max="515" width="37.85546875" style="75" customWidth="1"/>
    <col min="516" max="516" width="33.42578125" style="75" customWidth="1"/>
    <col min="517" max="517" width="22" style="75" customWidth="1"/>
    <col min="518" max="518" width="21" style="75" customWidth="1"/>
    <col min="519" max="519" width="7.42578125" style="75" customWidth="1"/>
    <col min="520" max="520" width="7.5703125" style="75" customWidth="1"/>
    <col min="521" max="521" width="7.140625" style="75" customWidth="1"/>
    <col min="522" max="522" width="17.42578125" style="75" customWidth="1"/>
    <col min="523" max="523" width="22.85546875" style="75" customWidth="1"/>
    <col min="524" max="524" width="18.140625" style="75" customWidth="1"/>
    <col min="525" max="525" width="15.7109375" style="75" customWidth="1"/>
    <col min="526" max="526" width="15.28515625" style="75" customWidth="1"/>
    <col min="527" max="527" width="16.28515625" style="75" customWidth="1"/>
    <col min="528" max="528" width="16.85546875" style="75" customWidth="1"/>
    <col min="529" max="529" width="16.5703125" style="75" customWidth="1"/>
    <col min="530" max="530" width="15.85546875" style="75" customWidth="1"/>
    <col min="531" max="531" width="15.42578125" style="75" customWidth="1"/>
    <col min="532" max="532" width="18.140625" style="75" customWidth="1"/>
    <col min="533" max="533" width="12.85546875" style="75" customWidth="1"/>
    <col min="534" max="534" width="12.7109375" style="75" bestFit="1" customWidth="1"/>
    <col min="535" max="535" width="16.85546875" style="75" customWidth="1"/>
    <col min="536" max="769" width="9.140625" style="75"/>
    <col min="770" max="770" width="21" style="75" customWidth="1"/>
    <col min="771" max="771" width="37.85546875" style="75" customWidth="1"/>
    <col min="772" max="772" width="33.42578125" style="75" customWidth="1"/>
    <col min="773" max="773" width="22" style="75" customWidth="1"/>
    <col min="774" max="774" width="21" style="75" customWidth="1"/>
    <col min="775" max="775" width="7.42578125" style="75" customWidth="1"/>
    <col min="776" max="776" width="7.5703125" style="75" customWidth="1"/>
    <col min="777" max="777" width="7.140625" style="75" customWidth="1"/>
    <col min="778" max="778" width="17.42578125" style="75" customWidth="1"/>
    <col min="779" max="779" width="22.85546875" style="75" customWidth="1"/>
    <col min="780" max="780" width="18.140625" style="75" customWidth="1"/>
    <col min="781" max="781" width="15.7109375" style="75" customWidth="1"/>
    <col min="782" max="782" width="15.28515625" style="75" customWidth="1"/>
    <col min="783" max="783" width="16.28515625" style="75" customWidth="1"/>
    <col min="784" max="784" width="16.85546875" style="75" customWidth="1"/>
    <col min="785" max="785" width="16.5703125" style="75" customWidth="1"/>
    <col min="786" max="786" width="15.85546875" style="75" customWidth="1"/>
    <col min="787" max="787" width="15.42578125" style="75" customWidth="1"/>
    <col min="788" max="788" width="18.140625" style="75" customWidth="1"/>
    <col min="789" max="789" width="12.85546875" style="75" customWidth="1"/>
    <col min="790" max="790" width="12.7109375" style="75" bestFit="1" customWidth="1"/>
    <col min="791" max="791" width="16.85546875" style="75" customWidth="1"/>
    <col min="792" max="1025" width="9.140625" style="75"/>
    <col min="1026" max="1026" width="21" style="75" customWidth="1"/>
    <col min="1027" max="1027" width="37.85546875" style="75" customWidth="1"/>
    <col min="1028" max="1028" width="33.42578125" style="75" customWidth="1"/>
    <col min="1029" max="1029" width="22" style="75" customWidth="1"/>
    <col min="1030" max="1030" width="21" style="75" customWidth="1"/>
    <col min="1031" max="1031" width="7.42578125" style="75" customWidth="1"/>
    <col min="1032" max="1032" width="7.5703125" style="75" customWidth="1"/>
    <col min="1033" max="1033" width="7.140625" style="75" customWidth="1"/>
    <col min="1034" max="1034" width="17.42578125" style="75" customWidth="1"/>
    <col min="1035" max="1035" width="22.85546875" style="75" customWidth="1"/>
    <col min="1036" max="1036" width="18.140625" style="75" customWidth="1"/>
    <col min="1037" max="1037" width="15.7109375" style="75" customWidth="1"/>
    <col min="1038" max="1038" width="15.28515625" style="75" customWidth="1"/>
    <col min="1039" max="1039" width="16.28515625" style="75" customWidth="1"/>
    <col min="1040" max="1040" width="16.85546875" style="75" customWidth="1"/>
    <col min="1041" max="1041" width="16.5703125" style="75" customWidth="1"/>
    <col min="1042" max="1042" width="15.85546875" style="75" customWidth="1"/>
    <col min="1043" max="1043" width="15.42578125" style="75" customWidth="1"/>
    <col min="1044" max="1044" width="18.140625" style="75" customWidth="1"/>
    <col min="1045" max="1045" width="12.85546875" style="75" customWidth="1"/>
    <col min="1046" max="1046" width="12.7109375" style="75" bestFit="1" customWidth="1"/>
    <col min="1047" max="1047" width="16.85546875" style="75" customWidth="1"/>
    <col min="1048" max="1281" width="9.140625" style="75"/>
    <col min="1282" max="1282" width="21" style="75" customWidth="1"/>
    <col min="1283" max="1283" width="37.85546875" style="75" customWidth="1"/>
    <col min="1284" max="1284" width="33.42578125" style="75" customWidth="1"/>
    <col min="1285" max="1285" width="22" style="75" customWidth="1"/>
    <col min="1286" max="1286" width="21" style="75" customWidth="1"/>
    <col min="1287" max="1287" width="7.42578125" style="75" customWidth="1"/>
    <col min="1288" max="1288" width="7.5703125" style="75" customWidth="1"/>
    <col min="1289" max="1289" width="7.140625" style="75" customWidth="1"/>
    <col min="1290" max="1290" width="17.42578125" style="75" customWidth="1"/>
    <col min="1291" max="1291" width="22.85546875" style="75" customWidth="1"/>
    <col min="1292" max="1292" width="18.140625" style="75" customWidth="1"/>
    <col min="1293" max="1293" width="15.7109375" style="75" customWidth="1"/>
    <col min="1294" max="1294" width="15.28515625" style="75" customWidth="1"/>
    <col min="1295" max="1295" width="16.28515625" style="75" customWidth="1"/>
    <col min="1296" max="1296" width="16.85546875" style="75" customWidth="1"/>
    <col min="1297" max="1297" width="16.5703125" style="75" customWidth="1"/>
    <col min="1298" max="1298" width="15.85546875" style="75" customWidth="1"/>
    <col min="1299" max="1299" width="15.42578125" style="75" customWidth="1"/>
    <col min="1300" max="1300" width="18.140625" style="75" customWidth="1"/>
    <col min="1301" max="1301" width="12.85546875" style="75" customWidth="1"/>
    <col min="1302" max="1302" width="12.7109375" style="75" bestFit="1" customWidth="1"/>
    <col min="1303" max="1303" width="16.85546875" style="75" customWidth="1"/>
    <col min="1304" max="1537" width="9.140625" style="75"/>
    <col min="1538" max="1538" width="21" style="75" customWidth="1"/>
    <col min="1539" max="1539" width="37.85546875" style="75" customWidth="1"/>
    <col min="1540" max="1540" width="33.42578125" style="75" customWidth="1"/>
    <col min="1541" max="1541" width="22" style="75" customWidth="1"/>
    <col min="1542" max="1542" width="21" style="75" customWidth="1"/>
    <col min="1543" max="1543" width="7.42578125" style="75" customWidth="1"/>
    <col min="1544" max="1544" width="7.5703125" style="75" customWidth="1"/>
    <col min="1545" max="1545" width="7.140625" style="75" customWidth="1"/>
    <col min="1546" max="1546" width="17.42578125" style="75" customWidth="1"/>
    <col min="1547" max="1547" width="22.85546875" style="75" customWidth="1"/>
    <col min="1548" max="1548" width="18.140625" style="75" customWidth="1"/>
    <col min="1549" max="1549" width="15.7109375" style="75" customWidth="1"/>
    <col min="1550" max="1550" width="15.28515625" style="75" customWidth="1"/>
    <col min="1551" max="1551" width="16.28515625" style="75" customWidth="1"/>
    <col min="1552" max="1552" width="16.85546875" style="75" customWidth="1"/>
    <col min="1553" max="1553" width="16.5703125" style="75" customWidth="1"/>
    <col min="1554" max="1554" width="15.85546875" style="75" customWidth="1"/>
    <col min="1555" max="1555" width="15.42578125" style="75" customWidth="1"/>
    <col min="1556" max="1556" width="18.140625" style="75" customWidth="1"/>
    <col min="1557" max="1557" width="12.85546875" style="75" customWidth="1"/>
    <col min="1558" max="1558" width="12.7109375" style="75" bestFit="1" customWidth="1"/>
    <col min="1559" max="1559" width="16.85546875" style="75" customWidth="1"/>
    <col min="1560" max="1793" width="9.140625" style="75"/>
    <col min="1794" max="1794" width="21" style="75" customWidth="1"/>
    <col min="1795" max="1795" width="37.85546875" style="75" customWidth="1"/>
    <col min="1796" max="1796" width="33.42578125" style="75" customWidth="1"/>
    <col min="1797" max="1797" width="22" style="75" customWidth="1"/>
    <col min="1798" max="1798" width="21" style="75" customWidth="1"/>
    <col min="1799" max="1799" width="7.42578125" style="75" customWidth="1"/>
    <col min="1800" max="1800" width="7.5703125" style="75" customWidth="1"/>
    <col min="1801" max="1801" width="7.140625" style="75" customWidth="1"/>
    <col min="1802" max="1802" width="17.42578125" style="75" customWidth="1"/>
    <col min="1803" max="1803" width="22.85546875" style="75" customWidth="1"/>
    <col min="1804" max="1804" width="18.140625" style="75" customWidth="1"/>
    <col min="1805" max="1805" width="15.7109375" style="75" customWidth="1"/>
    <col min="1806" max="1806" width="15.28515625" style="75" customWidth="1"/>
    <col min="1807" max="1807" width="16.28515625" style="75" customWidth="1"/>
    <col min="1808" max="1808" width="16.85546875" style="75" customWidth="1"/>
    <col min="1809" max="1809" width="16.5703125" style="75" customWidth="1"/>
    <col min="1810" max="1810" width="15.85546875" style="75" customWidth="1"/>
    <col min="1811" max="1811" width="15.42578125" style="75" customWidth="1"/>
    <col min="1812" max="1812" width="18.140625" style="75" customWidth="1"/>
    <col min="1813" max="1813" width="12.85546875" style="75" customWidth="1"/>
    <col min="1814" max="1814" width="12.7109375" style="75" bestFit="1" customWidth="1"/>
    <col min="1815" max="1815" width="16.85546875" style="75" customWidth="1"/>
    <col min="1816" max="2049" width="9.140625" style="75"/>
    <col min="2050" max="2050" width="21" style="75" customWidth="1"/>
    <col min="2051" max="2051" width="37.85546875" style="75" customWidth="1"/>
    <col min="2052" max="2052" width="33.42578125" style="75" customWidth="1"/>
    <col min="2053" max="2053" width="22" style="75" customWidth="1"/>
    <col min="2054" max="2054" width="21" style="75" customWidth="1"/>
    <col min="2055" max="2055" width="7.42578125" style="75" customWidth="1"/>
    <col min="2056" max="2056" width="7.5703125" style="75" customWidth="1"/>
    <col min="2057" max="2057" width="7.140625" style="75" customWidth="1"/>
    <col min="2058" max="2058" width="17.42578125" style="75" customWidth="1"/>
    <col min="2059" max="2059" width="22.85546875" style="75" customWidth="1"/>
    <col min="2060" max="2060" width="18.140625" style="75" customWidth="1"/>
    <col min="2061" max="2061" width="15.7109375" style="75" customWidth="1"/>
    <col min="2062" max="2062" width="15.28515625" style="75" customWidth="1"/>
    <col min="2063" max="2063" width="16.28515625" style="75" customWidth="1"/>
    <col min="2064" max="2064" width="16.85546875" style="75" customWidth="1"/>
    <col min="2065" max="2065" width="16.5703125" style="75" customWidth="1"/>
    <col min="2066" max="2066" width="15.85546875" style="75" customWidth="1"/>
    <col min="2067" max="2067" width="15.42578125" style="75" customWidth="1"/>
    <col min="2068" max="2068" width="18.140625" style="75" customWidth="1"/>
    <col min="2069" max="2069" width="12.85546875" style="75" customWidth="1"/>
    <col min="2070" max="2070" width="12.7109375" style="75" bestFit="1" customWidth="1"/>
    <col min="2071" max="2071" width="16.85546875" style="75" customWidth="1"/>
    <col min="2072" max="2305" width="9.140625" style="75"/>
    <col min="2306" max="2306" width="21" style="75" customWidth="1"/>
    <col min="2307" max="2307" width="37.85546875" style="75" customWidth="1"/>
    <col min="2308" max="2308" width="33.42578125" style="75" customWidth="1"/>
    <col min="2309" max="2309" width="22" style="75" customWidth="1"/>
    <col min="2310" max="2310" width="21" style="75" customWidth="1"/>
    <col min="2311" max="2311" width="7.42578125" style="75" customWidth="1"/>
    <col min="2312" max="2312" width="7.5703125" style="75" customWidth="1"/>
    <col min="2313" max="2313" width="7.140625" style="75" customWidth="1"/>
    <col min="2314" max="2314" width="17.42578125" style="75" customWidth="1"/>
    <col min="2315" max="2315" width="22.85546875" style="75" customWidth="1"/>
    <col min="2316" max="2316" width="18.140625" style="75" customWidth="1"/>
    <col min="2317" max="2317" width="15.7109375" style="75" customWidth="1"/>
    <col min="2318" max="2318" width="15.28515625" style="75" customWidth="1"/>
    <col min="2319" max="2319" width="16.28515625" style="75" customWidth="1"/>
    <col min="2320" max="2320" width="16.85546875" style="75" customWidth="1"/>
    <col min="2321" max="2321" width="16.5703125" style="75" customWidth="1"/>
    <col min="2322" max="2322" width="15.85546875" style="75" customWidth="1"/>
    <col min="2323" max="2323" width="15.42578125" style="75" customWidth="1"/>
    <col min="2324" max="2324" width="18.140625" style="75" customWidth="1"/>
    <col min="2325" max="2325" width="12.85546875" style="75" customWidth="1"/>
    <col min="2326" max="2326" width="12.7109375" style="75" bestFit="1" customWidth="1"/>
    <col min="2327" max="2327" width="16.85546875" style="75" customWidth="1"/>
    <col min="2328" max="2561" width="9.140625" style="75"/>
    <col min="2562" max="2562" width="21" style="75" customWidth="1"/>
    <col min="2563" max="2563" width="37.85546875" style="75" customWidth="1"/>
    <col min="2564" max="2564" width="33.42578125" style="75" customWidth="1"/>
    <col min="2565" max="2565" width="22" style="75" customWidth="1"/>
    <col min="2566" max="2566" width="21" style="75" customWidth="1"/>
    <col min="2567" max="2567" width="7.42578125" style="75" customWidth="1"/>
    <col min="2568" max="2568" width="7.5703125" style="75" customWidth="1"/>
    <col min="2569" max="2569" width="7.140625" style="75" customWidth="1"/>
    <col min="2570" max="2570" width="17.42578125" style="75" customWidth="1"/>
    <col min="2571" max="2571" width="22.85546875" style="75" customWidth="1"/>
    <col min="2572" max="2572" width="18.140625" style="75" customWidth="1"/>
    <col min="2573" max="2573" width="15.7109375" style="75" customWidth="1"/>
    <col min="2574" max="2574" width="15.28515625" style="75" customWidth="1"/>
    <col min="2575" max="2575" width="16.28515625" style="75" customWidth="1"/>
    <col min="2576" max="2576" width="16.85546875" style="75" customWidth="1"/>
    <col min="2577" max="2577" width="16.5703125" style="75" customWidth="1"/>
    <col min="2578" max="2578" width="15.85546875" style="75" customWidth="1"/>
    <col min="2579" max="2579" width="15.42578125" style="75" customWidth="1"/>
    <col min="2580" max="2580" width="18.140625" style="75" customWidth="1"/>
    <col min="2581" max="2581" width="12.85546875" style="75" customWidth="1"/>
    <col min="2582" max="2582" width="12.7109375" style="75" bestFit="1" customWidth="1"/>
    <col min="2583" max="2583" width="16.85546875" style="75" customWidth="1"/>
    <col min="2584" max="2817" width="9.140625" style="75"/>
    <col min="2818" max="2818" width="21" style="75" customWidth="1"/>
    <col min="2819" max="2819" width="37.85546875" style="75" customWidth="1"/>
    <col min="2820" max="2820" width="33.42578125" style="75" customWidth="1"/>
    <col min="2821" max="2821" width="22" style="75" customWidth="1"/>
    <col min="2822" max="2822" width="21" style="75" customWidth="1"/>
    <col min="2823" max="2823" width="7.42578125" style="75" customWidth="1"/>
    <col min="2824" max="2824" width="7.5703125" style="75" customWidth="1"/>
    <col min="2825" max="2825" width="7.140625" style="75" customWidth="1"/>
    <col min="2826" max="2826" width="17.42578125" style="75" customWidth="1"/>
    <col min="2827" max="2827" width="22.85546875" style="75" customWidth="1"/>
    <col min="2828" max="2828" width="18.140625" style="75" customWidth="1"/>
    <col min="2829" max="2829" width="15.7109375" style="75" customWidth="1"/>
    <col min="2830" max="2830" width="15.28515625" style="75" customWidth="1"/>
    <col min="2831" max="2831" width="16.28515625" style="75" customWidth="1"/>
    <col min="2832" max="2832" width="16.85546875" style="75" customWidth="1"/>
    <col min="2833" max="2833" width="16.5703125" style="75" customWidth="1"/>
    <col min="2834" max="2834" width="15.85546875" style="75" customWidth="1"/>
    <col min="2835" max="2835" width="15.42578125" style="75" customWidth="1"/>
    <col min="2836" max="2836" width="18.140625" style="75" customWidth="1"/>
    <col min="2837" max="2837" width="12.85546875" style="75" customWidth="1"/>
    <col min="2838" max="2838" width="12.7109375" style="75" bestFit="1" customWidth="1"/>
    <col min="2839" max="2839" width="16.85546875" style="75" customWidth="1"/>
    <col min="2840" max="3073" width="9.140625" style="75"/>
    <col min="3074" max="3074" width="21" style="75" customWidth="1"/>
    <col min="3075" max="3075" width="37.85546875" style="75" customWidth="1"/>
    <col min="3076" max="3076" width="33.42578125" style="75" customWidth="1"/>
    <col min="3077" max="3077" width="22" style="75" customWidth="1"/>
    <col min="3078" max="3078" width="21" style="75" customWidth="1"/>
    <col min="3079" max="3079" width="7.42578125" style="75" customWidth="1"/>
    <col min="3080" max="3080" width="7.5703125" style="75" customWidth="1"/>
    <col min="3081" max="3081" width="7.140625" style="75" customWidth="1"/>
    <col min="3082" max="3082" width="17.42578125" style="75" customWidth="1"/>
    <col min="3083" max="3083" width="22.85546875" style="75" customWidth="1"/>
    <col min="3084" max="3084" width="18.140625" style="75" customWidth="1"/>
    <col min="3085" max="3085" width="15.7109375" style="75" customWidth="1"/>
    <col min="3086" max="3086" width="15.28515625" style="75" customWidth="1"/>
    <col min="3087" max="3087" width="16.28515625" style="75" customWidth="1"/>
    <col min="3088" max="3088" width="16.85546875" style="75" customWidth="1"/>
    <col min="3089" max="3089" width="16.5703125" style="75" customWidth="1"/>
    <col min="3090" max="3090" width="15.85546875" style="75" customWidth="1"/>
    <col min="3091" max="3091" width="15.42578125" style="75" customWidth="1"/>
    <col min="3092" max="3092" width="18.140625" style="75" customWidth="1"/>
    <col min="3093" max="3093" width="12.85546875" style="75" customWidth="1"/>
    <col min="3094" max="3094" width="12.7109375" style="75" bestFit="1" customWidth="1"/>
    <col min="3095" max="3095" width="16.85546875" style="75" customWidth="1"/>
    <col min="3096" max="3329" width="9.140625" style="75"/>
    <col min="3330" max="3330" width="21" style="75" customWidth="1"/>
    <col min="3331" max="3331" width="37.85546875" style="75" customWidth="1"/>
    <col min="3332" max="3332" width="33.42578125" style="75" customWidth="1"/>
    <col min="3333" max="3333" width="22" style="75" customWidth="1"/>
    <col min="3334" max="3334" width="21" style="75" customWidth="1"/>
    <col min="3335" max="3335" width="7.42578125" style="75" customWidth="1"/>
    <col min="3336" max="3336" width="7.5703125" style="75" customWidth="1"/>
    <col min="3337" max="3337" width="7.140625" style="75" customWidth="1"/>
    <col min="3338" max="3338" width="17.42578125" style="75" customWidth="1"/>
    <col min="3339" max="3339" width="22.85546875" style="75" customWidth="1"/>
    <col min="3340" max="3340" width="18.140625" style="75" customWidth="1"/>
    <col min="3341" max="3341" width="15.7109375" style="75" customWidth="1"/>
    <col min="3342" max="3342" width="15.28515625" style="75" customWidth="1"/>
    <col min="3343" max="3343" width="16.28515625" style="75" customWidth="1"/>
    <col min="3344" max="3344" width="16.85546875" style="75" customWidth="1"/>
    <col min="3345" max="3345" width="16.5703125" style="75" customWidth="1"/>
    <col min="3346" max="3346" width="15.85546875" style="75" customWidth="1"/>
    <col min="3347" max="3347" width="15.42578125" style="75" customWidth="1"/>
    <col min="3348" max="3348" width="18.140625" style="75" customWidth="1"/>
    <col min="3349" max="3349" width="12.85546875" style="75" customWidth="1"/>
    <col min="3350" max="3350" width="12.7109375" style="75" bestFit="1" customWidth="1"/>
    <col min="3351" max="3351" width="16.85546875" style="75" customWidth="1"/>
    <col min="3352" max="3585" width="9.140625" style="75"/>
    <col min="3586" max="3586" width="21" style="75" customWidth="1"/>
    <col min="3587" max="3587" width="37.85546875" style="75" customWidth="1"/>
    <col min="3588" max="3588" width="33.42578125" style="75" customWidth="1"/>
    <col min="3589" max="3589" width="22" style="75" customWidth="1"/>
    <col min="3590" max="3590" width="21" style="75" customWidth="1"/>
    <col min="3591" max="3591" width="7.42578125" style="75" customWidth="1"/>
    <col min="3592" max="3592" width="7.5703125" style="75" customWidth="1"/>
    <col min="3593" max="3593" width="7.140625" style="75" customWidth="1"/>
    <col min="3594" max="3594" width="17.42578125" style="75" customWidth="1"/>
    <col min="3595" max="3595" width="22.85546875" style="75" customWidth="1"/>
    <col min="3596" max="3596" width="18.140625" style="75" customWidth="1"/>
    <col min="3597" max="3597" width="15.7109375" style="75" customWidth="1"/>
    <col min="3598" max="3598" width="15.28515625" style="75" customWidth="1"/>
    <col min="3599" max="3599" width="16.28515625" style="75" customWidth="1"/>
    <col min="3600" max="3600" width="16.85546875" style="75" customWidth="1"/>
    <col min="3601" max="3601" width="16.5703125" style="75" customWidth="1"/>
    <col min="3602" max="3602" width="15.85546875" style="75" customWidth="1"/>
    <col min="3603" max="3603" width="15.42578125" style="75" customWidth="1"/>
    <col min="3604" max="3604" width="18.140625" style="75" customWidth="1"/>
    <col min="3605" max="3605" width="12.85546875" style="75" customWidth="1"/>
    <col min="3606" max="3606" width="12.7109375" style="75" bestFit="1" customWidth="1"/>
    <col min="3607" max="3607" width="16.85546875" style="75" customWidth="1"/>
    <col min="3608" max="3841" width="9.140625" style="75"/>
    <col min="3842" max="3842" width="21" style="75" customWidth="1"/>
    <col min="3843" max="3843" width="37.85546875" style="75" customWidth="1"/>
    <col min="3844" max="3844" width="33.42578125" style="75" customWidth="1"/>
    <col min="3845" max="3845" width="22" style="75" customWidth="1"/>
    <col min="3846" max="3846" width="21" style="75" customWidth="1"/>
    <col min="3847" max="3847" width="7.42578125" style="75" customWidth="1"/>
    <col min="3848" max="3848" width="7.5703125" style="75" customWidth="1"/>
    <col min="3849" max="3849" width="7.140625" style="75" customWidth="1"/>
    <col min="3850" max="3850" width="17.42578125" style="75" customWidth="1"/>
    <col min="3851" max="3851" width="22.85546875" style="75" customWidth="1"/>
    <col min="3852" max="3852" width="18.140625" style="75" customWidth="1"/>
    <col min="3853" max="3853" width="15.7109375" style="75" customWidth="1"/>
    <col min="3854" max="3854" width="15.28515625" style="75" customWidth="1"/>
    <col min="3855" max="3855" width="16.28515625" style="75" customWidth="1"/>
    <col min="3856" max="3856" width="16.85546875" style="75" customWidth="1"/>
    <col min="3857" max="3857" width="16.5703125" style="75" customWidth="1"/>
    <col min="3858" max="3858" width="15.85546875" style="75" customWidth="1"/>
    <col min="3859" max="3859" width="15.42578125" style="75" customWidth="1"/>
    <col min="3860" max="3860" width="18.140625" style="75" customWidth="1"/>
    <col min="3861" max="3861" width="12.85546875" style="75" customWidth="1"/>
    <col min="3862" max="3862" width="12.7109375" style="75" bestFit="1" customWidth="1"/>
    <col min="3863" max="3863" width="16.85546875" style="75" customWidth="1"/>
    <col min="3864" max="4097" width="9.140625" style="75"/>
    <col min="4098" max="4098" width="21" style="75" customWidth="1"/>
    <col min="4099" max="4099" width="37.85546875" style="75" customWidth="1"/>
    <col min="4100" max="4100" width="33.42578125" style="75" customWidth="1"/>
    <col min="4101" max="4101" width="22" style="75" customWidth="1"/>
    <col min="4102" max="4102" width="21" style="75" customWidth="1"/>
    <col min="4103" max="4103" width="7.42578125" style="75" customWidth="1"/>
    <col min="4104" max="4104" width="7.5703125" style="75" customWidth="1"/>
    <col min="4105" max="4105" width="7.140625" style="75" customWidth="1"/>
    <col min="4106" max="4106" width="17.42578125" style="75" customWidth="1"/>
    <col min="4107" max="4107" width="22.85546875" style="75" customWidth="1"/>
    <col min="4108" max="4108" width="18.140625" style="75" customWidth="1"/>
    <col min="4109" max="4109" width="15.7109375" style="75" customWidth="1"/>
    <col min="4110" max="4110" width="15.28515625" style="75" customWidth="1"/>
    <col min="4111" max="4111" width="16.28515625" style="75" customWidth="1"/>
    <col min="4112" max="4112" width="16.85546875" style="75" customWidth="1"/>
    <col min="4113" max="4113" width="16.5703125" style="75" customWidth="1"/>
    <col min="4114" max="4114" width="15.85546875" style="75" customWidth="1"/>
    <col min="4115" max="4115" width="15.42578125" style="75" customWidth="1"/>
    <col min="4116" max="4116" width="18.140625" style="75" customWidth="1"/>
    <col min="4117" max="4117" width="12.85546875" style="75" customWidth="1"/>
    <col min="4118" max="4118" width="12.7109375" style="75" bestFit="1" customWidth="1"/>
    <col min="4119" max="4119" width="16.85546875" style="75" customWidth="1"/>
    <col min="4120" max="4353" width="9.140625" style="75"/>
    <col min="4354" max="4354" width="21" style="75" customWidth="1"/>
    <col min="4355" max="4355" width="37.85546875" style="75" customWidth="1"/>
    <col min="4356" max="4356" width="33.42578125" style="75" customWidth="1"/>
    <col min="4357" max="4357" width="22" style="75" customWidth="1"/>
    <col min="4358" max="4358" width="21" style="75" customWidth="1"/>
    <col min="4359" max="4359" width="7.42578125" style="75" customWidth="1"/>
    <col min="4360" max="4360" width="7.5703125" style="75" customWidth="1"/>
    <col min="4361" max="4361" width="7.140625" style="75" customWidth="1"/>
    <col min="4362" max="4362" width="17.42578125" style="75" customWidth="1"/>
    <col min="4363" max="4363" width="22.85546875" style="75" customWidth="1"/>
    <col min="4364" max="4364" width="18.140625" style="75" customWidth="1"/>
    <col min="4365" max="4365" width="15.7109375" style="75" customWidth="1"/>
    <col min="4366" max="4366" width="15.28515625" style="75" customWidth="1"/>
    <col min="4367" max="4367" width="16.28515625" style="75" customWidth="1"/>
    <col min="4368" max="4368" width="16.85546875" style="75" customWidth="1"/>
    <col min="4369" max="4369" width="16.5703125" style="75" customWidth="1"/>
    <col min="4370" max="4370" width="15.85546875" style="75" customWidth="1"/>
    <col min="4371" max="4371" width="15.42578125" style="75" customWidth="1"/>
    <col min="4372" max="4372" width="18.140625" style="75" customWidth="1"/>
    <col min="4373" max="4373" width="12.85546875" style="75" customWidth="1"/>
    <col min="4374" max="4374" width="12.7109375" style="75" bestFit="1" customWidth="1"/>
    <col min="4375" max="4375" width="16.85546875" style="75" customWidth="1"/>
    <col min="4376" max="4609" width="9.140625" style="75"/>
    <col min="4610" max="4610" width="21" style="75" customWidth="1"/>
    <col min="4611" max="4611" width="37.85546875" style="75" customWidth="1"/>
    <col min="4612" max="4612" width="33.42578125" style="75" customWidth="1"/>
    <col min="4613" max="4613" width="22" style="75" customWidth="1"/>
    <col min="4614" max="4614" width="21" style="75" customWidth="1"/>
    <col min="4615" max="4615" width="7.42578125" style="75" customWidth="1"/>
    <col min="4616" max="4616" width="7.5703125" style="75" customWidth="1"/>
    <col min="4617" max="4617" width="7.140625" style="75" customWidth="1"/>
    <col min="4618" max="4618" width="17.42578125" style="75" customWidth="1"/>
    <col min="4619" max="4619" width="22.85546875" style="75" customWidth="1"/>
    <col min="4620" max="4620" width="18.140625" style="75" customWidth="1"/>
    <col min="4621" max="4621" width="15.7109375" style="75" customWidth="1"/>
    <col min="4622" max="4622" width="15.28515625" style="75" customWidth="1"/>
    <col min="4623" max="4623" width="16.28515625" style="75" customWidth="1"/>
    <col min="4624" max="4624" width="16.85546875" style="75" customWidth="1"/>
    <col min="4625" max="4625" width="16.5703125" style="75" customWidth="1"/>
    <col min="4626" max="4626" width="15.85546875" style="75" customWidth="1"/>
    <col min="4627" max="4627" width="15.42578125" style="75" customWidth="1"/>
    <col min="4628" max="4628" width="18.140625" style="75" customWidth="1"/>
    <col min="4629" max="4629" width="12.85546875" style="75" customWidth="1"/>
    <col min="4630" max="4630" width="12.7109375" style="75" bestFit="1" customWidth="1"/>
    <col min="4631" max="4631" width="16.85546875" style="75" customWidth="1"/>
    <col min="4632" max="4865" width="9.140625" style="75"/>
    <col min="4866" max="4866" width="21" style="75" customWidth="1"/>
    <col min="4867" max="4867" width="37.85546875" style="75" customWidth="1"/>
    <col min="4868" max="4868" width="33.42578125" style="75" customWidth="1"/>
    <col min="4869" max="4869" width="22" style="75" customWidth="1"/>
    <col min="4870" max="4870" width="21" style="75" customWidth="1"/>
    <col min="4871" max="4871" width="7.42578125" style="75" customWidth="1"/>
    <col min="4872" max="4872" width="7.5703125" style="75" customWidth="1"/>
    <col min="4873" max="4873" width="7.140625" style="75" customWidth="1"/>
    <col min="4874" max="4874" width="17.42578125" style="75" customWidth="1"/>
    <col min="4875" max="4875" width="22.85546875" style="75" customWidth="1"/>
    <col min="4876" max="4876" width="18.140625" style="75" customWidth="1"/>
    <col min="4877" max="4877" width="15.7109375" style="75" customWidth="1"/>
    <col min="4878" max="4878" width="15.28515625" style="75" customWidth="1"/>
    <col min="4879" max="4879" width="16.28515625" style="75" customWidth="1"/>
    <col min="4880" max="4880" width="16.85546875" style="75" customWidth="1"/>
    <col min="4881" max="4881" width="16.5703125" style="75" customWidth="1"/>
    <col min="4882" max="4882" width="15.85546875" style="75" customWidth="1"/>
    <col min="4883" max="4883" width="15.42578125" style="75" customWidth="1"/>
    <col min="4884" max="4884" width="18.140625" style="75" customWidth="1"/>
    <col min="4885" max="4885" width="12.85546875" style="75" customWidth="1"/>
    <col min="4886" max="4886" width="12.7109375" style="75" bestFit="1" customWidth="1"/>
    <col min="4887" max="4887" width="16.85546875" style="75" customWidth="1"/>
    <col min="4888" max="5121" width="9.140625" style="75"/>
    <col min="5122" max="5122" width="21" style="75" customWidth="1"/>
    <col min="5123" max="5123" width="37.85546875" style="75" customWidth="1"/>
    <col min="5124" max="5124" width="33.42578125" style="75" customWidth="1"/>
    <col min="5125" max="5125" width="22" style="75" customWidth="1"/>
    <col min="5126" max="5126" width="21" style="75" customWidth="1"/>
    <col min="5127" max="5127" width="7.42578125" style="75" customWidth="1"/>
    <col min="5128" max="5128" width="7.5703125" style="75" customWidth="1"/>
    <col min="5129" max="5129" width="7.140625" style="75" customWidth="1"/>
    <col min="5130" max="5130" width="17.42578125" style="75" customWidth="1"/>
    <col min="5131" max="5131" width="22.85546875" style="75" customWidth="1"/>
    <col min="5132" max="5132" width="18.140625" style="75" customWidth="1"/>
    <col min="5133" max="5133" width="15.7109375" style="75" customWidth="1"/>
    <col min="5134" max="5134" width="15.28515625" style="75" customWidth="1"/>
    <col min="5135" max="5135" width="16.28515625" style="75" customWidth="1"/>
    <col min="5136" max="5136" width="16.85546875" style="75" customWidth="1"/>
    <col min="5137" max="5137" width="16.5703125" style="75" customWidth="1"/>
    <col min="5138" max="5138" width="15.85546875" style="75" customWidth="1"/>
    <col min="5139" max="5139" width="15.42578125" style="75" customWidth="1"/>
    <col min="5140" max="5140" width="18.140625" style="75" customWidth="1"/>
    <col min="5141" max="5141" width="12.85546875" style="75" customWidth="1"/>
    <col min="5142" max="5142" width="12.7109375" style="75" bestFit="1" customWidth="1"/>
    <col min="5143" max="5143" width="16.85546875" style="75" customWidth="1"/>
    <col min="5144" max="5377" width="9.140625" style="75"/>
    <col min="5378" max="5378" width="21" style="75" customWidth="1"/>
    <col min="5379" max="5379" width="37.85546875" style="75" customWidth="1"/>
    <col min="5380" max="5380" width="33.42578125" style="75" customWidth="1"/>
    <col min="5381" max="5381" width="22" style="75" customWidth="1"/>
    <col min="5382" max="5382" width="21" style="75" customWidth="1"/>
    <col min="5383" max="5383" width="7.42578125" style="75" customWidth="1"/>
    <col min="5384" max="5384" width="7.5703125" style="75" customWidth="1"/>
    <col min="5385" max="5385" width="7.140625" style="75" customWidth="1"/>
    <col min="5386" max="5386" width="17.42578125" style="75" customWidth="1"/>
    <col min="5387" max="5387" width="22.85546875" style="75" customWidth="1"/>
    <col min="5388" max="5388" width="18.140625" style="75" customWidth="1"/>
    <col min="5389" max="5389" width="15.7109375" style="75" customWidth="1"/>
    <col min="5390" max="5390" width="15.28515625" style="75" customWidth="1"/>
    <col min="5391" max="5391" width="16.28515625" style="75" customWidth="1"/>
    <col min="5392" max="5392" width="16.85546875" style="75" customWidth="1"/>
    <col min="5393" max="5393" width="16.5703125" style="75" customWidth="1"/>
    <col min="5394" max="5394" width="15.85546875" style="75" customWidth="1"/>
    <col min="5395" max="5395" width="15.42578125" style="75" customWidth="1"/>
    <col min="5396" max="5396" width="18.140625" style="75" customWidth="1"/>
    <col min="5397" max="5397" width="12.85546875" style="75" customWidth="1"/>
    <col min="5398" max="5398" width="12.7109375" style="75" bestFit="1" customWidth="1"/>
    <col min="5399" max="5399" width="16.85546875" style="75" customWidth="1"/>
    <col min="5400" max="5633" width="9.140625" style="75"/>
    <col min="5634" max="5634" width="21" style="75" customWidth="1"/>
    <col min="5635" max="5635" width="37.85546875" style="75" customWidth="1"/>
    <col min="5636" max="5636" width="33.42578125" style="75" customWidth="1"/>
    <col min="5637" max="5637" width="22" style="75" customWidth="1"/>
    <col min="5638" max="5638" width="21" style="75" customWidth="1"/>
    <col min="5639" max="5639" width="7.42578125" style="75" customWidth="1"/>
    <col min="5640" max="5640" width="7.5703125" style="75" customWidth="1"/>
    <col min="5641" max="5641" width="7.140625" style="75" customWidth="1"/>
    <col min="5642" max="5642" width="17.42578125" style="75" customWidth="1"/>
    <col min="5643" max="5643" width="22.85546875" style="75" customWidth="1"/>
    <col min="5644" max="5644" width="18.140625" style="75" customWidth="1"/>
    <col min="5645" max="5645" width="15.7109375" style="75" customWidth="1"/>
    <col min="5646" max="5646" width="15.28515625" style="75" customWidth="1"/>
    <col min="5647" max="5647" width="16.28515625" style="75" customWidth="1"/>
    <col min="5648" max="5648" width="16.85546875" style="75" customWidth="1"/>
    <col min="5649" max="5649" width="16.5703125" style="75" customWidth="1"/>
    <col min="5650" max="5650" width="15.85546875" style="75" customWidth="1"/>
    <col min="5651" max="5651" width="15.42578125" style="75" customWidth="1"/>
    <col min="5652" max="5652" width="18.140625" style="75" customWidth="1"/>
    <col min="5653" max="5653" width="12.85546875" style="75" customWidth="1"/>
    <col min="5654" max="5654" width="12.7109375" style="75" bestFit="1" customWidth="1"/>
    <col min="5655" max="5655" width="16.85546875" style="75" customWidth="1"/>
    <col min="5656" max="5889" width="9.140625" style="75"/>
    <col min="5890" max="5890" width="21" style="75" customWidth="1"/>
    <col min="5891" max="5891" width="37.85546875" style="75" customWidth="1"/>
    <col min="5892" max="5892" width="33.42578125" style="75" customWidth="1"/>
    <col min="5893" max="5893" width="22" style="75" customWidth="1"/>
    <col min="5894" max="5894" width="21" style="75" customWidth="1"/>
    <col min="5895" max="5895" width="7.42578125" style="75" customWidth="1"/>
    <col min="5896" max="5896" width="7.5703125" style="75" customWidth="1"/>
    <col min="5897" max="5897" width="7.140625" style="75" customWidth="1"/>
    <col min="5898" max="5898" width="17.42578125" style="75" customWidth="1"/>
    <col min="5899" max="5899" width="22.85546875" style="75" customWidth="1"/>
    <col min="5900" max="5900" width="18.140625" style="75" customWidth="1"/>
    <col min="5901" max="5901" width="15.7109375" style="75" customWidth="1"/>
    <col min="5902" max="5902" width="15.28515625" style="75" customWidth="1"/>
    <col min="5903" max="5903" width="16.28515625" style="75" customWidth="1"/>
    <col min="5904" max="5904" width="16.85546875" style="75" customWidth="1"/>
    <col min="5905" max="5905" width="16.5703125" style="75" customWidth="1"/>
    <col min="5906" max="5906" width="15.85546875" style="75" customWidth="1"/>
    <col min="5907" max="5907" width="15.42578125" style="75" customWidth="1"/>
    <col min="5908" max="5908" width="18.140625" style="75" customWidth="1"/>
    <col min="5909" max="5909" width="12.85546875" style="75" customWidth="1"/>
    <col min="5910" max="5910" width="12.7109375" style="75" bestFit="1" customWidth="1"/>
    <col min="5911" max="5911" width="16.85546875" style="75" customWidth="1"/>
    <col min="5912" max="6145" width="9.140625" style="75"/>
    <col min="6146" max="6146" width="21" style="75" customWidth="1"/>
    <col min="6147" max="6147" width="37.85546875" style="75" customWidth="1"/>
    <col min="6148" max="6148" width="33.42578125" style="75" customWidth="1"/>
    <col min="6149" max="6149" width="22" style="75" customWidth="1"/>
    <col min="6150" max="6150" width="21" style="75" customWidth="1"/>
    <col min="6151" max="6151" width="7.42578125" style="75" customWidth="1"/>
    <col min="6152" max="6152" width="7.5703125" style="75" customWidth="1"/>
    <col min="6153" max="6153" width="7.140625" style="75" customWidth="1"/>
    <col min="6154" max="6154" width="17.42578125" style="75" customWidth="1"/>
    <col min="6155" max="6155" width="22.85546875" style="75" customWidth="1"/>
    <col min="6156" max="6156" width="18.140625" style="75" customWidth="1"/>
    <col min="6157" max="6157" width="15.7109375" style="75" customWidth="1"/>
    <col min="6158" max="6158" width="15.28515625" style="75" customWidth="1"/>
    <col min="6159" max="6159" width="16.28515625" style="75" customWidth="1"/>
    <col min="6160" max="6160" width="16.85546875" style="75" customWidth="1"/>
    <col min="6161" max="6161" width="16.5703125" style="75" customWidth="1"/>
    <col min="6162" max="6162" width="15.85546875" style="75" customWidth="1"/>
    <col min="6163" max="6163" width="15.42578125" style="75" customWidth="1"/>
    <col min="6164" max="6164" width="18.140625" style="75" customWidth="1"/>
    <col min="6165" max="6165" width="12.85546875" style="75" customWidth="1"/>
    <col min="6166" max="6166" width="12.7109375" style="75" bestFit="1" customWidth="1"/>
    <col min="6167" max="6167" width="16.85546875" style="75" customWidth="1"/>
    <col min="6168" max="6401" width="9.140625" style="75"/>
    <col min="6402" max="6402" width="21" style="75" customWidth="1"/>
    <col min="6403" max="6403" width="37.85546875" style="75" customWidth="1"/>
    <col min="6404" max="6404" width="33.42578125" style="75" customWidth="1"/>
    <col min="6405" max="6405" width="22" style="75" customWidth="1"/>
    <col min="6406" max="6406" width="21" style="75" customWidth="1"/>
    <col min="6407" max="6407" width="7.42578125" style="75" customWidth="1"/>
    <col min="6408" max="6408" width="7.5703125" style="75" customWidth="1"/>
    <col min="6409" max="6409" width="7.140625" style="75" customWidth="1"/>
    <col min="6410" max="6410" width="17.42578125" style="75" customWidth="1"/>
    <col min="6411" max="6411" width="22.85546875" style="75" customWidth="1"/>
    <col min="6412" max="6412" width="18.140625" style="75" customWidth="1"/>
    <col min="6413" max="6413" width="15.7109375" style="75" customWidth="1"/>
    <col min="6414" max="6414" width="15.28515625" style="75" customWidth="1"/>
    <col min="6415" max="6415" width="16.28515625" style="75" customWidth="1"/>
    <col min="6416" max="6416" width="16.85546875" style="75" customWidth="1"/>
    <col min="6417" max="6417" width="16.5703125" style="75" customWidth="1"/>
    <col min="6418" max="6418" width="15.85546875" style="75" customWidth="1"/>
    <col min="6419" max="6419" width="15.42578125" style="75" customWidth="1"/>
    <col min="6420" max="6420" width="18.140625" style="75" customWidth="1"/>
    <col min="6421" max="6421" width="12.85546875" style="75" customWidth="1"/>
    <col min="6422" max="6422" width="12.7109375" style="75" bestFit="1" customWidth="1"/>
    <col min="6423" max="6423" width="16.85546875" style="75" customWidth="1"/>
    <col min="6424" max="6657" width="9.140625" style="75"/>
    <col min="6658" max="6658" width="21" style="75" customWidth="1"/>
    <col min="6659" max="6659" width="37.85546875" style="75" customWidth="1"/>
    <col min="6660" max="6660" width="33.42578125" style="75" customWidth="1"/>
    <col min="6661" max="6661" width="22" style="75" customWidth="1"/>
    <col min="6662" max="6662" width="21" style="75" customWidth="1"/>
    <col min="6663" max="6663" width="7.42578125" style="75" customWidth="1"/>
    <col min="6664" max="6664" width="7.5703125" style="75" customWidth="1"/>
    <col min="6665" max="6665" width="7.140625" style="75" customWidth="1"/>
    <col min="6666" max="6666" width="17.42578125" style="75" customWidth="1"/>
    <col min="6667" max="6667" width="22.85546875" style="75" customWidth="1"/>
    <col min="6668" max="6668" width="18.140625" style="75" customWidth="1"/>
    <col min="6669" max="6669" width="15.7109375" style="75" customWidth="1"/>
    <col min="6670" max="6670" width="15.28515625" style="75" customWidth="1"/>
    <col min="6671" max="6671" width="16.28515625" style="75" customWidth="1"/>
    <col min="6672" max="6672" width="16.85546875" style="75" customWidth="1"/>
    <col min="6673" max="6673" width="16.5703125" style="75" customWidth="1"/>
    <col min="6674" max="6674" width="15.85546875" style="75" customWidth="1"/>
    <col min="6675" max="6675" width="15.42578125" style="75" customWidth="1"/>
    <col min="6676" max="6676" width="18.140625" style="75" customWidth="1"/>
    <col min="6677" max="6677" width="12.85546875" style="75" customWidth="1"/>
    <col min="6678" max="6678" width="12.7109375" style="75" bestFit="1" customWidth="1"/>
    <col min="6679" max="6679" width="16.85546875" style="75" customWidth="1"/>
    <col min="6680" max="6913" width="9.140625" style="75"/>
    <col min="6914" max="6914" width="21" style="75" customWidth="1"/>
    <col min="6915" max="6915" width="37.85546875" style="75" customWidth="1"/>
    <col min="6916" max="6916" width="33.42578125" style="75" customWidth="1"/>
    <col min="6917" max="6917" width="22" style="75" customWidth="1"/>
    <col min="6918" max="6918" width="21" style="75" customWidth="1"/>
    <col min="6919" max="6919" width="7.42578125" style="75" customWidth="1"/>
    <col min="6920" max="6920" width="7.5703125" style="75" customWidth="1"/>
    <col min="6921" max="6921" width="7.140625" style="75" customWidth="1"/>
    <col min="6922" max="6922" width="17.42578125" style="75" customWidth="1"/>
    <col min="6923" max="6923" width="22.85546875" style="75" customWidth="1"/>
    <col min="6924" max="6924" width="18.140625" style="75" customWidth="1"/>
    <col min="6925" max="6925" width="15.7109375" style="75" customWidth="1"/>
    <col min="6926" max="6926" width="15.28515625" style="75" customWidth="1"/>
    <col min="6927" max="6927" width="16.28515625" style="75" customWidth="1"/>
    <col min="6928" max="6928" width="16.85546875" style="75" customWidth="1"/>
    <col min="6929" max="6929" width="16.5703125" style="75" customWidth="1"/>
    <col min="6930" max="6930" width="15.85546875" style="75" customWidth="1"/>
    <col min="6931" max="6931" width="15.42578125" style="75" customWidth="1"/>
    <col min="6932" max="6932" width="18.140625" style="75" customWidth="1"/>
    <col min="6933" max="6933" width="12.85546875" style="75" customWidth="1"/>
    <col min="6934" max="6934" width="12.7109375" style="75" bestFit="1" customWidth="1"/>
    <col min="6935" max="6935" width="16.85546875" style="75" customWidth="1"/>
    <col min="6936" max="7169" width="9.140625" style="75"/>
    <col min="7170" max="7170" width="21" style="75" customWidth="1"/>
    <col min="7171" max="7171" width="37.85546875" style="75" customWidth="1"/>
    <col min="7172" max="7172" width="33.42578125" style="75" customWidth="1"/>
    <col min="7173" max="7173" width="22" style="75" customWidth="1"/>
    <col min="7174" max="7174" width="21" style="75" customWidth="1"/>
    <col min="7175" max="7175" width="7.42578125" style="75" customWidth="1"/>
    <col min="7176" max="7176" width="7.5703125" style="75" customWidth="1"/>
    <col min="7177" max="7177" width="7.140625" style="75" customWidth="1"/>
    <col min="7178" max="7178" width="17.42578125" style="75" customWidth="1"/>
    <col min="7179" max="7179" width="22.85546875" style="75" customWidth="1"/>
    <col min="7180" max="7180" width="18.140625" style="75" customWidth="1"/>
    <col min="7181" max="7181" width="15.7109375" style="75" customWidth="1"/>
    <col min="7182" max="7182" width="15.28515625" style="75" customWidth="1"/>
    <col min="7183" max="7183" width="16.28515625" style="75" customWidth="1"/>
    <col min="7184" max="7184" width="16.85546875" style="75" customWidth="1"/>
    <col min="7185" max="7185" width="16.5703125" style="75" customWidth="1"/>
    <col min="7186" max="7186" width="15.85546875" style="75" customWidth="1"/>
    <col min="7187" max="7187" width="15.42578125" style="75" customWidth="1"/>
    <col min="7188" max="7188" width="18.140625" style="75" customWidth="1"/>
    <col min="7189" max="7189" width="12.85546875" style="75" customWidth="1"/>
    <col min="7190" max="7190" width="12.7109375" style="75" bestFit="1" customWidth="1"/>
    <col min="7191" max="7191" width="16.85546875" style="75" customWidth="1"/>
    <col min="7192" max="7425" width="9.140625" style="75"/>
    <col min="7426" max="7426" width="21" style="75" customWidth="1"/>
    <col min="7427" max="7427" width="37.85546875" style="75" customWidth="1"/>
    <col min="7428" max="7428" width="33.42578125" style="75" customWidth="1"/>
    <col min="7429" max="7429" width="22" style="75" customWidth="1"/>
    <col min="7430" max="7430" width="21" style="75" customWidth="1"/>
    <col min="7431" max="7431" width="7.42578125" style="75" customWidth="1"/>
    <col min="7432" max="7432" width="7.5703125" style="75" customWidth="1"/>
    <col min="7433" max="7433" width="7.140625" style="75" customWidth="1"/>
    <col min="7434" max="7434" width="17.42578125" style="75" customWidth="1"/>
    <col min="7435" max="7435" width="22.85546875" style="75" customWidth="1"/>
    <col min="7436" max="7436" width="18.140625" style="75" customWidth="1"/>
    <col min="7437" max="7437" width="15.7109375" style="75" customWidth="1"/>
    <col min="7438" max="7438" width="15.28515625" style="75" customWidth="1"/>
    <col min="7439" max="7439" width="16.28515625" style="75" customWidth="1"/>
    <col min="7440" max="7440" width="16.85546875" style="75" customWidth="1"/>
    <col min="7441" max="7441" width="16.5703125" style="75" customWidth="1"/>
    <col min="7442" max="7442" width="15.85546875" style="75" customWidth="1"/>
    <col min="7443" max="7443" width="15.42578125" style="75" customWidth="1"/>
    <col min="7444" max="7444" width="18.140625" style="75" customWidth="1"/>
    <col min="7445" max="7445" width="12.85546875" style="75" customWidth="1"/>
    <col min="7446" max="7446" width="12.7109375" style="75" bestFit="1" customWidth="1"/>
    <col min="7447" max="7447" width="16.85546875" style="75" customWidth="1"/>
    <col min="7448" max="7681" width="9.140625" style="75"/>
    <col min="7682" max="7682" width="21" style="75" customWidth="1"/>
    <col min="7683" max="7683" width="37.85546875" style="75" customWidth="1"/>
    <col min="7684" max="7684" width="33.42578125" style="75" customWidth="1"/>
    <col min="7685" max="7685" width="22" style="75" customWidth="1"/>
    <col min="7686" max="7686" width="21" style="75" customWidth="1"/>
    <col min="7687" max="7687" width="7.42578125" style="75" customWidth="1"/>
    <col min="7688" max="7688" width="7.5703125" style="75" customWidth="1"/>
    <col min="7689" max="7689" width="7.140625" style="75" customWidth="1"/>
    <col min="7690" max="7690" width="17.42578125" style="75" customWidth="1"/>
    <col min="7691" max="7691" width="22.85546875" style="75" customWidth="1"/>
    <col min="7692" max="7692" width="18.140625" style="75" customWidth="1"/>
    <col min="7693" max="7693" width="15.7109375" style="75" customWidth="1"/>
    <col min="7694" max="7694" width="15.28515625" style="75" customWidth="1"/>
    <col min="7695" max="7695" width="16.28515625" style="75" customWidth="1"/>
    <col min="7696" max="7696" width="16.85546875" style="75" customWidth="1"/>
    <col min="7697" max="7697" width="16.5703125" style="75" customWidth="1"/>
    <col min="7698" max="7698" width="15.85546875" style="75" customWidth="1"/>
    <col min="7699" max="7699" width="15.42578125" style="75" customWidth="1"/>
    <col min="7700" max="7700" width="18.140625" style="75" customWidth="1"/>
    <col min="7701" max="7701" width="12.85546875" style="75" customWidth="1"/>
    <col min="7702" max="7702" width="12.7109375" style="75" bestFit="1" customWidth="1"/>
    <col min="7703" max="7703" width="16.85546875" style="75" customWidth="1"/>
    <col min="7704" max="7937" width="9.140625" style="75"/>
    <col min="7938" max="7938" width="21" style="75" customWidth="1"/>
    <col min="7939" max="7939" width="37.85546875" style="75" customWidth="1"/>
    <col min="7940" max="7940" width="33.42578125" style="75" customWidth="1"/>
    <col min="7941" max="7941" width="22" style="75" customWidth="1"/>
    <col min="7942" max="7942" width="21" style="75" customWidth="1"/>
    <col min="7943" max="7943" width="7.42578125" style="75" customWidth="1"/>
    <col min="7944" max="7944" width="7.5703125" style="75" customWidth="1"/>
    <col min="7945" max="7945" width="7.140625" style="75" customWidth="1"/>
    <col min="7946" max="7946" width="17.42578125" style="75" customWidth="1"/>
    <col min="7947" max="7947" width="22.85546875" style="75" customWidth="1"/>
    <col min="7948" max="7948" width="18.140625" style="75" customWidth="1"/>
    <col min="7949" max="7949" width="15.7109375" style="75" customWidth="1"/>
    <col min="7950" max="7950" width="15.28515625" style="75" customWidth="1"/>
    <col min="7951" max="7951" width="16.28515625" style="75" customWidth="1"/>
    <col min="7952" max="7952" width="16.85546875" style="75" customWidth="1"/>
    <col min="7953" max="7953" width="16.5703125" style="75" customWidth="1"/>
    <col min="7954" max="7954" width="15.85546875" style="75" customWidth="1"/>
    <col min="7955" max="7955" width="15.42578125" style="75" customWidth="1"/>
    <col min="7956" max="7956" width="18.140625" style="75" customWidth="1"/>
    <col min="7957" max="7957" width="12.85546875" style="75" customWidth="1"/>
    <col min="7958" max="7958" width="12.7109375" style="75" bestFit="1" customWidth="1"/>
    <col min="7959" max="7959" width="16.85546875" style="75" customWidth="1"/>
    <col min="7960" max="8193" width="9.140625" style="75"/>
    <col min="8194" max="8194" width="21" style="75" customWidth="1"/>
    <col min="8195" max="8195" width="37.85546875" style="75" customWidth="1"/>
    <col min="8196" max="8196" width="33.42578125" style="75" customWidth="1"/>
    <col min="8197" max="8197" width="22" style="75" customWidth="1"/>
    <col min="8198" max="8198" width="21" style="75" customWidth="1"/>
    <col min="8199" max="8199" width="7.42578125" style="75" customWidth="1"/>
    <col min="8200" max="8200" width="7.5703125" style="75" customWidth="1"/>
    <col min="8201" max="8201" width="7.140625" style="75" customWidth="1"/>
    <col min="8202" max="8202" width="17.42578125" style="75" customWidth="1"/>
    <col min="8203" max="8203" width="22.85546875" style="75" customWidth="1"/>
    <col min="8204" max="8204" width="18.140625" style="75" customWidth="1"/>
    <col min="8205" max="8205" width="15.7109375" style="75" customWidth="1"/>
    <col min="8206" max="8206" width="15.28515625" style="75" customWidth="1"/>
    <col min="8207" max="8207" width="16.28515625" style="75" customWidth="1"/>
    <col min="8208" max="8208" width="16.85546875" style="75" customWidth="1"/>
    <col min="8209" max="8209" width="16.5703125" style="75" customWidth="1"/>
    <col min="8210" max="8210" width="15.85546875" style="75" customWidth="1"/>
    <col min="8211" max="8211" width="15.42578125" style="75" customWidth="1"/>
    <col min="8212" max="8212" width="18.140625" style="75" customWidth="1"/>
    <col min="8213" max="8213" width="12.85546875" style="75" customWidth="1"/>
    <col min="8214" max="8214" width="12.7109375" style="75" bestFit="1" customWidth="1"/>
    <col min="8215" max="8215" width="16.85546875" style="75" customWidth="1"/>
    <col min="8216" max="8449" width="9.140625" style="75"/>
    <col min="8450" max="8450" width="21" style="75" customWidth="1"/>
    <col min="8451" max="8451" width="37.85546875" style="75" customWidth="1"/>
    <col min="8452" max="8452" width="33.42578125" style="75" customWidth="1"/>
    <col min="8453" max="8453" width="22" style="75" customWidth="1"/>
    <col min="8454" max="8454" width="21" style="75" customWidth="1"/>
    <col min="8455" max="8455" width="7.42578125" style="75" customWidth="1"/>
    <col min="8456" max="8456" width="7.5703125" style="75" customWidth="1"/>
    <col min="8457" max="8457" width="7.140625" style="75" customWidth="1"/>
    <col min="8458" max="8458" width="17.42578125" style="75" customWidth="1"/>
    <col min="8459" max="8459" width="22.85546875" style="75" customWidth="1"/>
    <col min="8460" max="8460" width="18.140625" style="75" customWidth="1"/>
    <col min="8461" max="8461" width="15.7109375" style="75" customWidth="1"/>
    <col min="8462" max="8462" width="15.28515625" style="75" customWidth="1"/>
    <col min="8463" max="8463" width="16.28515625" style="75" customWidth="1"/>
    <col min="8464" max="8464" width="16.85546875" style="75" customWidth="1"/>
    <col min="8465" max="8465" width="16.5703125" style="75" customWidth="1"/>
    <col min="8466" max="8466" width="15.85546875" style="75" customWidth="1"/>
    <col min="8467" max="8467" width="15.42578125" style="75" customWidth="1"/>
    <col min="8468" max="8468" width="18.140625" style="75" customWidth="1"/>
    <col min="8469" max="8469" width="12.85546875" style="75" customWidth="1"/>
    <col min="8470" max="8470" width="12.7109375" style="75" bestFit="1" customWidth="1"/>
    <col min="8471" max="8471" width="16.85546875" style="75" customWidth="1"/>
    <col min="8472" max="8705" width="9.140625" style="75"/>
    <col min="8706" max="8706" width="21" style="75" customWidth="1"/>
    <col min="8707" max="8707" width="37.85546875" style="75" customWidth="1"/>
    <col min="8708" max="8708" width="33.42578125" style="75" customWidth="1"/>
    <col min="8709" max="8709" width="22" style="75" customWidth="1"/>
    <col min="8710" max="8710" width="21" style="75" customWidth="1"/>
    <col min="8711" max="8711" width="7.42578125" style="75" customWidth="1"/>
    <col min="8712" max="8712" width="7.5703125" style="75" customWidth="1"/>
    <col min="8713" max="8713" width="7.140625" style="75" customWidth="1"/>
    <col min="8714" max="8714" width="17.42578125" style="75" customWidth="1"/>
    <col min="8715" max="8715" width="22.85546875" style="75" customWidth="1"/>
    <col min="8716" max="8716" width="18.140625" style="75" customWidth="1"/>
    <col min="8717" max="8717" width="15.7109375" style="75" customWidth="1"/>
    <col min="8718" max="8718" width="15.28515625" style="75" customWidth="1"/>
    <col min="8719" max="8719" width="16.28515625" style="75" customWidth="1"/>
    <col min="8720" max="8720" width="16.85546875" style="75" customWidth="1"/>
    <col min="8721" max="8721" width="16.5703125" style="75" customWidth="1"/>
    <col min="8722" max="8722" width="15.85546875" style="75" customWidth="1"/>
    <col min="8723" max="8723" width="15.42578125" style="75" customWidth="1"/>
    <col min="8724" max="8724" width="18.140625" style="75" customWidth="1"/>
    <col min="8725" max="8725" width="12.85546875" style="75" customWidth="1"/>
    <col min="8726" max="8726" width="12.7109375" style="75" bestFit="1" customWidth="1"/>
    <col min="8727" max="8727" width="16.85546875" style="75" customWidth="1"/>
    <col min="8728" max="8961" width="9.140625" style="75"/>
    <col min="8962" max="8962" width="21" style="75" customWidth="1"/>
    <col min="8963" max="8963" width="37.85546875" style="75" customWidth="1"/>
    <col min="8964" max="8964" width="33.42578125" style="75" customWidth="1"/>
    <col min="8965" max="8965" width="22" style="75" customWidth="1"/>
    <col min="8966" max="8966" width="21" style="75" customWidth="1"/>
    <col min="8967" max="8967" width="7.42578125" style="75" customWidth="1"/>
    <col min="8968" max="8968" width="7.5703125" style="75" customWidth="1"/>
    <col min="8969" max="8969" width="7.140625" style="75" customWidth="1"/>
    <col min="8970" max="8970" width="17.42578125" style="75" customWidth="1"/>
    <col min="8971" max="8971" width="22.85546875" style="75" customWidth="1"/>
    <col min="8972" max="8972" width="18.140625" style="75" customWidth="1"/>
    <col min="8973" max="8973" width="15.7109375" style="75" customWidth="1"/>
    <col min="8974" max="8974" width="15.28515625" style="75" customWidth="1"/>
    <col min="8975" max="8975" width="16.28515625" style="75" customWidth="1"/>
    <col min="8976" max="8976" width="16.85546875" style="75" customWidth="1"/>
    <col min="8977" max="8977" width="16.5703125" style="75" customWidth="1"/>
    <col min="8978" max="8978" width="15.85546875" style="75" customWidth="1"/>
    <col min="8979" max="8979" width="15.42578125" style="75" customWidth="1"/>
    <col min="8980" max="8980" width="18.140625" style="75" customWidth="1"/>
    <col min="8981" max="8981" width="12.85546875" style="75" customWidth="1"/>
    <col min="8982" max="8982" width="12.7109375" style="75" bestFit="1" customWidth="1"/>
    <col min="8983" max="8983" width="16.85546875" style="75" customWidth="1"/>
    <col min="8984" max="9217" width="9.140625" style="75"/>
    <col min="9218" max="9218" width="21" style="75" customWidth="1"/>
    <col min="9219" max="9219" width="37.85546875" style="75" customWidth="1"/>
    <col min="9220" max="9220" width="33.42578125" style="75" customWidth="1"/>
    <col min="9221" max="9221" width="22" style="75" customWidth="1"/>
    <col min="9222" max="9222" width="21" style="75" customWidth="1"/>
    <col min="9223" max="9223" width="7.42578125" style="75" customWidth="1"/>
    <col min="9224" max="9224" width="7.5703125" style="75" customWidth="1"/>
    <col min="9225" max="9225" width="7.140625" style="75" customWidth="1"/>
    <col min="9226" max="9226" width="17.42578125" style="75" customWidth="1"/>
    <col min="9227" max="9227" width="22.85546875" style="75" customWidth="1"/>
    <col min="9228" max="9228" width="18.140625" style="75" customWidth="1"/>
    <col min="9229" max="9229" width="15.7109375" style="75" customWidth="1"/>
    <col min="9230" max="9230" width="15.28515625" style="75" customWidth="1"/>
    <col min="9231" max="9231" width="16.28515625" style="75" customWidth="1"/>
    <col min="9232" max="9232" width="16.85546875" style="75" customWidth="1"/>
    <col min="9233" max="9233" width="16.5703125" style="75" customWidth="1"/>
    <col min="9234" max="9234" width="15.85546875" style="75" customWidth="1"/>
    <col min="9235" max="9235" width="15.42578125" style="75" customWidth="1"/>
    <col min="9236" max="9236" width="18.140625" style="75" customWidth="1"/>
    <col min="9237" max="9237" width="12.85546875" style="75" customWidth="1"/>
    <col min="9238" max="9238" width="12.7109375" style="75" bestFit="1" customWidth="1"/>
    <col min="9239" max="9239" width="16.85546875" style="75" customWidth="1"/>
    <col min="9240" max="9473" width="9.140625" style="75"/>
    <col min="9474" max="9474" width="21" style="75" customWidth="1"/>
    <col min="9475" max="9475" width="37.85546875" style="75" customWidth="1"/>
    <col min="9476" max="9476" width="33.42578125" style="75" customWidth="1"/>
    <col min="9477" max="9477" width="22" style="75" customWidth="1"/>
    <col min="9478" max="9478" width="21" style="75" customWidth="1"/>
    <col min="9479" max="9479" width="7.42578125" style="75" customWidth="1"/>
    <col min="9480" max="9480" width="7.5703125" style="75" customWidth="1"/>
    <col min="9481" max="9481" width="7.140625" style="75" customWidth="1"/>
    <col min="9482" max="9482" width="17.42578125" style="75" customWidth="1"/>
    <col min="9483" max="9483" width="22.85546875" style="75" customWidth="1"/>
    <col min="9484" max="9484" width="18.140625" style="75" customWidth="1"/>
    <col min="9485" max="9485" width="15.7109375" style="75" customWidth="1"/>
    <col min="9486" max="9486" width="15.28515625" style="75" customWidth="1"/>
    <col min="9487" max="9487" width="16.28515625" style="75" customWidth="1"/>
    <col min="9488" max="9488" width="16.85546875" style="75" customWidth="1"/>
    <col min="9489" max="9489" width="16.5703125" style="75" customWidth="1"/>
    <col min="9490" max="9490" width="15.85546875" style="75" customWidth="1"/>
    <col min="9491" max="9491" width="15.42578125" style="75" customWidth="1"/>
    <col min="9492" max="9492" width="18.140625" style="75" customWidth="1"/>
    <col min="9493" max="9493" width="12.85546875" style="75" customWidth="1"/>
    <col min="9494" max="9494" width="12.7109375" style="75" bestFit="1" customWidth="1"/>
    <col min="9495" max="9495" width="16.85546875" style="75" customWidth="1"/>
    <col min="9496" max="9729" width="9.140625" style="75"/>
    <col min="9730" max="9730" width="21" style="75" customWidth="1"/>
    <col min="9731" max="9731" width="37.85546875" style="75" customWidth="1"/>
    <col min="9732" max="9732" width="33.42578125" style="75" customWidth="1"/>
    <col min="9733" max="9733" width="22" style="75" customWidth="1"/>
    <col min="9734" max="9734" width="21" style="75" customWidth="1"/>
    <col min="9735" max="9735" width="7.42578125" style="75" customWidth="1"/>
    <col min="9736" max="9736" width="7.5703125" style="75" customWidth="1"/>
    <col min="9737" max="9737" width="7.140625" style="75" customWidth="1"/>
    <col min="9738" max="9738" width="17.42578125" style="75" customWidth="1"/>
    <col min="9739" max="9739" width="22.85546875" style="75" customWidth="1"/>
    <col min="9740" max="9740" width="18.140625" style="75" customWidth="1"/>
    <col min="9741" max="9741" width="15.7109375" style="75" customWidth="1"/>
    <col min="9742" max="9742" width="15.28515625" style="75" customWidth="1"/>
    <col min="9743" max="9743" width="16.28515625" style="75" customWidth="1"/>
    <col min="9744" max="9744" width="16.85546875" style="75" customWidth="1"/>
    <col min="9745" max="9745" width="16.5703125" style="75" customWidth="1"/>
    <col min="9746" max="9746" width="15.85546875" style="75" customWidth="1"/>
    <col min="9747" max="9747" width="15.42578125" style="75" customWidth="1"/>
    <col min="9748" max="9748" width="18.140625" style="75" customWidth="1"/>
    <col min="9749" max="9749" width="12.85546875" style="75" customWidth="1"/>
    <col min="9750" max="9750" width="12.7109375" style="75" bestFit="1" customWidth="1"/>
    <col min="9751" max="9751" width="16.85546875" style="75" customWidth="1"/>
    <col min="9752" max="9985" width="9.140625" style="75"/>
    <col min="9986" max="9986" width="21" style="75" customWidth="1"/>
    <col min="9987" max="9987" width="37.85546875" style="75" customWidth="1"/>
    <col min="9988" max="9988" width="33.42578125" style="75" customWidth="1"/>
    <col min="9989" max="9989" width="22" style="75" customWidth="1"/>
    <col min="9990" max="9990" width="21" style="75" customWidth="1"/>
    <col min="9991" max="9991" width="7.42578125" style="75" customWidth="1"/>
    <col min="9992" max="9992" width="7.5703125" style="75" customWidth="1"/>
    <col min="9993" max="9993" width="7.140625" style="75" customWidth="1"/>
    <col min="9994" max="9994" width="17.42578125" style="75" customWidth="1"/>
    <col min="9995" max="9995" width="22.85546875" style="75" customWidth="1"/>
    <col min="9996" max="9996" width="18.140625" style="75" customWidth="1"/>
    <col min="9997" max="9997" width="15.7109375" style="75" customWidth="1"/>
    <col min="9998" max="9998" width="15.28515625" style="75" customWidth="1"/>
    <col min="9999" max="9999" width="16.28515625" style="75" customWidth="1"/>
    <col min="10000" max="10000" width="16.85546875" style="75" customWidth="1"/>
    <col min="10001" max="10001" width="16.5703125" style="75" customWidth="1"/>
    <col min="10002" max="10002" width="15.85546875" style="75" customWidth="1"/>
    <col min="10003" max="10003" width="15.42578125" style="75" customWidth="1"/>
    <col min="10004" max="10004" width="18.140625" style="75" customWidth="1"/>
    <col min="10005" max="10005" width="12.85546875" style="75" customWidth="1"/>
    <col min="10006" max="10006" width="12.7109375" style="75" bestFit="1" customWidth="1"/>
    <col min="10007" max="10007" width="16.85546875" style="75" customWidth="1"/>
    <col min="10008" max="10241" width="9.140625" style="75"/>
    <col min="10242" max="10242" width="21" style="75" customWidth="1"/>
    <col min="10243" max="10243" width="37.85546875" style="75" customWidth="1"/>
    <col min="10244" max="10244" width="33.42578125" style="75" customWidth="1"/>
    <col min="10245" max="10245" width="22" style="75" customWidth="1"/>
    <col min="10246" max="10246" width="21" style="75" customWidth="1"/>
    <col min="10247" max="10247" width="7.42578125" style="75" customWidth="1"/>
    <col min="10248" max="10248" width="7.5703125" style="75" customWidth="1"/>
    <col min="10249" max="10249" width="7.140625" style="75" customWidth="1"/>
    <col min="10250" max="10250" width="17.42578125" style="75" customWidth="1"/>
    <col min="10251" max="10251" width="22.85546875" style="75" customWidth="1"/>
    <col min="10252" max="10252" width="18.140625" style="75" customWidth="1"/>
    <col min="10253" max="10253" width="15.7109375" style="75" customWidth="1"/>
    <col min="10254" max="10254" width="15.28515625" style="75" customWidth="1"/>
    <col min="10255" max="10255" width="16.28515625" style="75" customWidth="1"/>
    <col min="10256" max="10256" width="16.85546875" style="75" customWidth="1"/>
    <col min="10257" max="10257" width="16.5703125" style="75" customWidth="1"/>
    <col min="10258" max="10258" width="15.85546875" style="75" customWidth="1"/>
    <col min="10259" max="10259" width="15.42578125" style="75" customWidth="1"/>
    <col min="10260" max="10260" width="18.140625" style="75" customWidth="1"/>
    <col min="10261" max="10261" width="12.85546875" style="75" customWidth="1"/>
    <col min="10262" max="10262" width="12.7109375" style="75" bestFit="1" customWidth="1"/>
    <col min="10263" max="10263" width="16.85546875" style="75" customWidth="1"/>
    <col min="10264" max="10497" width="9.140625" style="75"/>
    <col min="10498" max="10498" width="21" style="75" customWidth="1"/>
    <col min="10499" max="10499" width="37.85546875" style="75" customWidth="1"/>
    <col min="10500" max="10500" width="33.42578125" style="75" customWidth="1"/>
    <col min="10501" max="10501" width="22" style="75" customWidth="1"/>
    <col min="10502" max="10502" width="21" style="75" customWidth="1"/>
    <col min="10503" max="10503" width="7.42578125" style="75" customWidth="1"/>
    <col min="10504" max="10504" width="7.5703125" style="75" customWidth="1"/>
    <col min="10505" max="10505" width="7.140625" style="75" customWidth="1"/>
    <col min="10506" max="10506" width="17.42578125" style="75" customWidth="1"/>
    <col min="10507" max="10507" width="22.85546875" style="75" customWidth="1"/>
    <col min="10508" max="10508" width="18.140625" style="75" customWidth="1"/>
    <col min="10509" max="10509" width="15.7109375" style="75" customWidth="1"/>
    <col min="10510" max="10510" width="15.28515625" style="75" customWidth="1"/>
    <col min="10511" max="10511" width="16.28515625" style="75" customWidth="1"/>
    <col min="10512" max="10512" width="16.85546875" style="75" customWidth="1"/>
    <col min="10513" max="10513" width="16.5703125" style="75" customWidth="1"/>
    <col min="10514" max="10514" width="15.85546875" style="75" customWidth="1"/>
    <col min="10515" max="10515" width="15.42578125" style="75" customWidth="1"/>
    <col min="10516" max="10516" width="18.140625" style="75" customWidth="1"/>
    <col min="10517" max="10517" width="12.85546875" style="75" customWidth="1"/>
    <col min="10518" max="10518" width="12.7109375" style="75" bestFit="1" customWidth="1"/>
    <col min="10519" max="10519" width="16.85546875" style="75" customWidth="1"/>
    <col min="10520" max="10753" width="9.140625" style="75"/>
    <col min="10754" max="10754" width="21" style="75" customWidth="1"/>
    <col min="10755" max="10755" width="37.85546875" style="75" customWidth="1"/>
    <col min="10756" max="10756" width="33.42578125" style="75" customWidth="1"/>
    <col min="10757" max="10757" width="22" style="75" customWidth="1"/>
    <col min="10758" max="10758" width="21" style="75" customWidth="1"/>
    <col min="10759" max="10759" width="7.42578125" style="75" customWidth="1"/>
    <col min="10760" max="10760" width="7.5703125" style="75" customWidth="1"/>
    <col min="10761" max="10761" width="7.140625" style="75" customWidth="1"/>
    <col min="10762" max="10762" width="17.42578125" style="75" customWidth="1"/>
    <col min="10763" max="10763" width="22.85546875" style="75" customWidth="1"/>
    <col min="10764" max="10764" width="18.140625" style="75" customWidth="1"/>
    <col min="10765" max="10765" width="15.7109375" style="75" customWidth="1"/>
    <col min="10766" max="10766" width="15.28515625" style="75" customWidth="1"/>
    <col min="10767" max="10767" width="16.28515625" style="75" customWidth="1"/>
    <col min="10768" max="10768" width="16.85546875" style="75" customWidth="1"/>
    <col min="10769" max="10769" width="16.5703125" style="75" customWidth="1"/>
    <col min="10770" max="10770" width="15.85546875" style="75" customWidth="1"/>
    <col min="10771" max="10771" width="15.42578125" style="75" customWidth="1"/>
    <col min="10772" max="10772" width="18.140625" style="75" customWidth="1"/>
    <col min="10773" max="10773" width="12.85546875" style="75" customWidth="1"/>
    <col min="10774" max="10774" width="12.7109375" style="75" bestFit="1" customWidth="1"/>
    <col min="10775" max="10775" width="16.85546875" style="75" customWidth="1"/>
    <col min="10776" max="11009" width="9.140625" style="75"/>
    <col min="11010" max="11010" width="21" style="75" customWidth="1"/>
    <col min="11011" max="11011" width="37.85546875" style="75" customWidth="1"/>
    <col min="11012" max="11012" width="33.42578125" style="75" customWidth="1"/>
    <col min="11013" max="11013" width="22" style="75" customWidth="1"/>
    <col min="11014" max="11014" width="21" style="75" customWidth="1"/>
    <col min="11015" max="11015" width="7.42578125" style="75" customWidth="1"/>
    <col min="11016" max="11016" width="7.5703125" style="75" customWidth="1"/>
    <col min="11017" max="11017" width="7.140625" style="75" customWidth="1"/>
    <col min="11018" max="11018" width="17.42578125" style="75" customWidth="1"/>
    <col min="11019" max="11019" width="22.85546875" style="75" customWidth="1"/>
    <col min="11020" max="11020" width="18.140625" style="75" customWidth="1"/>
    <col min="11021" max="11021" width="15.7109375" style="75" customWidth="1"/>
    <col min="11022" max="11022" width="15.28515625" style="75" customWidth="1"/>
    <col min="11023" max="11023" width="16.28515625" style="75" customWidth="1"/>
    <col min="11024" max="11024" width="16.85546875" style="75" customWidth="1"/>
    <col min="11025" max="11025" width="16.5703125" style="75" customWidth="1"/>
    <col min="11026" max="11026" width="15.85546875" style="75" customWidth="1"/>
    <col min="11027" max="11027" width="15.42578125" style="75" customWidth="1"/>
    <col min="11028" max="11028" width="18.140625" style="75" customWidth="1"/>
    <col min="11029" max="11029" width="12.85546875" style="75" customWidth="1"/>
    <col min="11030" max="11030" width="12.7109375" style="75" bestFit="1" customWidth="1"/>
    <col min="11031" max="11031" width="16.85546875" style="75" customWidth="1"/>
    <col min="11032" max="11265" width="9.140625" style="75"/>
    <col min="11266" max="11266" width="21" style="75" customWidth="1"/>
    <col min="11267" max="11267" width="37.85546875" style="75" customWidth="1"/>
    <col min="11268" max="11268" width="33.42578125" style="75" customWidth="1"/>
    <col min="11269" max="11269" width="22" style="75" customWidth="1"/>
    <col min="11270" max="11270" width="21" style="75" customWidth="1"/>
    <col min="11271" max="11271" width="7.42578125" style="75" customWidth="1"/>
    <col min="11272" max="11272" width="7.5703125" style="75" customWidth="1"/>
    <col min="11273" max="11273" width="7.140625" style="75" customWidth="1"/>
    <col min="11274" max="11274" width="17.42578125" style="75" customWidth="1"/>
    <col min="11275" max="11275" width="22.85546875" style="75" customWidth="1"/>
    <col min="11276" max="11276" width="18.140625" style="75" customWidth="1"/>
    <col min="11277" max="11277" width="15.7109375" style="75" customWidth="1"/>
    <col min="11278" max="11278" width="15.28515625" style="75" customWidth="1"/>
    <col min="11279" max="11279" width="16.28515625" style="75" customWidth="1"/>
    <col min="11280" max="11280" width="16.85546875" style="75" customWidth="1"/>
    <col min="11281" max="11281" width="16.5703125" style="75" customWidth="1"/>
    <col min="11282" max="11282" width="15.85546875" style="75" customWidth="1"/>
    <col min="11283" max="11283" width="15.42578125" style="75" customWidth="1"/>
    <col min="11284" max="11284" width="18.140625" style="75" customWidth="1"/>
    <col min="11285" max="11285" width="12.85546875" style="75" customWidth="1"/>
    <col min="11286" max="11286" width="12.7109375" style="75" bestFit="1" customWidth="1"/>
    <col min="11287" max="11287" width="16.85546875" style="75" customWidth="1"/>
    <col min="11288" max="11521" width="9.140625" style="75"/>
    <col min="11522" max="11522" width="21" style="75" customWidth="1"/>
    <col min="11523" max="11523" width="37.85546875" style="75" customWidth="1"/>
    <col min="11524" max="11524" width="33.42578125" style="75" customWidth="1"/>
    <col min="11525" max="11525" width="22" style="75" customWidth="1"/>
    <col min="11526" max="11526" width="21" style="75" customWidth="1"/>
    <col min="11527" max="11527" width="7.42578125" style="75" customWidth="1"/>
    <col min="11528" max="11528" width="7.5703125" style="75" customWidth="1"/>
    <col min="11529" max="11529" width="7.140625" style="75" customWidth="1"/>
    <col min="11530" max="11530" width="17.42578125" style="75" customWidth="1"/>
    <col min="11531" max="11531" width="22.85546875" style="75" customWidth="1"/>
    <col min="11532" max="11532" width="18.140625" style="75" customWidth="1"/>
    <col min="11533" max="11533" width="15.7109375" style="75" customWidth="1"/>
    <col min="11534" max="11534" width="15.28515625" style="75" customWidth="1"/>
    <col min="11535" max="11535" width="16.28515625" style="75" customWidth="1"/>
    <col min="11536" max="11536" width="16.85546875" style="75" customWidth="1"/>
    <col min="11537" max="11537" width="16.5703125" style="75" customWidth="1"/>
    <col min="11538" max="11538" width="15.85546875" style="75" customWidth="1"/>
    <col min="11539" max="11539" width="15.42578125" style="75" customWidth="1"/>
    <col min="11540" max="11540" width="18.140625" style="75" customWidth="1"/>
    <col min="11541" max="11541" width="12.85546875" style="75" customWidth="1"/>
    <col min="11542" max="11542" width="12.7109375" style="75" bestFit="1" customWidth="1"/>
    <col min="11543" max="11543" width="16.85546875" style="75" customWidth="1"/>
    <col min="11544" max="11777" width="9.140625" style="75"/>
    <col min="11778" max="11778" width="21" style="75" customWidth="1"/>
    <col min="11779" max="11779" width="37.85546875" style="75" customWidth="1"/>
    <col min="11780" max="11780" width="33.42578125" style="75" customWidth="1"/>
    <col min="11781" max="11781" width="22" style="75" customWidth="1"/>
    <col min="11782" max="11782" width="21" style="75" customWidth="1"/>
    <col min="11783" max="11783" width="7.42578125" style="75" customWidth="1"/>
    <col min="11784" max="11784" width="7.5703125" style="75" customWidth="1"/>
    <col min="11785" max="11785" width="7.140625" style="75" customWidth="1"/>
    <col min="11786" max="11786" width="17.42578125" style="75" customWidth="1"/>
    <col min="11787" max="11787" width="22.85546875" style="75" customWidth="1"/>
    <col min="11788" max="11788" width="18.140625" style="75" customWidth="1"/>
    <col min="11789" max="11789" width="15.7109375" style="75" customWidth="1"/>
    <col min="11790" max="11790" width="15.28515625" style="75" customWidth="1"/>
    <col min="11791" max="11791" width="16.28515625" style="75" customWidth="1"/>
    <col min="11792" max="11792" width="16.85546875" style="75" customWidth="1"/>
    <col min="11793" max="11793" width="16.5703125" style="75" customWidth="1"/>
    <col min="11794" max="11794" width="15.85546875" style="75" customWidth="1"/>
    <col min="11795" max="11795" width="15.42578125" style="75" customWidth="1"/>
    <col min="11796" max="11796" width="18.140625" style="75" customWidth="1"/>
    <col min="11797" max="11797" width="12.85546875" style="75" customWidth="1"/>
    <col min="11798" max="11798" width="12.7109375" style="75" bestFit="1" customWidth="1"/>
    <col min="11799" max="11799" width="16.85546875" style="75" customWidth="1"/>
    <col min="11800" max="12033" width="9.140625" style="75"/>
    <col min="12034" max="12034" width="21" style="75" customWidth="1"/>
    <col min="12035" max="12035" width="37.85546875" style="75" customWidth="1"/>
    <col min="12036" max="12036" width="33.42578125" style="75" customWidth="1"/>
    <col min="12037" max="12037" width="22" style="75" customWidth="1"/>
    <col min="12038" max="12038" width="21" style="75" customWidth="1"/>
    <col min="12039" max="12039" width="7.42578125" style="75" customWidth="1"/>
    <col min="12040" max="12040" width="7.5703125" style="75" customWidth="1"/>
    <col min="12041" max="12041" width="7.140625" style="75" customWidth="1"/>
    <col min="12042" max="12042" width="17.42578125" style="75" customWidth="1"/>
    <col min="12043" max="12043" width="22.85546875" style="75" customWidth="1"/>
    <col min="12044" max="12044" width="18.140625" style="75" customWidth="1"/>
    <col min="12045" max="12045" width="15.7109375" style="75" customWidth="1"/>
    <col min="12046" max="12046" width="15.28515625" style="75" customWidth="1"/>
    <col min="12047" max="12047" width="16.28515625" style="75" customWidth="1"/>
    <col min="12048" max="12048" width="16.85546875" style="75" customWidth="1"/>
    <col min="12049" max="12049" width="16.5703125" style="75" customWidth="1"/>
    <col min="12050" max="12050" width="15.85546875" style="75" customWidth="1"/>
    <col min="12051" max="12051" width="15.42578125" style="75" customWidth="1"/>
    <col min="12052" max="12052" width="18.140625" style="75" customWidth="1"/>
    <col min="12053" max="12053" width="12.85546875" style="75" customWidth="1"/>
    <col min="12054" max="12054" width="12.7109375" style="75" bestFit="1" customWidth="1"/>
    <col min="12055" max="12055" width="16.85546875" style="75" customWidth="1"/>
    <col min="12056" max="12289" width="9.140625" style="75"/>
    <col min="12290" max="12290" width="21" style="75" customWidth="1"/>
    <col min="12291" max="12291" width="37.85546875" style="75" customWidth="1"/>
    <col min="12292" max="12292" width="33.42578125" style="75" customWidth="1"/>
    <col min="12293" max="12293" width="22" style="75" customWidth="1"/>
    <col min="12294" max="12294" width="21" style="75" customWidth="1"/>
    <col min="12295" max="12295" width="7.42578125" style="75" customWidth="1"/>
    <col min="12296" max="12296" width="7.5703125" style="75" customWidth="1"/>
    <col min="12297" max="12297" width="7.140625" style="75" customWidth="1"/>
    <col min="12298" max="12298" width="17.42578125" style="75" customWidth="1"/>
    <col min="12299" max="12299" width="22.85546875" style="75" customWidth="1"/>
    <col min="12300" max="12300" width="18.140625" style="75" customWidth="1"/>
    <col min="12301" max="12301" width="15.7109375" style="75" customWidth="1"/>
    <col min="12302" max="12302" width="15.28515625" style="75" customWidth="1"/>
    <col min="12303" max="12303" width="16.28515625" style="75" customWidth="1"/>
    <col min="12304" max="12304" width="16.85546875" style="75" customWidth="1"/>
    <col min="12305" max="12305" width="16.5703125" style="75" customWidth="1"/>
    <col min="12306" max="12306" width="15.85546875" style="75" customWidth="1"/>
    <col min="12307" max="12307" width="15.42578125" style="75" customWidth="1"/>
    <col min="12308" max="12308" width="18.140625" style="75" customWidth="1"/>
    <col min="12309" max="12309" width="12.85546875" style="75" customWidth="1"/>
    <col min="12310" max="12310" width="12.7109375" style="75" bestFit="1" customWidth="1"/>
    <col min="12311" max="12311" width="16.85546875" style="75" customWidth="1"/>
    <col min="12312" max="12545" width="9.140625" style="75"/>
    <col min="12546" max="12546" width="21" style="75" customWidth="1"/>
    <col min="12547" max="12547" width="37.85546875" style="75" customWidth="1"/>
    <col min="12548" max="12548" width="33.42578125" style="75" customWidth="1"/>
    <col min="12549" max="12549" width="22" style="75" customWidth="1"/>
    <col min="12550" max="12550" width="21" style="75" customWidth="1"/>
    <col min="12551" max="12551" width="7.42578125" style="75" customWidth="1"/>
    <col min="12552" max="12552" width="7.5703125" style="75" customWidth="1"/>
    <col min="12553" max="12553" width="7.140625" style="75" customWidth="1"/>
    <col min="12554" max="12554" width="17.42578125" style="75" customWidth="1"/>
    <col min="12555" max="12555" width="22.85546875" style="75" customWidth="1"/>
    <col min="12556" max="12556" width="18.140625" style="75" customWidth="1"/>
    <col min="12557" max="12557" width="15.7109375" style="75" customWidth="1"/>
    <col min="12558" max="12558" width="15.28515625" style="75" customWidth="1"/>
    <col min="12559" max="12559" width="16.28515625" style="75" customWidth="1"/>
    <col min="12560" max="12560" width="16.85546875" style="75" customWidth="1"/>
    <col min="12561" max="12561" width="16.5703125" style="75" customWidth="1"/>
    <col min="12562" max="12562" width="15.85546875" style="75" customWidth="1"/>
    <col min="12563" max="12563" width="15.42578125" style="75" customWidth="1"/>
    <col min="12564" max="12564" width="18.140625" style="75" customWidth="1"/>
    <col min="12565" max="12565" width="12.85546875" style="75" customWidth="1"/>
    <col min="12566" max="12566" width="12.7109375" style="75" bestFit="1" customWidth="1"/>
    <col min="12567" max="12567" width="16.85546875" style="75" customWidth="1"/>
    <col min="12568" max="12801" width="9.140625" style="75"/>
    <col min="12802" max="12802" width="21" style="75" customWidth="1"/>
    <col min="12803" max="12803" width="37.85546875" style="75" customWidth="1"/>
    <col min="12804" max="12804" width="33.42578125" style="75" customWidth="1"/>
    <col min="12805" max="12805" width="22" style="75" customWidth="1"/>
    <col min="12806" max="12806" width="21" style="75" customWidth="1"/>
    <col min="12807" max="12807" width="7.42578125" style="75" customWidth="1"/>
    <col min="12808" max="12808" width="7.5703125" style="75" customWidth="1"/>
    <col min="12809" max="12809" width="7.140625" style="75" customWidth="1"/>
    <col min="12810" max="12810" width="17.42578125" style="75" customWidth="1"/>
    <col min="12811" max="12811" width="22.85546875" style="75" customWidth="1"/>
    <col min="12812" max="12812" width="18.140625" style="75" customWidth="1"/>
    <col min="12813" max="12813" width="15.7109375" style="75" customWidth="1"/>
    <col min="12814" max="12814" width="15.28515625" style="75" customWidth="1"/>
    <col min="12815" max="12815" width="16.28515625" style="75" customWidth="1"/>
    <col min="12816" max="12816" width="16.85546875" style="75" customWidth="1"/>
    <col min="12817" max="12817" width="16.5703125" style="75" customWidth="1"/>
    <col min="12818" max="12818" width="15.85546875" style="75" customWidth="1"/>
    <col min="12819" max="12819" width="15.42578125" style="75" customWidth="1"/>
    <col min="12820" max="12820" width="18.140625" style="75" customWidth="1"/>
    <col min="12821" max="12821" width="12.85546875" style="75" customWidth="1"/>
    <col min="12822" max="12822" width="12.7109375" style="75" bestFit="1" customWidth="1"/>
    <col min="12823" max="12823" width="16.85546875" style="75" customWidth="1"/>
    <col min="12824" max="13057" width="9.140625" style="75"/>
    <col min="13058" max="13058" width="21" style="75" customWidth="1"/>
    <col min="13059" max="13059" width="37.85546875" style="75" customWidth="1"/>
    <col min="13060" max="13060" width="33.42578125" style="75" customWidth="1"/>
    <col min="13061" max="13061" width="22" style="75" customWidth="1"/>
    <col min="13062" max="13062" width="21" style="75" customWidth="1"/>
    <col min="13063" max="13063" width="7.42578125" style="75" customWidth="1"/>
    <col min="13064" max="13064" width="7.5703125" style="75" customWidth="1"/>
    <col min="13065" max="13065" width="7.140625" style="75" customWidth="1"/>
    <col min="13066" max="13066" width="17.42578125" style="75" customWidth="1"/>
    <col min="13067" max="13067" width="22.85546875" style="75" customWidth="1"/>
    <col min="13068" max="13068" width="18.140625" style="75" customWidth="1"/>
    <col min="13069" max="13069" width="15.7109375" style="75" customWidth="1"/>
    <col min="13070" max="13070" width="15.28515625" style="75" customWidth="1"/>
    <col min="13071" max="13071" width="16.28515625" style="75" customWidth="1"/>
    <col min="13072" max="13072" width="16.85546875" style="75" customWidth="1"/>
    <col min="13073" max="13073" width="16.5703125" style="75" customWidth="1"/>
    <col min="13074" max="13074" width="15.85546875" style="75" customWidth="1"/>
    <col min="13075" max="13075" width="15.42578125" style="75" customWidth="1"/>
    <col min="13076" max="13076" width="18.140625" style="75" customWidth="1"/>
    <col min="13077" max="13077" width="12.85546875" style="75" customWidth="1"/>
    <col min="13078" max="13078" width="12.7109375" style="75" bestFit="1" customWidth="1"/>
    <col min="13079" max="13079" width="16.85546875" style="75" customWidth="1"/>
    <col min="13080" max="13313" width="9.140625" style="75"/>
    <col min="13314" max="13314" width="21" style="75" customWidth="1"/>
    <col min="13315" max="13315" width="37.85546875" style="75" customWidth="1"/>
    <col min="13316" max="13316" width="33.42578125" style="75" customWidth="1"/>
    <col min="13317" max="13317" width="22" style="75" customWidth="1"/>
    <col min="13318" max="13318" width="21" style="75" customWidth="1"/>
    <col min="13319" max="13319" width="7.42578125" style="75" customWidth="1"/>
    <col min="13320" max="13320" width="7.5703125" style="75" customWidth="1"/>
    <col min="13321" max="13321" width="7.140625" style="75" customWidth="1"/>
    <col min="13322" max="13322" width="17.42578125" style="75" customWidth="1"/>
    <col min="13323" max="13323" width="22.85546875" style="75" customWidth="1"/>
    <col min="13324" max="13324" width="18.140625" style="75" customWidth="1"/>
    <col min="13325" max="13325" width="15.7109375" style="75" customWidth="1"/>
    <col min="13326" max="13326" width="15.28515625" style="75" customWidth="1"/>
    <col min="13327" max="13327" width="16.28515625" style="75" customWidth="1"/>
    <col min="13328" max="13328" width="16.85546875" style="75" customWidth="1"/>
    <col min="13329" max="13329" width="16.5703125" style="75" customWidth="1"/>
    <col min="13330" max="13330" width="15.85546875" style="75" customWidth="1"/>
    <col min="13331" max="13331" width="15.42578125" style="75" customWidth="1"/>
    <col min="13332" max="13332" width="18.140625" style="75" customWidth="1"/>
    <col min="13333" max="13333" width="12.85546875" style="75" customWidth="1"/>
    <col min="13334" max="13334" width="12.7109375" style="75" bestFit="1" customWidth="1"/>
    <col min="13335" max="13335" width="16.85546875" style="75" customWidth="1"/>
    <col min="13336" max="13569" width="9.140625" style="75"/>
    <col min="13570" max="13570" width="21" style="75" customWidth="1"/>
    <col min="13571" max="13571" width="37.85546875" style="75" customWidth="1"/>
    <col min="13572" max="13572" width="33.42578125" style="75" customWidth="1"/>
    <col min="13573" max="13573" width="22" style="75" customWidth="1"/>
    <col min="13574" max="13574" width="21" style="75" customWidth="1"/>
    <col min="13575" max="13575" width="7.42578125" style="75" customWidth="1"/>
    <col min="13576" max="13576" width="7.5703125" style="75" customWidth="1"/>
    <col min="13577" max="13577" width="7.140625" style="75" customWidth="1"/>
    <col min="13578" max="13578" width="17.42578125" style="75" customWidth="1"/>
    <col min="13579" max="13579" width="22.85546875" style="75" customWidth="1"/>
    <col min="13580" max="13580" width="18.140625" style="75" customWidth="1"/>
    <col min="13581" max="13581" width="15.7109375" style="75" customWidth="1"/>
    <col min="13582" max="13582" width="15.28515625" style="75" customWidth="1"/>
    <col min="13583" max="13583" width="16.28515625" style="75" customWidth="1"/>
    <col min="13584" max="13584" width="16.85546875" style="75" customWidth="1"/>
    <col min="13585" max="13585" width="16.5703125" style="75" customWidth="1"/>
    <col min="13586" max="13586" width="15.85546875" style="75" customWidth="1"/>
    <col min="13587" max="13587" width="15.42578125" style="75" customWidth="1"/>
    <col min="13588" max="13588" width="18.140625" style="75" customWidth="1"/>
    <col min="13589" max="13589" width="12.85546875" style="75" customWidth="1"/>
    <col min="13590" max="13590" width="12.7109375" style="75" bestFit="1" customWidth="1"/>
    <col min="13591" max="13591" width="16.85546875" style="75" customWidth="1"/>
    <col min="13592" max="13825" width="9.140625" style="75"/>
    <col min="13826" max="13826" width="21" style="75" customWidth="1"/>
    <col min="13827" max="13827" width="37.85546875" style="75" customWidth="1"/>
    <col min="13828" max="13828" width="33.42578125" style="75" customWidth="1"/>
    <col min="13829" max="13829" width="22" style="75" customWidth="1"/>
    <col min="13830" max="13830" width="21" style="75" customWidth="1"/>
    <col min="13831" max="13831" width="7.42578125" style="75" customWidth="1"/>
    <col min="13832" max="13832" width="7.5703125" style="75" customWidth="1"/>
    <col min="13833" max="13833" width="7.140625" style="75" customWidth="1"/>
    <col min="13834" max="13834" width="17.42578125" style="75" customWidth="1"/>
    <col min="13835" max="13835" width="22.85546875" style="75" customWidth="1"/>
    <col min="13836" max="13836" width="18.140625" style="75" customWidth="1"/>
    <col min="13837" max="13837" width="15.7109375" style="75" customWidth="1"/>
    <col min="13838" max="13838" width="15.28515625" style="75" customWidth="1"/>
    <col min="13839" max="13839" width="16.28515625" style="75" customWidth="1"/>
    <col min="13840" max="13840" width="16.85546875" style="75" customWidth="1"/>
    <col min="13841" max="13841" width="16.5703125" style="75" customWidth="1"/>
    <col min="13842" max="13842" width="15.85546875" style="75" customWidth="1"/>
    <col min="13843" max="13843" width="15.42578125" style="75" customWidth="1"/>
    <col min="13844" max="13844" width="18.140625" style="75" customWidth="1"/>
    <col min="13845" max="13845" width="12.85546875" style="75" customWidth="1"/>
    <col min="13846" max="13846" width="12.7109375" style="75" bestFit="1" customWidth="1"/>
    <col min="13847" max="13847" width="16.85546875" style="75" customWidth="1"/>
    <col min="13848" max="14081" width="9.140625" style="75"/>
    <col min="14082" max="14082" width="21" style="75" customWidth="1"/>
    <col min="14083" max="14083" width="37.85546875" style="75" customWidth="1"/>
    <col min="14084" max="14084" width="33.42578125" style="75" customWidth="1"/>
    <col min="14085" max="14085" width="22" style="75" customWidth="1"/>
    <col min="14086" max="14086" width="21" style="75" customWidth="1"/>
    <col min="14087" max="14087" width="7.42578125" style="75" customWidth="1"/>
    <col min="14088" max="14088" width="7.5703125" style="75" customWidth="1"/>
    <col min="14089" max="14089" width="7.140625" style="75" customWidth="1"/>
    <col min="14090" max="14090" width="17.42578125" style="75" customWidth="1"/>
    <col min="14091" max="14091" width="22.85546875" style="75" customWidth="1"/>
    <col min="14092" max="14092" width="18.140625" style="75" customWidth="1"/>
    <col min="14093" max="14093" width="15.7109375" style="75" customWidth="1"/>
    <col min="14094" max="14094" width="15.28515625" style="75" customWidth="1"/>
    <col min="14095" max="14095" width="16.28515625" style="75" customWidth="1"/>
    <col min="14096" max="14096" width="16.85546875" style="75" customWidth="1"/>
    <col min="14097" max="14097" width="16.5703125" style="75" customWidth="1"/>
    <col min="14098" max="14098" width="15.85546875" style="75" customWidth="1"/>
    <col min="14099" max="14099" width="15.42578125" style="75" customWidth="1"/>
    <col min="14100" max="14100" width="18.140625" style="75" customWidth="1"/>
    <col min="14101" max="14101" width="12.85546875" style="75" customWidth="1"/>
    <col min="14102" max="14102" width="12.7109375" style="75" bestFit="1" customWidth="1"/>
    <col min="14103" max="14103" width="16.85546875" style="75" customWidth="1"/>
    <col min="14104" max="14337" width="9.140625" style="75"/>
    <col min="14338" max="14338" width="21" style="75" customWidth="1"/>
    <col min="14339" max="14339" width="37.85546875" style="75" customWidth="1"/>
    <col min="14340" max="14340" width="33.42578125" style="75" customWidth="1"/>
    <col min="14341" max="14341" width="22" style="75" customWidth="1"/>
    <col min="14342" max="14342" width="21" style="75" customWidth="1"/>
    <col min="14343" max="14343" width="7.42578125" style="75" customWidth="1"/>
    <col min="14344" max="14344" width="7.5703125" style="75" customWidth="1"/>
    <col min="14345" max="14345" width="7.140625" style="75" customWidth="1"/>
    <col min="14346" max="14346" width="17.42578125" style="75" customWidth="1"/>
    <col min="14347" max="14347" width="22.85546875" style="75" customWidth="1"/>
    <col min="14348" max="14348" width="18.140625" style="75" customWidth="1"/>
    <col min="14349" max="14349" width="15.7109375" style="75" customWidth="1"/>
    <col min="14350" max="14350" width="15.28515625" style="75" customWidth="1"/>
    <col min="14351" max="14351" width="16.28515625" style="75" customWidth="1"/>
    <col min="14352" max="14352" width="16.85546875" style="75" customWidth="1"/>
    <col min="14353" max="14353" width="16.5703125" style="75" customWidth="1"/>
    <col min="14354" max="14354" width="15.85546875" style="75" customWidth="1"/>
    <col min="14355" max="14355" width="15.42578125" style="75" customWidth="1"/>
    <col min="14356" max="14356" width="18.140625" style="75" customWidth="1"/>
    <col min="14357" max="14357" width="12.85546875" style="75" customWidth="1"/>
    <col min="14358" max="14358" width="12.7109375" style="75" bestFit="1" customWidth="1"/>
    <col min="14359" max="14359" width="16.85546875" style="75" customWidth="1"/>
    <col min="14360" max="14593" width="9.140625" style="75"/>
    <col min="14594" max="14594" width="21" style="75" customWidth="1"/>
    <col min="14595" max="14595" width="37.85546875" style="75" customWidth="1"/>
    <col min="14596" max="14596" width="33.42578125" style="75" customWidth="1"/>
    <col min="14597" max="14597" width="22" style="75" customWidth="1"/>
    <col min="14598" max="14598" width="21" style="75" customWidth="1"/>
    <col min="14599" max="14599" width="7.42578125" style="75" customWidth="1"/>
    <col min="14600" max="14600" width="7.5703125" style="75" customWidth="1"/>
    <col min="14601" max="14601" width="7.140625" style="75" customWidth="1"/>
    <col min="14602" max="14602" width="17.42578125" style="75" customWidth="1"/>
    <col min="14603" max="14603" width="22.85546875" style="75" customWidth="1"/>
    <col min="14604" max="14604" width="18.140625" style="75" customWidth="1"/>
    <col min="14605" max="14605" width="15.7109375" style="75" customWidth="1"/>
    <col min="14606" max="14606" width="15.28515625" style="75" customWidth="1"/>
    <col min="14607" max="14607" width="16.28515625" style="75" customWidth="1"/>
    <col min="14608" max="14608" width="16.85546875" style="75" customWidth="1"/>
    <col min="14609" max="14609" width="16.5703125" style="75" customWidth="1"/>
    <col min="14610" max="14610" width="15.85546875" style="75" customWidth="1"/>
    <col min="14611" max="14611" width="15.42578125" style="75" customWidth="1"/>
    <col min="14612" max="14612" width="18.140625" style="75" customWidth="1"/>
    <col min="14613" max="14613" width="12.85546875" style="75" customWidth="1"/>
    <col min="14614" max="14614" width="12.7109375" style="75" bestFit="1" customWidth="1"/>
    <col min="14615" max="14615" width="16.85546875" style="75" customWidth="1"/>
    <col min="14616" max="14849" width="9.140625" style="75"/>
    <col min="14850" max="14850" width="21" style="75" customWidth="1"/>
    <col min="14851" max="14851" width="37.85546875" style="75" customWidth="1"/>
    <col min="14852" max="14852" width="33.42578125" style="75" customWidth="1"/>
    <col min="14853" max="14853" width="22" style="75" customWidth="1"/>
    <col min="14854" max="14854" width="21" style="75" customWidth="1"/>
    <col min="14855" max="14855" width="7.42578125" style="75" customWidth="1"/>
    <col min="14856" max="14856" width="7.5703125" style="75" customWidth="1"/>
    <col min="14857" max="14857" width="7.140625" style="75" customWidth="1"/>
    <col min="14858" max="14858" width="17.42578125" style="75" customWidth="1"/>
    <col min="14859" max="14859" width="22.85546875" style="75" customWidth="1"/>
    <col min="14860" max="14860" width="18.140625" style="75" customWidth="1"/>
    <col min="14861" max="14861" width="15.7109375" style="75" customWidth="1"/>
    <col min="14862" max="14862" width="15.28515625" style="75" customWidth="1"/>
    <col min="14863" max="14863" width="16.28515625" style="75" customWidth="1"/>
    <col min="14864" max="14864" width="16.85546875" style="75" customWidth="1"/>
    <col min="14865" max="14865" width="16.5703125" style="75" customWidth="1"/>
    <col min="14866" max="14866" width="15.85546875" style="75" customWidth="1"/>
    <col min="14867" max="14867" width="15.42578125" style="75" customWidth="1"/>
    <col min="14868" max="14868" width="18.140625" style="75" customWidth="1"/>
    <col min="14869" max="14869" width="12.85546875" style="75" customWidth="1"/>
    <col min="14870" max="14870" width="12.7109375" style="75" bestFit="1" customWidth="1"/>
    <col min="14871" max="14871" width="16.85546875" style="75" customWidth="1"/>
    <col min="14872" max="15105" width="9.140625" style="75"/>
    <col min="15106" max="15106" width="21" style="75" customWidth="1"/>
    <col min="15107" max="15107" width="37.85546875" style="75" customWidth="1"/>
    <col min="15108" max="15108" width="33.42578125" style="75" customWidth="1"/>
    <col min="15109" max="15109" width="22" style="75" customWidth="1"/>
    <col min="15110" max="15110" width="21" style="75" customWidth="1"/>
    <col min="15111" max="15111" width="7.42578125" style="75" customWidth="1"/>
    <col min="15112" max="15112" width="7.5703125" style="75" customWidth="1"/>
    <col min="15113" max="15113" width="7.140625" style="75" customWidth="1"/>
    <col min="15114" max="15114" width="17.42578125" style="75" customWidth="1"/>
    <col min="15115" max="15115" width="22.85546875" style="75" customWidth="1"/>
    <col min="15116" max="15116" width="18.140625" style="75" customWidth="1"/>
    <col min="15117" max="15117" width="15.7109375" style="75" customWidth="1"/>
    <col min="15118" max="15118" width="15.28515625" style="75" customWidth="1"/>
    <col min="15119" max="15119" width="16.28515625" style="75" customWidth="1"/>
    <col min="15120" max="15120" width="16.85546875" style="75" customWidth="1"/>
    <col min="15121" max="15121" width="16.5703125" style="75" customWidth="1"/>
    <col min="15122" max="15122" width="15.85546875" style="75" customWidth="1"/>
    <col min="15123" max="15123" width="15.42578125" style="75" customWidth="1"/>
    <col min="15124" max="15124" width="18.140625" style="75" customWidth="1"/>
    <col min="15125" max="15125" width="12.85546875" style="75" customWidth="1"/>
    <col min="15126" max="15126" width="12.7109375" style="75" bestFit="1" customWidth="1"/>
    <col min="15127" max="15127" width="16.85546875" style="75" customWidth="1"/>
    <col min="15128" max="15361" width="9.140625" style="75"/>
    <col min="15362" max="15362" width="21" style="75" customWidth="1"/>
    <col min="15363" max="15363" width="37.85546875" style="75" customWidth="1"/>
    <col min="15364" max="15364" width="33.42578125" style="75" customWidth="1"/>
    <col min="15365" max="15365" width="22" style="75" customWidth="1"/>
    <col min="15366" max="15366" width="21" style="75" customWidth="1"/>
    <col min="15367" max="15367" width="7.42578125" style="75" customWidth="1"/>
    <col min="15368" max="15368" width="7.5703125" style="75" customWidth="1"/>
    <col min="15369" max="15369" width="7.140625" style="75" customWidth="1"/>
    <col min="15370" max="15370" width="17.42578125" style="75" customWidth="1"/>
    <col min="15371" max="15371" width="22.85546875" style="75" customWidth="1"/>
    <col min="15372" max="15372" width="18.140625" style="75" customWidth="1"/>
    <col min="15373" max="15373" width="15.7109375" style="75" customWidth="1"/>
    <col min="15374" max="15374" width="15.28515625" style="75" customWidth="1"/>
    <col min="15375" max="15375" width="16.28515625" style="75" customWidth="1"/>
    <col min="15376" max="15376" width="16.85546875" style="75" customWidth="1"/>
    <col min="15377" max="15377" width="16.5703125" style="75" customWidth="1"/>
    <col min="15378" max="15378" width="15.85546875" style="75" customWidth="1"/>
    <col min="15379" max="15379" width="15.42578125" style="75" customWidth="1"/>
    <col min="15380" max="15380" width="18.140625" style="75" customWidth="1"/>
    <col min="15381" max="15381" width="12.85546875" style="75" customWidth="1"/>
    <col min="15382" max="15382" width="12.7109375" style="75" bestFit="1" customWidth="1"/>
    <col min="15383" max="15383" width="16.85546875" style="75" customWidth="1"/>
    <col min="15384" max="15617" width="9.140625" style="75"/>
    <col min="15618" max="15618" width="21" style="75" customWidth="1"/>
    <col min="15619" max="15619" width="37.85546875" style="75" customWidth="1"/>
    <col min="15620" max="15620" width="33.42578125" style="75" customWidth="1"/>
    <col min="15621" max="15621" width="22" style="75" customWidth="1"/>
    <col min="15622" max="15622" width="21" style="75" customWidth="1"/>
    <col min="15623" max="15623" width="7.42578125" style="75" customWidth="1"/>
    <col min="15624" max="15624" width="7.5703125" style="75" customWidth="1"/>
    <col min="15625" max="15625" width="7.140625" style="75" customWidth="1"/>
    <col min="15626" max="15626" width="17.42578125" style="75" customWidth="1"/>
    <col min="15627" max="15627" width="22.85546875" style="75" customWidth="1"/>
    <col min="15628" max="15628" width="18.140625" style="75" customWidth="1"/>
    <col min="15629" max="15629" width="15.7109375" style="75" customWidth="1"/>
    <col min="15630" max="15630" width="15.28515625" style="75" customWidth="1"/>
    <col min="15631" max="15631" width="16.28515625" style="75" customWidth="1"/>
    <col min="15632" max="15632" width="16.85546875" style="75" customWidth="1"/>
    <col min="15633" max="15633" width="16.5703125" style="75" customWidth="1"/>
    <col min="15634" max="15634" width="15.85546875" style="75" customWidth="1"/>
    <col min="15635" max="15635" width="15.42578125" style="75" customWidth="1"/>
    <col min="15636" max="15636" width="18.140625" style="75" customWidth="1"/>
    <col min="15637" max="15637" width="12.85546875" style="75" customWidth="1"/>
    <col min="15638" max="15638" width="12.7109375" style="75" bestFit="1" customWidth="1"/>
    <col min="15639" max="15639" width="16.85546875" style="75" customWidth="1"/>
    <col min="15640" max="15873" width="9.140625" style="75"/>
    <col min="15874" max="15874" width="21" style="75" customWidth="1"/>
    <col min="15875" max="15875" width="37.85546875" style="75" customWidth="1"/>
    <col min="15876" max="15876" width="33.42578125" style="75" customWidth="1"/>
    <col min="15877" max="15877" width="22" style="75" customWidth="1"/>
    <col min="15878" max="15878" width="21" style="75" customWidth="1"/>
    <col min="15879" max="15879" width="7.42578125" style="75" customWidth="1"/>
    <col min="15880" max="15880" width="7.5703125" style="75" customWidth="1"/>
    <col min="15881" max="15881" width="7.140625" style="75" customWidth="1"/>
    <col min="15882" max="15882" width="17.42578125" style="75" customWidth="1"/>
    <col min="15883" max="15883" width="22.85546875" style="75" customWidth="1"/>
    <col min="15884" max="15884" width="18.140625" style="75" customWidth="1"/>
    <col min="15885" max="15885" width="15.7109375" style="75" customWidth="1"/>
    <col min="15886" max="15886" width="15.28515625" style="75" customWidth="1"/>
    <col min="15887" max="15887" width="16.28515625" style="75" customWidth="1"/>
    <col min="15888" max="15888" width="16.85546875" style="75" customWidth="1"/>
    <col min="15889" max="15889" width="16.5703125" style="75" customWidth="1"/>
    <col min="15890" max="15890" width="15.85546875" style="75" customWidth="1"/>
    <col min="15891" max="15891" width="15.42578125" style="75" customWidth="1"/>
    <col min="15892" max="15892" width="18.140625" style="75" customWidth="1"/>
    <col min="15893" max="15893" width="12.85546875" style="75" customWidth="1"/>
    <col min="15894" max="15894" width="12.7109375" style="75" bestFit="1" customWidth="1"/>
    <col min="15895" max="15895" width="16.85546875" style="75" customWidth="1"/>
    <col min="15896" max="16129" width="9.140625" style="75"/>
    <col min="16130" max="16130" width="21" style="75" customWidth="1"/>
    <col min="16131" max="16131" width="37.85546875" style="75" customWidth="1"/>
    <col min="16132" max="16132" width="33.42578125" style="75" customWidth="1"/>
    <col min="16133" max="16133" width="22" style="75" customWidth="1"/>
    <col min="16134" max="16134" width="21" style="75" customWidth="1"/>
    <col min="16135" max="16135" width="7.42578125" style="75" customWidth="1"/>
    <col min="16136" max="16136" width="7.5703125" style="75" customWidth="1"/>
    <col min="16137" max="16137" width="7.140625" style="75" customWidth="1"/>
    <col min="16138" max="16138" width="17.42578125" style="75" customWidth="1"/>
    <col min="16139" max="16139" width="22.85546875" style="75" customWidth="1"/>
    <col min="16140" max="16140" width="18.140625" style="75" customWidth="1"/>
    <col min="16141" max="16141" width="15.7109375" style="75" customWidth="1"/>
    <col min="16142" max="16142" width="15.28515625" style="75" customWidth="1"/>
    <col min="16143" max="16143" width="16.28515625" style="75" customWidth="1"/>
    <col min="16144" max="16144" width="16.85546875" style="75" customWidth="1"/>
    <col min="16145" max="16145" width="16.5703125" style="75" customWidth="1"/>
    <col min="16146" max="16146" width="15.85546875" style="75" customWidth="1"/>
    <col min="16147" max="16147" width="15.42578125" style="75" customWidth="1"/>
    <col min="16148" max="16148" width="18.140625" style="75" customWidth="1"/>
    <col min="16149" max="16149" width="12.85546875" style="75" customWidth="1"/>
    <col min="16150" max="16150" width="12.7109375" style="75" bestFit="1" customWidth="1"/>
    <col min="16151" max="16151" width="16.85546875" style="75" customWidth="1"/>
    <col min="16152" max="16384" width="9.140625" style="75"/>
  </cols>
  <sheetData>
    <row r="1" spans="1:75" ht="33.75" hidden="1" customHeight="1" thickBot="1" x14ac:dyDescent="0.3">
      <c r="J1" s="771" t="s">
        <v>1568</v>
      </c>
      <c r="K1" s="772"/>
      <c r="L1" s="772"/>
      <c r="M1" s="772"/>
      <c r="N1" s="772"/>
      <c r="O1" s="772"/>
      <c r="P1" s="772"/>
      <c r="Q1" s="772"/>
      <c r="R1" s="772"/>
      <c r="S1" s="772"/>
      <c r="T1" s="772"/>
      <c r="U1" s="772"/>
      <c r="V1" s="772"/>
      <c r="W1" s="772"/>
      <c r="X1" s="772"/>
      <c r="Y1" s="772"/>
      <c r="Z1" s="772"/>
      <c r="AA1" s="772"/>
      <c r="AB1" s="772"/>
      <c r="AC1" s="772"/>
      <c r="AD1" s="772"/>
      <c r="AE1" s="772"/>
      <c r="AF1" s="772"/>
      <c r="AG1" s="772"/>
      <c r="AH1" s="772"/>
      <c r="AI1" s="772"/>
      <c r="AJ1" s="772"/>
      <c r="AK1" s="772"/>
      <c r="AL1" s="772"/>
      <c r="AM1" s="772"/>
      <c r="AN1" s="772"/>
      <c r="AO1" s="772"/>
      <c r="AP1" s="772"/>
      <c r="AQ1" s="772"/>
      <c r="AR1" s="772"/>
      <c r="AS1" s="772"/>
      <c r="AT1" s="772"/>
      <c r="AU1" s="772"/>
      <c r="AV1" s="772"/>
      <c r="AW1" s="772"/>
      <c r="AX1" s="772"/>
      <c r="AY1" s="773"/>
      <c r="AZ1" s="76"/>
      <c r="BA1" s="76"/>
      <c r="BB1" s="76"/>
      <c r="BC1" s="76"/>
      <c r="BD1" s="76"/>
      <c r="BE1" s="76"/>
      <c r="BF1" s="800"/>
      <c r="BG1" s="739" t="s">
        <v>1569</v>
      </c>
      <c r="BH1" s="740"/>
      <c r="BI1" s="740"/>
      <c r="BJ1" s="741"/>
    </row>
    <row r="2" spans="1:75" s="79" customFormat="1" ht="27" customHeight="1" x14ac:dyDescent="0.25">
      <c r="A2" s="760" t="s">
        <v>576</v>
      </c>
      <c r="B2" s="760"/>
      <c r="C2" s="760"/>
      <c r="D2" s="760"/>
      <c r="E2" s="760"/>
      <c r="F2" s="760"/>
      <c r="G2" s="760"/>
      <c r="H2" s="760"/>
      <c r="I2" s="760"/>
      <c r="J2" s="697" t="s">
        <v>679</v>
      </c>
      <c r="K2" s="697"/>
      <c r="L2" s="697"/>
      <c r="M2" s="697"/>
      <c r="N2" s="697"/>
      <c r="O2" s="697"/>
      <c r="P2" s="697"/>
      <c r="Q2" s="632">
        <v>2017</v>
      </c>
      <c r="R2" s="632"/>
      <c r="S2" s="632"/>
      <c r="T2" s="632"/>
      <c r="U2" s="632">
        <v>2018</v>
      </c>
      <c r="V2" s="632"/>
      <c r="W2" s="632"/>
      <c r="X2" s="632"/>
      <c r="Y2" s="632">
        <v>2019</v>
      </c>
      <c r="Z2" s="632"/>
      <c r="AA2" s="632"/>
      <c r="AB2" s="632"/>
      <c r="AC2" s="711" t="s">
        <v>1356</v>
      </c>
      <c r="AD2" s="711"/>
      <c r="AE2" s="711"/>
      <c r="AF2" s="711"/>
      <c r="AG2" s="711"/>
      <c r="AH2" s="711"/>
      <c r="AI2" s="632">
        <v>2020</v>
      </c>
      <c r="AJ2" s="632"/>
      <c r="AK2" s="632"/>
      <c r="AL2" s="632"/>
      <c r="AM2" s="632"/>
      <c r="AN2" s="632">
        <v>2021</v>
      </c>
      <c r="AO2" s="632"/>
      <c r="AP2" s="632"/>
      <c r="AQ2" s="632"/>
      <c r="AR2" s="632"/>
      <c r="AS2" s="593" t="s">
        <v>1803</v>
      </c>
      <c r="AT2" s="593"/>
      <c r="AU2" s="593"/>
      <c r="AV2" s="593"/>
      <c r="AW2" s="593"/>
      <c r="AX2" s="593"/>
      <c r="AY2" s="593"/>
      <c r="AZ2" s="761" t="s">
        <v>1907</v>
      </c>
      <c r="BA2" s="762"/>
      <c r="BB2" s="762"/>
      <c r="BC2" s="762"/>
      <c r="BD2" s="762"/>
      <c r="BE2" s="762"/>
      <c r="BF2" s="763"/>
      <c r="BG2" s="767" t="s">
        <v>1804</v>
      </c>
      <c r="BH2" s="768"/>
      <c r="BI2" s="768"/>
      <c r="BJ2" s="768"/>
      <c r="BK2" s="77"/>
      <c r="BL2" s="77"/>
      <c r="BM2" s="77"/>
      <c r="BN2" s="77"/>
      <c r="BO2" s="77"/>
      <c r="BP2" s="77"/>
      <c r="BQ2" s="77"/>
      <c r="BR2" s="77"/>
      <c r="BS2" s="77"/>
      <c r="BT2" s="77"/>
      <c r="BU2" s="77"/>
      <c r="BV2" s="77"/>
      <c r="BW2" s="78"/>
    </row>
    <row r="3" spans="1:75" s="79" customFormat="1" ht="14.45" customHeight="1" thickBot="1" x14ac:dyDescent="0.3">
      <c r="A3" s="760"/>
      <c r="B3" s="760"/>
      <c r="C3" s="760"/>
      <c r="D3" s="760"/>
      <c r="E3" s="760"/>
      <c r="F3" s="760"/>
      <c r="G3" s="760"/>
      <c r="H3" s="760"/>
      <c r="I3" s="760"/>
      <c r="J3" s="680" t="s">
        <v>775</v>
      </c>
      <c r="K3" s="680"/>
      <c r="L3" s="680"/>
      <c r="M3" s="680" t="s">
        <v>774</v>
      </c>
      <c r="N3" s="680"/>
      <c r="O3" s="680"/>
      <c r="P3" s="680" t="s">
        <v>1318</v>
      </c>
      <c r="Q3" s="633"/>
      <c r="R3" s="633"/>
      <c r="S3" s="633"/>
      <c r="T3" s="633"/>
      <c r="U3" s="633"/>
      <c r="V3" s="633"/>
      <c r="W3" s="633"/>
      <c r="X3" s="633"/>
      <c r="Y3" s="633"/>
      <c r="Z3" s="633"/>
      <c r="AA3" s="633"/>
      <c r="AB3" s="633"/>
      <c r="AC3" s="712" t="s">
        <v>1357</v>
      </c>
      <c r="AD3" s="712" t="s">
        <v>1358</v>
      </c>
      <c r="AE3" s="712" t="s">
        <v>1359</v>
      </c>
      <c r="AF3" s="712" t="s">
        <v>1360</v>
      </c>
      <c r="AG3" s="712" t="s">
        <v>1361</v>
      </c>
      <c r="AH3" s="712" t="s">
        <v>1362</v>
      </c>
      <c r="AI3" s="633"/>
      <c r="AJ3" s="633"/>
      <c r="AK3" s="633"/>
      <c r="AL3" s="633"/>
      <c r="AM3" s="633"/>
      <c r="AN3" s="633"/>
      <c r="AO3" s="633"/>
      <c r="AP3" s="633"/>
      <c r="AQ3" s="633"/>
      <c r="AR3" s="633"/>
      <c r="AS3" s="594"/>
      <c r="AT3" s="594"/>
      <c r="AU3" s="594"/>
      <c r="AV3" s="594"/>
      <c r="AW3" s="594"/>
      <c r="AX3" s="594"/>
      <c r="AY3" s="594"/>
      <c r="AZ3" s="764"/>
      <c r="BA3" s="765"/>
      <c r="BB3" s="765"/>
      <c r="BC3" s="765"/>
      <c r="BD3" s="765"/>
      <c r="BE3" s="765"/>
      <c r="BF3" s="766"/>
      <c r="BG3" s="767"/>
      <c r="BH3" s="768"/>
      <c r="BI3" s="768"/>
      <c r="BJ3" s="768"/>
      <c r="BK3" s="80"/>
      <c r="BL3" s="80"/>
      <c r="BM3" s="80"/>
      <c r="BN3" s="80"/>
      <c r="BO3" s="80"/>
      <c r="BP3" s="80"/>
      <c r="BQ3" s="80"/>
      <c r="BR3" s="80"/>
      <c r="BS3" s="80"/>
      <c r="BT3" s="80"/>
      <c r="BU3" s="80"/>
      <c r="BV3" s="80"/>
      <c r="BW3" s="81"/>
    </row>
    <row r="4" spans="1:75" s="92" customFormat="1" ht="38.25" customHeight="1" x14ac:dyDescent="0.25">
      <c r="A4" s="82" t="s">
        <v>456</v>
      </c>
      <c r="B4" s="82" t="s">
        <v>455</v>
      </c>
      <c r="C4" s="82" t="s">
        <v>504</v>
      </c>
      <c r="D4" s="82" t="s">
        <v>505</v>
      </c>
      <c r="E4" s="82" t="s">
        <v>1537</v>
      </c>
      <c r="F4" s="82">
        <v>2024</v>
      </c>
      <c r="G4" s="82" t="s">
        <v>506</v>
      </c>
      <c r="H4" s="82" t="s">
        <v>507</v>
      </c>
      <c r="I4" s="82" t="s">
        <v>508</v>
      </c>
      <c r="J4" s="83" t="s">
        <v>509</v>
      </c>
      <c r="K4" s="84" t="s">
        <v>510</v>
      </c>
      <c r="L4" s="83" t="s">
        <v>511</v>
      </c>
      <c r="M4" s="84" t="s">
        <v>509</v>
      </c>
      <c r="N4" s="84" t="s">
        <v>510</v>
      </c>
      <c r="O4" s="84" t="s">
        <v>511</v>
      </c>
      <c r="P4" s="680"/>
      <c r="Q4" s="85" t="s">
        <v>509</v>
      </c>
      <c r="R4" s="85" t="s">
        <v>510</v>
      </c>
      <c r="S4" s="86" t="s">
        <v>511</v>
      </c>
      <c r="T4" s="87" t="s">
        <v>1318</v>
      </c>
      <c r="U4" s="85" t="s">
        <v>509</v>
      </c>
      <c r="V4" s="85" t="s">
        <v>510</v>
      </c>
      <c r="W4" s="85" t="s">
        <v>511</v>
      </c>
      <c r="X4" s="87" t="s">
        <v>1318</v>
      </c>
      <c r="Y4" s="85" t="s">
        <v>509</v>
      </c>
      <c r="Z4" s="85" t="s">
        <v>510</v>
      </c>
      <c r="AA4" s="85" t="s">
        <v>511</v>
      </c>
      <c r="AB4" s="87" t="s">
        <v>1318</v>
      </c>
      <c r="AC4" s="713"/>
      <c r="AD4" s="713"/>
      <c r="AE4" s="713"/>
      <c r="AF4" s="713"/>
      <c r="AG4" s="713"/>
      <c r="AH4" s="713"/>
      <c r="AI4" s="85" t="s">
        <v>509</v>
      </c>
      <c r="AJ4" s="85" t="s">
        <v>510</v>
      </c>
      <c r="AK4" s="85" t="s">
        <v>511</v>
      </c>
      <c r="AL4" s="84" t="s">
        <v>1066</v>
      </c>
      <c r="AM4" s="87" t="s">
        <v>1318</v>
      </c>
      <c r="AN4" s="85" t="s">
        <v>509</v>
      </c>
      <c r="AO4" s="85" t="s">
        <v>510</v>
      </c>
      <c r="AP4" s="85" t="s">
        <v>511</v>
      </c>
      <c r="AQ4" s="84" t="s">
        <v>1066</v>
      </c>
      <c r="AR4" s="87" t="s">
        <v>1318</v>
      </c>
      <c r="AS4" s="87" t="s">
        <v>1313</v>
      </c>
      <c r="AT4" s="88" t="s">
        <v>1314</v>
      </c>
      <c r="AU4" s="87" t="s">
        <v>1315</v>
      </c>
      <c r="AV4" s="87" t="s">
        <v>1316</v>
      </c>
      <c r="AW4" s="87" t="s">
        <v>1066</v>
      </c>
      <c r="AX4" s="87" t="s">
        <v>1317</v>
      </c>
      <c r="AY4" s="89" t="s">
        <v>1318</v>
      </c>
      <c r="AZ4" s="87" t="s">
        <v>1313</v>
      </c>
      <c r="BA4" s="88" t="s">
        <v>1314</v>
      </c>
      <c r="BB4" s="87" t="s">
        <v>1315</v>
      </c>
      <c r="BC4" s="87" t="s">
        <v>1316</v>
      </c>
      <c r="BD4" s="87" t="s">
        <v>1066</v>
      </c>
      <c r="BE4" s="87" t="s">
        <v>1317</v>
      </c>
      <c r="BF4" s="500" t="s">
        <v>1318</v>
      </c>
      <c r="BG4" s="90" t="s">
        <v>1805</v>
      </c>
      <c r="BH4" s="90" t="s">
        <v>1806</v>
      </c>
      <c r="BI4" s="91" t="s">
        <v>1312</v>
      </c>
      <c r="BJ4" s="820" t="s">
        <v>1807</v>
      </c>
    </row>
    <row r="5" spans="1:75" s="100" customFormat="1" ht="147" customHeight="1" x14ac:dyDescent="0.25">
      <c r="A5" s="651" t="s">
        <v>454</v>
      </c>
      <c r="B5" s="651" t="s">
        <v>453</v>
      </c>
      <c r="C5" s="657" t="s">
        <v>1539</v>
      </c>
      <c r="D5" s="659" t="s">
        <v>1538</v>
      </c>
      <c r="E5" s="530">
        <v>1</v>
      </c>
      <c r="F5" s="656">
        <v>1</v>
      </c>
      <c r="G5" s="659" t="s">
        <v>1540</v>
      </c>
      <c r="H5" s="93" t="s">
        <v>1541</v>
      </c>
      <c r="I5" s="659" t="s">
        <v>430</v>
      </c>
      <c r="J5" s="681">
        <v>70</v>
      </c>
      <c r="K5" s="683">
        <v>100</v>
      </c>
      <c r="L5" s="685">
        <v>100</v>
      </c>
      <c r="M5" s="687">
        <v>213072500</v>
      </c>
      <c r="N5" s="613">
        <v>133783739</v>
      </c>
      <c r="O5" s="612">
        <v>0.63</v>
      </c>
      <c r="P5" s="758" t="s">
        <v>1543</v>
      </c>
      <c r="Q5" s="656">
        <v>1</v>
      </c>
      <c r="R5" s="754">
        <v>1</v>
      </c>
      <c r="S5" s="756">
        <v>100</v>
      </c>
      <c r="T5" s="94" t="s">
        <v>1544</v>
      </c>
      <c r="U5" s="656">
        <v>1</v>
      </c>
      <c r="V5" s="754">
        <v>1</v>
      </c>
      <c r="W5" s="752">
        <v>1</v>
      </c>
      <c r="X5" s="95" t="s">
        <v>628</v>
      </c>
      <c r="Y5" s="637">
        <v>1</v>
      </c>
      <c r="Z5" s="637">
        <v>1</v>
      </c>
      <c r="AA5" s="639">
        <v>95</v>
      </c>
      <c r="AB5" s="96" t="s">
        <v>780</v>
      </c>
      <c r="AC5" s="97"/>
      <c r="AD5" s="97"/>
      <c r="AE5" s="97"/>
      <c r="AF5" s="97"/>
      <c r="AG5" s="97"/>
      <c r="AH5" s="97"/>
      <c r="AI5" s="637">
        <v>1</v>
      </c>
      <c r="AJ5" s="750">
        <v>1</v>
      </c>
      <c r="AK5" s="748">
        <v>95</v>
      </c>
      <c r="AL5" s="98" t="s">
        <v>1067</v>
      </c>
      <c r="AM5" s="96" t="s">
        <v>923</v>
      </c>
      <c r="AN5" s="530">
        <v>1</v>
      </c>
      <c r="AO5" s="746">
        <v>11</v>
      </c>
      <c r="AP5" s="744">
        <v>95</v>
      </c>
      <c r="AQ5" s="99" t="s">
        <v>1155</v>
      </c>
      <c r="AR5" s="99" t="s">
        <v>1173</v>
      </c>
      <c r="AS5" s="530">
        <v>1</v>
      </c>
      <c r="AT5" s="742">
        <v>1</v>
      </c>
      <c r="AU5" s="600">
        <v>100</v>
      </c>
      <c r="AV5" s="659" t="s">
        <v>1336</v>
      </c>
      <c r="AW5" s="725" t="s">
        <v>1625</v>
      </c>
      <c r="AX5" s="727">
        <v>100</v>
      </c>
      <c r="AY5" s="70" t="s">
        <v>1718</v>
      </c>
      <c r="AZ5" s="530">
        <v>1</v>
      </c>
      <c r="BA5" s="530">
        <v>1</v>
      </c>
      <c r="BB5" s="600">
        <v>100</v>
      </c>
      <c r="BC5" s="532"/>
      <c r="BD5" s="532"/>
      <c r="BE5" s="600"/>
      <c r="BF5" s="801" t="s">
        <v>1982</v>
      </c>
      <c r="BG5" s="769">
        <v>1</v>
      </c>
      <c r="BH5" s="769">
        <v>1</v>
      </c>
      <c r="BI5" s="729">
        <v>100</v>
      </c>
      <c r="BJ5" s="810" t="s">
        <v>2004</v>
      </c>
      <c r="BK5" s="457"/>
    </row>
    <row r="6" spans="1:75" s="100" customFormat="1" ht="93.75" customHeight="1" x14ac:dyDescent="0.25">
      <c r="A6" s="651"/>
      <c r="B6" s="651"/>
      <c r="C6" s="658"/>
      <c r="D6" s="660"/>
      <c r="E6" s="531"/>
      <c r="F6" s="540"/>
      <c r="G6" s="660"/>
      <c r="H6" s="93" t="s">
        <v>1542</v>
      </c>
      <c r="I6" s="660"/>
      <c r="J6" s="682"/>
      <c r="K6" s="684"/>
      <c r="L6" s="686"/>
      <c r="M6" s="687"/>
      <c r="N6" s="613"/>
      <c r="O6" s="612"/>
      <c r="P6" s="759"/>
      <c r="Q6" s="540"/>
      <c r="R6" s="755"/>
      <c r="S6" s="757"/>
      <c r="T6" s="94" t="s">
        <v>533</v>
      </c>
      <c r="U6" s="540"/>
      <c r="V6" s="755"/>
      <c r="W6" s="753"/>
      <c r="X6" s="95" t="s">
        <v>629</v>
      </c>
      <c r="Y6" s="638"/>
      <c r="Z6" s="638"/>
      <c r="AA6" s="640"/>
      <c r="AB6" s="96" t="s">
        <v>781</v>
      </c>
      <c r="AC6" s="97"/>
      <c r="AD6" s="97"/>
      <c r="AE6" s="97"/>
      <c r="AF6" s="97"/>
      <c r="AG6" s="97"/>
      <c r="AH6" s="97"/>
      <c r="AI6" s="638"/>
      <c r="AJ6" s="751"/>
      <c r="AK6" s="749"/>
      <c r="AL6" s="98" t="s">
        <v>1068</v>
      </c>
      <c r="AM6" s="96" t="s">
        <v>924</v>
      </c>
      <c r="AN6" s="531"/>
      <c r="AO6" s="747"/>
      <c r="AP6" s="745"/>
      <c r="AQ6" s="99" t="s">
        <v>1156</v>
      </c>
      <c r="AR6" s="101" t="s">
        <v>1596</v>
      </c>
      <c r="AS6" s="531"/>
      <c r="AT6" s="743"/>
      <c r="AU6" s="601"/>
      <c r="AV6" s="660"/>
      <c r="AW6" s="726"/>
      <c r="AX6" s="728"/>
      <c r="AY6" s="70" t="s">
        <v>1677</v>
      </c>
      <c r="AZ6" s="531"/>
      <c r="BA6" s="531"/>
      <c r="BB6" s="601"/>
      <c r="BC6" s="522"/>
      <c r="BD6" s="522"/>
      <c r="BE6" s="601"/>
      <c r="BF6" s="802"/>
      <c r="BG6" s="770"/>
      <c r="BH6" s="770"/>
      <c r="BI6" s="730"/>
      <c r="BJ6" s="821"/>
    </row>
    <row r="7" spans="1:75" s="100" customFormat="1" ht="81.75" customHeight="1" x14ac:dyDescent="0.25">
      <c r="A7" s="651"/>
      <c r="B7" s="651"/>
      <c r="C7" s="654" t="s">
        <v>1547</v>
      </c>
      <c r="D7" s="93" t="s">
        <v>452</v>
      </c>
      <c r="E7" s="102">
        <v>1</v>
      </c>
      <c r="F7" s="103">
        <v>1</v>
      </c>
      <c r="G7" s="103" t="s">
        <v>451</v>
      </c>
      <c r="H7" s="103" t="s">
        <v>450</v>
      </c>
      <c r="I7" s="103" t="s">
        <v>438</v>
      </c>
      <c r="J7" s="104">
        <v>0.1</v>
      </c>
      <c r="K7" s="105">
        <v>0.1</v>
      </c>
      <c r="L7" s="106">
        <f>K7/J7*100</f>
        <v>100</v>
      </c>
      <c r="M7" s="687"/>
      <c r="N7" s="613"/>
      <c r="O7" s="612"/>
      <c r="P7" s="107" t="s">
        <v>1548</v>
      </c>
      <c r="Q7" s="108">
        <v>0.9</v>
      </c>
      <c r="R7" s="109">
        <v>0.5</v>
      </c>
      <c r="S7" s="110">
        <f>R7/Q7</f>
        <v>0.55555555555555558</v>
      </c>
      <c r="T7" s="94" t="s">
        <v>543</v>
      </c>
      <c r="U7" s="108">
        <v>0.9</v>
      </c>
      <c r="V7" s="109">
        <v>0.5</v>
      </c>
      <c r="W7" s="111">
        <f>V7/U7</f>
        <v>0.55555555555555558</v>
      </c>
      <c r="X7" s="95"/>
      <c r="Y7" s="112">
        <v>1</v>
      </c>
      <c r="Z7" s="113">
        <v>1</v>
      </c>
      <c r="AA7" s="114">
        <v>100</v>
      </c>
      <c r="AB7" s="115" t="s">
        <v>782</v>
      </c>
      <c r="AC7" s="116" t="s">
        <v>1363</v>
      </c>
      <c r="AD7" s="116" t="s">
        <v>1364</v>
      </c>
      <c r="AE7" s="117">
        <v>4103052</v>
      </c>
      <c r="AF7" s="118" t="s">
        <v>1365</v>
      </c>
      <c r="AG7" s="118" t="s">
        <v>1366</v>
      </c>
      <c r="AH7" s="117">
        <v>1</v>
      </c>
      <c r="AI7" s="112">
        <v>1</v>
      </c>
      <c r="AJ7" s="119">
        <v>1</v>
      </c>
      <c r="AK7" s="120">
        <v>85</v>
      </c>
      <c r="AL7" s="98" t="s">
        <v>1069</v>
      </c>
      <c r="AM7" s="96" t="s">
        <v>925</v>
      </c>
      <c r="AN7" s="102">
        <v>1</v>
      </c>
      <c r="AO7" s="121">
        <v>7.4999999999999997E-3</v>
      </c>
      <c r="AP7" s="122">
        <v>75</v>
      </c>
      <c r="AQ7" s="99" t="s">
        <v>1156</v>
      </c>
      <c r="AR7" s="99" t="s">
        <v>1174</v>
      </c>
      <c r="AS7" s="123">
        <v>1</v>
      </c>
      <c r="AT7" s="124">
        <v>1</v>
      </c>
      <c r="AU7" s="125">
        <v>100</v>
      </c>
      <c r="AV7" s="126"/>
      <c r="AW7" s="101"/>
      <c r="AX7" s="126">
        <v>100</v>
      </c>
      <c r="AY7" s="70" t="s">
        <v>1689</v>
      </c>
      <c r="AZ7" s="439">
        <v>1</v>
      </c>
      <c r="BA7" s="439">
        <v>1</v>
      </c>
      <c r="BB7" s="427">
        <v>100</v>
      </c>
      <c r="BC7" s="448"/>
      <c r="BD7" s="448"/>
      <c r="BE7" s="125"/>
      <c r="BF7" s="513" t="s">
        <v>1917</v>
      </c>
      <c r="BG7" s="127">
        <v>1</v>
      </c>
      <c r="BH7" s="127">
        <v>1</v>
      </c>
      <c r="BI7" s="128">
        <v>100</v>
      </c>
      <c r="BJ7" s="822" t="s">
        <v>1810</v>
      </c>
      <c r="BK7" s="442"/>
    </row>
    <row r="8" spans="1:75" s="100" customFormat="1" ht="62.25" customHeight="1" x14ac:dyDescent="0.25">
      <c r="A8" s="651"/>
      <c r="B8" s="651"/>
      <c r="C8" s="645"/>
      <c r="D8" s="485" t="s">
        <v>1545</v>
      </c>
      <c r="E8" s="102">
        <v>1</v>
      </c>
      <c r="F8" s="103">
        <v>1</v>
      </c>
      <c r="G8" s="103" t="s">
        <v>449</v>
      </c>
      <c r="H8" s="93" t="s">
        <v>1546</v>
      </c>
      <c r="I8" s="103" t="s">
        <v>448</v>
      </c>
      <c r="J8" s="104">
        <v>7.36</v>
      </c>
      <c r="K8" s="129">
        <v>0</v>
      </c>
      <c r="L8" s="130">
        <f>K8/J8*1</f>
        <v>0</v>
      </c>
      <c r="M8" s="687"/>
      <c r="N8" s="613"/>
      <c r="O8" s="612"/>
      <c r="P8" s="131" t="s">
        <v>680</v>
      </c>
      <c r="Q8" s="103">
        <v>1</v>
      </c>
      <c r="R8" s="132">
        <v>0.5</v>
      </c>
      <c r="S8" s="110">
        <f>R8/Q8</f>
        <v>0.5</v>
      </c>
      <c r="T8" s="94" t="s">
        <v>544</v>
      </c>
      <c r="U8" s="103">
        <v>1</v>
      </c>
      <c r="V8" s="132">
        <v>0.5</v>
      </c>
      <c r="W8" s="111">
        <v>0.3</v>
      </c>
      <c r="X8" s="95"/>
      <c r="Y8" s="112">
        <v>1</v>
      </c>
      <c r="Z8" s="113">
        <v>1</v>
      </c>
      <c r="AA8" s="114">
        <v>60</v>
      </c>
      <c r="AB8" s="133" t="s">
        <v>783</v>
      </c>
      <c r="AC8" s="116" t="s">
        <v>1363</v>
      </c>
      <c r="AD8" s="116" t="s">
        <v>1367</v>
      </c>
      <c r="AE8" s="134" t="s">
        <v>1368</v>
      </c>
      <c r="AF8" s="116" t="s">
        <v>1369</v>
      </c>
      <c r="AG8" s="116" t="s">
        <v>1370</v>
      </c>
      <c r="AH8" s="135">
        <v>100</v>
      </c>
      <c r="AI8" s="112">
        <v>1</v>
      </c>
      <c r="AJ8" s="119">
        <v>1</v>
      </c>
      <c r="AK8" s="120">
        <v>62</v>
      </c>
      <c r="AL8" s="98" t="s">
        <v>1070</v>
      </c>
      <c r="AM8" s="136" t="s">
        <v>926</v>
      </c>
      <c r="AN8" s="102">
        <v>1</v>
      </c>
      <c r="AO8" s="137">
        <v>0</v>
      </c>
      <c r="AP8" s="122">
        <v>0</v>
      </c>
      <c r="AQ8" s="99"/>
      <c r="AR8" s="138"/>
      <c r="AS8" s="123">
        <v>1</v>
      </c>
      <c r="AT8" s="139">
        <v>0</v>
      </c>
      <c r="AU8" s="125">
        <v>0</v>
      </c>
      <c r="AV8" s="126"/>
      <c r="AW8" s="140"/>
      <c r="AX8" s="126"/>
      <c r="AY8" s="70" t="s">
        <v>1760</v>
      </c>
      <c r="AZ8" s="127">
        <v>1</v>
      </c>
      <c r="BA8" s="127">
        <v>0</v>
      </c>
      <c r="BB8" s="125"/>
      <c r="BC8" s="70"/>
      <c r="BD8" s="70"/>
      <c r="BE8" s="125"/>
      <c r="BF8" s="448" t="s">
        <v>1901</v>
      </c>
      <c r="BG8" s="127">
        <v>1</v>
      </c>
      <c r="BH8" s="127">
        <v>0</v>
      </c>
      <c r="BI8" s="128">
        <v>0</v>
      </c>
      <c r="BJ8" s="448" t="s">
        <v>1901</v>
      </c>
      <c r="BK8" s="442"/>
    </row>
    <row r="9" spans="1:75" s="100" customFormat="1" ht="184.5" customHeight="1" x14ac:dyDescent="0.25">
      <c r="A9" s="651"/>
      <c r="B9" s="651"/>
      <c r="C9" s="141" t="s">
        <v>447</v>
      </c>
      <c r="D9" s="93" t="s">
        <v>446</v>
      </c>
      <c r="E9" s="142">
        <v>0.6</v>
      </c>
      <c r="F9" s="108">
        <v>0.7</v>
      </c>
      <c r="G9" s="108" t="s">
        <v>445</v>
      </c>
      <c r="H9" s="103" t="s">
        <v>444</v>
      </c>
      <c r="I9" s="108" t="s">
        <v>443</v>
      </c>
      <c r="J9" s="104">
        <v>0.08</v>
      </c>
      <c r="K9" s="143">
        <v>0.08</v>
      </c>
      <c r="L9" s="106">
        <f>K9/J9*100</f>
        <v>100</v>
      </c>
      <c r="M9" s="687"/>
      <c r="N9" s="613"/>
      <c r="O9" s="612"/>
      <c r="P9" s="131" t="s">
        <v>681</v>
      </c>
      <c r="Q9" s="144">
        <v>0.16</v>
      </c>
      <c r="R9" s="145">
        <v>0.16</v>
      </c>
      <c r="S9" s="146">
        <f t="shared" ref="S9:S10" si="0">R9/Q9*1</f>
        <v>1</v>
      </c>
      <c r="T9" s="147" t="s">
        <v>457</v>
      </c>
      <c r="U9" s="144">
        <v>0.24</v>
      </c>
      <c r="V9" s="145">
        <v>0.16</v>
      </c>
      <c r="W9" s="111">
        <v>0.5</v>
      </c>
      <c r="X9" s="95"/>
      <c r="Y9" s="148">
        <v>0.35</v>
      </c>
      <c r="Z9" s="149">
        <v>0.35</v>
      </c>
      <c r="AA9" s="114">
        <v>92</v>
      </c>
      <c r="AB9" s="115" t="s">
        <v>784</v>
      </c>
      <c r="AC9" s="116" t="s">
        <v>1363</v>
      </c>
      <c r="AD9" s="116" t="s">
        <v>1371</v>
      </c>
      <c r="AE9" s="117" t="s">
        <v>1372</v>
      </c>
      <c r="AF9" s="118" t="s">
        <v>1373</v>
      </c>
      <c r="AG9" s="118" t="s">
        <v>1374</v>
      </c>
      <c r="AH9" s="117">
        <v>1</v>
      </c>
      <c r="AI9" s="148">
        <v>0.45</v>
      </c>
      <c r="AJ9" s="150">
        <v>0.45</v>
      </c>
      <c r="AK9" s="120">
        <v>100</v>
      </c>
      <c r="AL9" s="98"/>
      <c r="AM9" s="151" t="s">
        <v>927</v>
      </c>
      <c r="AN9" s="142">
        <v>0.45</v>
      </c>
      <c r="AO9" s="137">
        <v>0.55000000000000004</v>
      </c>
      <c r="AP9" s="122">
        <v>100</v>
      </c>
      <c r="AQ9" s="99"/>
      <c r="AR9" s="99" t="s">
        <v>1175</v>
      </c>
      <c r="AS9" s="142">
        <v>0.6</v>
      </c>
      <c r="AT9" s="152">
        <v>0.6</v>
      </c>
      <c r="AU9" s="125">
        <v>100</v>
      </c>
      <c r="AV9" s="126"/>
      <c r="AW9" s="153" t="s">
        <v>1323</v>
      </c>
      <c r="AX9" s="126"/>
      <c r="AY9" s="70" t="s">
        <v>1694</v>
      </c>
      <c r="AZ9" s="64">
        <v>0.65</v>
      </c>
      <c r="BA9" s="443">
        <v>0.6</v>
      </c>
      <c r="BB9" s="73">
        <v>92</v>
      </c>
      <c r="BC9" s="68"/>
      <c r="BD9" s="68"/>
      <c r="BE9" s="73"/>
      <c r="BF9" s="68" t="s">
        <v>1918</v>
      </c>
      <c r="BG9" s="72">
        <v>0.65</v>
      </c>
      <c r="BH9" s="72">
        <v>0.75</v>
      </c>
      <c r="BI9" s="403">
        <v>100</v>
      </c>
      <c r="BJ9" s="823" t="s">
        <v>1919</v>
      </c>
      <c r="BK9" s="442"/>
    </row>
    <row r="10" spans="1:75" s="100" customFormat="1" ht="201" customHeight="1" x14ac:dyDescent="0.25">
      <c r="A10" s="651"/>
      <c r="B10" s="651"/>
      <c r="C10" s="645" t="s">
        <v>442</v>
      </c>
      <c r="D10" s="93" t="s">
        <v>441</v>
      </c>
      <c r="E10" s="102">
        <v>1</v>
      </c>
      <c r="F10" s="103">
        <v>1</v>
      </c>
      <c r="G10" s="103" t="s">
        <v>440</v>
      </c>
      <c r="H10" s="103" t="s">
        <v>439</v>
      </c>
      <c r="I10" s="103" t="s">
        <v>438</v>
      </c>
      <c r="J10" s="104">
        <v>1</v>
      </c>
      <c r="K10" s="129">
        <v>1</v>
      </c>
      <c r="L10" s="106">
        <f>K10/J10*100</f>
        <v>100</v>
      </c>
      <c r="M10" s="687"/>
      <c r="N10" s="613"/>
      <c r="O10" s="612"/>
      <c r="P10" s="107" t="s">
        <v>682</v>
      </c>
      <c r="Q10" s="103">
        <v>1</v>
      </c>
      <c r="R10" s="155">
        <v>1</v>
      </c>
      <c r="S10" s="156">
        <f t="shared" si="0"/>
        <v>1</v>
      </c>
      <c r="T10" s="147" t="s">
        <v>458</v>
      </c>
      <c r="U10" s="103">
        <v>1</v>
      </c>
      <c r="V10" s="155">
        <v>1</v>
      </c>
      <c r="W10" s="111">
        <v>0.95</v>
      </c>
      <c r="X10" s="95"/>
      <c r="Y10" s="157">
        <v>1</v>
      </c>
      <c r="Z10" s="113">
        <v>1</v>
      </c>
      <c r="AA10" s="158">
        <v>85</v>
      </c>
      <c r="AB10" s="115" t="s">
        <v>785</v>
      </c>
      <c r="AC10" s="116" t="s">
        <v>1363</v>
      </c>
      <c r="AD10" s="116" t="s">
        <v>1371</v>
      </c>
      <c r="AE10" s="117" t="s">
        <v>1372</v>
      </c>
      <c r="AF10" s="118" t="s">
        <v>1373</v>
      </c>
      <c r="AG10" s="118" t="s">
        <v>1374</v>
      </c>
      <c r="AH10" s="117">
        <v>1</v>
      </c>
      <c r="AI10" s="157">
        <v>1</v>
      </c>
      <c r="AJ10" s="119">
        <v>1</v>
      </c>
      <c r="AK10" s="159">
        <v>95</v>
      </c>
      <c r="AL10" s="98" t="s">
        <v>1071</v>
      </c>
      <c r="AM10" s="96" t="s">
        <v>928</v>
      </c>
      <c r="AN10" s="102">
        <v>1</v>
      </c>
      <c r="AO10" s="121">
        <v>9.4999999999999998E-3</v>
      </c>
      <c r="AP10" s="160">
        <v>95</v>
      </c>
      <c r="AQ10" s="99"/>
      <c r="AR10" s="99" t="s">
        <v>1176</v>
      </c>
      <c r="AS10" s="102">
        <v>1</v>
      </c>
      <c r="AT10" s="139">
        <v>1</v>
      </c>
      <c r="AU10" s="161">
        <v>100</v>
      </c>
      <c r="AV10" s="126"/>
      <c r="AW10" s="101" t="s">
        <v>1324</v>
      </c>
      <c r="AX10" s="126"/>
      <c r="AY10" s="70" t="s">
        <v>1660</v>
      </c>
      <c r="AZ10" s="127">
        <v>1</v>
      </c>
      <c r="BA10" s="127">
        <v>1</v>
      </c>
      <c r="BB10" s="161">
        <v>100</v>
      </c>
      <c r="BC10" s="70"/>
      <c r="BD10" s="70"/>
      <c r="BE10" s="161"/>
      <c r="BF10" s="513" t="s">
        <v>1983</v>
      </c>
      <c r="BG10" s="127">
        <v>1</v>
      </c>
      <c r="BH10" s="127">
        <v>1</v>
      </c>
      <c r="BI10" s="128">
        <v>100</v>
      </c>
      <c r="BJ10" s="513" t="s">
        <v>1984</v>
      </c>
    </row>
    <row r="11" spans="1:75" s="100" customFormat="1" ht="125.45" customHeight="1" x14ac:dyDescent="0.25">
      <c r="A11" s="651"/>
      <c r="B11" s="651"/>
      <c r="C11" s="645"/>
      <c r="D11" s="93" t="s">
        <v>1549</v>
      </c>
      <c r="E11" s="102">
        <v>1</v>
      </c>
      <c r="F11" s="103">
        <v>1</v>
      </c>
      <c r="G11" s="103" t="s">
        <v>437</v>
      </c>
      <c r="H11" s="103" t="s">
        <v>436</v>
      </c>
      <c r="I11" s="103" t="s">
        <v>435</v>
      </c>
      <c r="J11" s="104">
        <v>1</v>
      </c>
      <c r="K11" s="129">
        <v>1</v>
      </c>
      <c r="L11" s="106">
        <f>K11/J11*100</f>
        <v>100</v>
      </c>
      <c r="M11" s="687"/>
      <c r="N11" s="613"/>
      <c r="O11" s="612"/>
      <c r="P11" s="107" t="s">
        <v>683</v>
      </c>
      <c r="Q11" s="103">
        <v>1</v>
      </c>
      <c r="R11" s="155">
        <v>1</v>
      </c>
      <c r="S11" s="156">
        <v>1</v>
      </c>
      <c r="T11" s="147" t="s">
        <v>1554</v>
      </c>
      <c r="U11" s="103">
        <v>1</v>
      </c>
      <c r="V11" s="155">
        <v>1</v>
      </c>
      <c r="W11" s="111">
        <v>0.95</v>
      </c>
      <c r="X11" s="95"/>
      <c r="Y11" s="157">
        <v>1</v>
      </c>
      <c r="Z11" s="113">
        <v>1</v>
      </c>
      <c r="AA11" s="158">
        <v>75</v>
      </c>
      <c r="AB11" s="115" t="s">
        <v>786</v>
      </c>
      <c r="AC11" s="116" t="s">
        <v>1363</v>
      </c>
      <c r="AD11" s="116" t="s">
        <v>1371</v>
      </c>
      <c r="AE11" s="117" t="s">
        <v>1372</v>
      </c>
      <c r="AF11" s="118" t="s">
        <v>1373</v>
      </c>
      <c r="AG11" s="118" t="s">
        <v>1374</v>
      </c>
      <c r="AH11" s="117">
        <v>1</v>
      </c>
      <c r="AI11" s="157">
        <v>1</v>
      </c>
      <c r="AJ11" s="119">
        <v>1</v>
      </c>
      <c r="AK11" s="159">
        <v>85</v>
      </c>
      <c r="AL11" s="98"/>
      <c r="AM11" s="96" t="s">
        <v>929</v>
      </c>
      <c r="AN11" s="102">
        <v>1</v>
      </c>
      <c r="AO11" s="121">
        <v>9.4999999999999998E-3</v>
      </c>
      <c r="AP11" s="160">
        <v>95</v>
      </c>
      <c r="AQ11" s="99"/>
      <c r="AR11" s="99" t="s">
        <v>1177</v>
      </c>
      <c r="AS11" s="102">
        <v>1</v>
      </c>
      <c r="AT11" s="162">
        <v>1</v>
      </c>
      <c r="AU11" s="161">
        <v>100</v>
      </c>
      <c r="AV11" s="126"/>
      <c r="AW11" s="101" t="s">
        <v>1626</v>
      </c>
      <c r="AX11" s="126"/>
      <c r="AY11" s="70" t="s">
        <v>1658</v>
      </c>
      <c r="AZ11" s="439">
        <v>1</v>
      </c>
      <c r="BA11" s="439">
        <v>1</v>
      </c>
      <c r="BB11" s="161">
        <v>100</v>
      </c>
      <c r="BC11" s="70"/>
      <c r="BD11" s="70"/>
      <c r="BE11" s="161"/>
      <c r="BF11" s="513" t="s">
        <v>1890</v>
      </c>
      <c r="BG11" s="127">
        <v>1</v>
      </c>
      <c r="BH11" s="127">
        <v>1</v>
      </c>
      <c r="BI11" s="128">
        <v>100</v>
      </c>
      <c r="BJ11" s="806" t="s">
        <v>1889</v>
      </c>
      <c r="BK11" s="442"/>
    </row>
    <row r="12" spans="1:75" s="100" customFormat="1" ht="75.75" customHeight="1" x14ac:dyDescent="0.25">
      <c r="A12" s="651"/>
      <c r="B12" s="651" t="s">
        <v>434</v>
      </c>
      <c r="C12" s="645" t="s">
        <v>433</v>
      </c>
      <c r="D12" s="655" t="s">
        <v>1550</v>
      </c>
      <c r="E12" s="614">
        <v>80</v>
      </c>
      <c r="F12" s="571">
        <v>100</v>
      </c>
      <c r="G12" s="571" t="s">
        <v>432</v>
      </c>
      <c r="H12" s="103" t="s">
        <v>431</v>
      </c>
      <c r="I12" s="571" t="s">
        <v>430</v>
      </c>
      <c r="J12" s="622">
        <v>20</v>
      </c>
      <c r="K12" s="615">
        <v>0</v>
      </c>
      <c r="L12" s="688">
        <v>0</v>
      </c>
      <c r="M12" s="613">
        <v>10000000</v>
      </c>
      <c r="N12" s="613">
        <v>10000000</v>
      </c>
      <c r="O12" s="612">
        <f>M12/N12</f>
        <v>1</v>
      </c>
      <c r="P12" s="692" t="s">
        <v>1553</v>
      </c>
      <c r="Q12" s="620">
        <v>0.3</v>
      </c>
      <c r="R12" s="607">
        <v>0.3</v>
      </c>
      <c r="S12" s="702">
        <f>R12/Q12</f>
        <v>1</v>
      </c>
      <c r="T12" s="649" t="s">
        <v>1555</v>
      </c>
      <c r="U12" s="620">
        <v>0.4</v>
      </c>
      <c r="V12" s="607">
        <v>0</v>
      </c>
      <c r="W12" s="644">
        <v>0</v>
      </c>
      <c r="X12" s="95" t="s">
        <v>630</v>
      </c>
      <c r="Y12" s="598">
        <v>50</v>
      </c>
      <c r="Z12" s="627">
        <v>0</v>
      </c>
      <c r="AA12" s="595">
        <v>0</v>
      </c>
      <c r="AB12" s="115" t="s">
        <v>787</v>
      </c>
      <c r="AC12" s="163" t="s">
        <v>1363</v>
      </c>
      <c r="AD12" s="116" t="s">
        <v>1375</v>
      </c>
      <c r="AE12" s="117" t="s">
        <v>1372</v>
      </c>
      <c r="AF12" s="116" t="s">
        <v>1376</v>
      </c>
      <c r="AG12" s="116" t="s">
        <v>1377</v>
      </c>
      <c r="AH12" s="135">
        <v>60</v>
      </c>
      <c r="AI12" s="598">
        <v>60</v>
      </c>
      <c r="AJ12" s="596">
        <v>0</v>
      </c>
      <c r="AK12" s="597">
        <v>60</v>
      </c>
      <c r="AL12" s="98"/>
      <c r="AM12" s="96" t="s">
        <v>930</v>
      </c>
      <c r="AN12" s="573">
        <v>55</v>
      </c>
      <c r="AO12" s="705">
        <v>0</v>
      </c>
      <c r="AP12" s="707">
        <v>0</v>
      </c>
      <c r="AQ12" s="99"/>
      <c r="AR12" s="99" t="s">
        <v>1178</v>
      </c>
      <c r="AS12" s="614">
        <v>80</v>
      </c>
      <c r="AT12" s="580">
        <v>0</v>
      </c>
      <c r="AU12" s="525">
        <v>0</v>
      </c>
      <c r="AV12" s="557"/>
      <c r="AW12" s="560"/>
      <c r="AX12" s="557"/>
      <c r="AY12" s="558" t="s">
        <v>1688</v>
      </c>
      <c r="AZ12" s="533">
        <v>90</v>
      </c>
      <c r="BA12" s="515">
        <v>0</v>
      </c>
      <c r="BB12" s="525"/>
      <c r="BC12" s="515"/>
      <c r="BD12" s="515"/>
      <c r="BE12" s="525"/>
      <c r="BF12" s="566" t="s">
        <v>1985</v>
      </c>
      <c r="BG12" s="533">
        <v>90</v>
      </c>
      <c r="BH12" s="515">
        <v>0</v>
      </c>
      <c r="BI12" s="722">
        <v>0</v>
      </c>
      <c r="BJ12" s="810" t="s">
        <v>1868</v>
      </c>
      <c r="BK12" s="442"/>
    </row>
    <row r="13" spans="1:75" s="100" customFormat="1" ht="133.5" customHeight="1" x14ac:dyDescent="0.25">
      <c r="A13" s="651"/>
      <c r="B13" s="651"/>
      <c r="C13" s="645"/>
      <c r="D13" s="571"/>
      <c r="E13" s="614"/>
      <c r="F13" s="571"/>
      <c r="G13" s="571"/>
      <c r="H13" s="93" t="s">
        <v>1552</v>
      </c>
      <c r="I13" s="571"/>
      <c r="J13" s="622"/>
      <c r="K13" s="615"/>
      <c r="L13" s="617"/>
      <c r="M13" s="613"/>
      <c r="N13" s="613"/>
      <c r="O13" s="612"/>
      <c r="P13" s="692"/>
      <c r="Q13" s="620"/>
      <c r="R13" s="607"/>
      <c r="S13" s="702"/>
      <c r="T13" s="649"/>
      <c r="U13" s="620"/>
      <c r="V13" s="607"/>
      <c r="W13" s="645"/>
      <c r="X13" s="95" t="s">
        <v>631</v>
      </c>
      <c r="Y13" s="598"/>
      <c r="Z13" s="627"/>
      <c r="AA13" s="595"/>
      <c r="AB13" s="115" t="s">
        <v>788</v>
      </c>
      <c r="AC13" s="97"/>
      <c r="AD13" s="97"/>
      <c r="AE13" s="97"/>
      <c r="AF13" s="97"/>
      <c r="AG13" s="97"/>
      <c r="AH13" s="97"/>
      <c r="AI13" s="598"/>
      <c r="AJ13" s="596"/>
      <c r="AK13" s="597"/>
      <c r="AL13" s="98"/>
      <c r="AM13" s="96" t="s">
        <v>931</v>
      </c>
      <c r="AN13" s="573"/>
      <c r="AO13" s="705"/>
      <c r="AP13" s="707"/>
      <c r="AQ13" s="99"/>
      <c r="AR13" s="99" t="s">
        <v>1179</v>
      </c>
      <c r="AS13" s="614"/>
      <c r="AT13" s="581"/>
      <c r="AU13" s="525"/>
      <c r="AV13" s="557"/>
      <c r="AW13" s="561"/>
      <c r="AX13" s="557"/>
      <c r="AY13" s="559"/>
      <c r="AZ13" s="534"/>
      <c r="BA13" s="516"/>
      <c r="BB13" s="525"/>
      <c r="BC13" s="516"/>
      <c r="BD13" s="516"/>
      <c r="BE13" s="525"/>
      <c r="BF13" s="710"/>
      <c r="BG13" s="534"/>
      <c r="BH13" s="516"/>
      <c r="BI13" s="723"/>
      <c r="BJ13" s="812"/>
    </row>
    <row r="14" spans="1:75" s="100" customFormat="1" ht="35.25" customHeight="1" x14ac:dyDescent="0.25">
      <c r="A14" s="651"/>
      <c r="B14" s="651"/>
      <c r="C14" s="645"/>
      <c r="D14" s="655" t="s">
        <v>1551</v>
      </c>
      <c r="E14" s="587">
        <v>0.46</v>
      </c>
      <c r="F14" s="108"/>
      <c r="G14" s="620" t="s">
        <v>429</v>
      </c>
      <c r="H14" s="103" t="s">
        <v>428</v>
      </c>
      <c r="I14" s="620" t="s">
        <v>427</v>
      </c>
      <c r="J14" s="672">
        <v>0.08</v>
      </c>
      <c r="K14" s="615">
        <v>0</v>
      </c>
      <c r="L14" s="688">
        <v>0</v>
      </c>
      <c r="M14" s="613"/>
      <c r="N14" s="613"/>
      <c r="O14" s="612"/>
      <c r="P14" s="693" t="s">
        <v>684</v>
      </c>
      <c r="Q14" s="620">
        <v>0.08</v>
      </c>
      <c r="R14" s="607">
        <v>0.08</v>
      </c>
      <c r="S14" s="703">
        <f>R14/Q14*1</f>
        <v>1</v>
      </c>
      <c r="T14" s="649" t="s">
        <v>574</v>
      </c>
      <c r="U14" s="620">
        <v>0.06</v>
      </c>
      <c r="V14" s="607">
        <v>0.06</v>
      </c>
      <c r="W14" s="609">
        <v>0.75</v>
      </c>
      <c r="X14" s="95" t="s">
        <v>632</v>
      </c>
      <c r="Y14" s="599">
        <v>0.6</v>
      </c>
      <c r="Z14" s="626">
        <v>0.28000000000000003</v>
      </c>
      <c r="AA14" s="595">
        <v>75</v>
      </c>
      <c r="AB14" s="115" t="s">
        <v>789</v>
      </c>
      <c r="AC14" s="116" t="s">
        <v>1363</v>
      </c>
      <c r="AD14" s="116" t="s">
        <v>1378</v>
      </c>
      <c r="AE14" s="164">
        <v>2201050</v>
      </c>
      <c r="AF14" s="116" t="s">
        <v>1379</v>
      </c>
      <c r="AG14" s="116" t="s">
        <v>1380</v>
      </c>
      <c r="AH14" s="165">
        <v>33000</v>
      </c>
      <c r="AI14" s="599">
        <v>0.6</v>
      </c>
      <c r="AJ14" s="636">
        <v>0.34</v>
      </c>
      <c r="AK14" s="597">
        <v>70</v>
      </c>
      <c r="AL14" s="98"/>
      <c r="AM14" s="96" t="s">
        <v>932</v>
      </c>
      <c r="AN14" s="574">
        <v>0.5</v>
      </c>
      <c r="AO14" s="706">
        <v>0.8</v>
      </c>
      <c r="AP14" s="707">
        <v>80</v>
      </c>
      <c r="AQ14" s="99"/>
      <c r="AR14" s="99" t="s">
        <v>1180</v>
      </c>
      <c r="AS14" s="587">
        <v>0.46</v>
      </c>
      <c r="AT14" s="582">
        <v>0.55000000000000004</v>
      </c>
      <c r="AU14" s="525">
        <v>92</v>
      </c>
      <c r="AV14" s="731" t="s">
        <v>1350</v>
      </c>
      <c r="AW14" s="101" t="s">
        <v>1652</v>
      </c>
      <c r="AX14" s="557">
        <v>89</v>
      </c>
      <c r="AY14" s="558" t="s">
        <v>1681</v>
      </c>
      <c r="AZ14" s="517">
        <v>0.52</v>
      </c>
      <c r="BA14" s="521">
        <v>0.6</v>
      </c>
      <c r="BB14" s="525">
        <v>100</v>
      </c>
      <c r="BC14" s="515"/>
      <c r="BD14" s="515"/>
      <c r="BE14" s="525"/>
      <c r="BF14" s="803" t="s">
        <v>1986</v>
      </c>
      <c r="BG14" s="517">
        <v>0.6</v>
      </c>
      <c r="BH14" s="517">
        <v>0.6</v>
      </c>
      <c r="BI14" s="722">
        <v>100</v>
      </c>
      <c r="BJ14" s="810" t="s">
        <v>1987</v>
      </c>
      <c r="BK14" s="442"/>
    </row>
    <row r="15" spans="1:75" s="100" customFormat="1" ht="152.25" customHeight="1" x14ac:dyDescent="0.25">
      <c r="A15" s="651"/>
      <c r="B15" s="651"/>
      <c r="C15" s="645"/>
      <c r="D15" s="571"/>
      <c r="E15" s="587"/>
      <c r="F15" s="108">
        <v>0.6</v>
      </c>
      <c r="G15" s="620"/>
      <c r="H15" s="103" t="s">
        <v>426</v>
      </c>
      <c r="I15" s="620"/>
      <c r="J15" s="672"/>
      <c r="K15" s="615"/>
      <c r="L15" s="617"/>
      <c r="M15" s="613"/>
      <c r="N15" s="613"/>
      <c r="O15" s="612"/>
      <c r="P15" s="693"/>
      <c r="Q15" s="620"/>
      <c r="R15" s="607"/>
      <c r="S15" s="703"/>
      <c r="T15" s="649"/>
      <c r="U15" s="620"/>
      <c r="V15" s="607"/>
      <c r="W15" s="610"/>
      <c r="X15" s="95" t="s">
        <v>595</v>
      </c>
      <c r="Y15" s="599"/>
      <c r="Z15" s="626"/>
      <c r="AA15" s="595"/>
      <c r="AB15" s="115" t="s">
        <v>790</v>
      </c>
      <c r="AC15" s="116" t="s">
        <v>1363</v>
      </c>
      <c r="AD15" s="116" t="s">
        <v>1381</v>
      </c>
      <c r="AE15" s="135">
        <v>2302003</v>
      </c>
      <c r="AF15" s="116" t="s">
        <v>1382</v>
      </c>
      <c r="AG15" s="116" t="s">
        <v>1383</v>
      </c>
      <c r="AH15" s="135">
        <v>8</v>
      </c>
      <c r="AI15" s="599"/>
      <c r="AJ15" s="636"/>
      <c r="AK15" s="597"/>
      <c r="AL15" s="98"/>
      <c r="AM15" s="96" t="s">
        <v>933</v>
      </c>
      <c r="AN15" s="574"/>
      <c r="AO15" s="706"/>
      <c r="AP15" s="707"/>
      <c r="AQ15" s="714"/>
      <c r="AR15" s="715" t="s">
        <v>1598</v>
      </c>
      <c r="AS15" s="587"/>
      <c r="AT15" s="582"/>
      <c r="AU15" s="525"/>
      <c r="AV15" s="732"/>
      <c r="AW15" s="585" t="s">
        <v>1532</v>
      </c>
      <c r="AX15" s="557"/>
      <c r="AY15" s="558"/>
      <c r="AZ15" s="518"/>
      <c r="BA15" s="529"/>
      <c r="BB15" s="525"/>
      <c r="BC15" s="518"/>
      <c r="BD15" s="518"/>
      <c r="BE15" s="525"/>
      <c r="BF15" s="804"/>
      <c r="BG15" s="518"/>
      <c r="BH15" s="518"/>
      <c r="BI15" s="733"/>
      <c r="BJ15" s="824"/>
    </row>
    <row r="16" spans="1:75" s="100" customFormat="1" ht="57" customHeight="1" x14ac:dyDescent="0.25">
      <c r="A16" s="651"/>
      <c r="B16" s="651"/>
      <c r="C16" s="645"/>
      <c r="D16" s="571"/>
      <c r="E16" s="587"/>
      <c r="F16" s="108"/>
      <c r="G16" s="620"/>
      <c r="H16" s="103" t="s">
        <v>426</v>
      </c>
      <c r="I16" s="620"/>
      <c r="J16" s="672"/>
      <c r="K16" s="615"/>
      <c r="L16" s="617"/>
      <c r="M16" s="613"/>
      <c r="N16" s="613"/>
      <c r="O16" s="612"/>
      <c r="P16" s="693"/>
      <c r="Q16" s="620"/>
      <c r="R16" s="607"/>
      <c r="S16" s="703"/>
      <c r="T16" s="649"/>
      <c r="U16" s="620"/>
      <c r="V16" s="607"/>
      <c r="W16" s="610"/>
      <c r="X16" s="95" t="s">
        <v>633</v>
      </c>
      <c r="Y16" s="599"/>
      <c r="Z16" s="626"/>
      <c r="AA16" s="595"/>
      <c r="AB16" s="115" t="s">
        <v>791</v>
      </c>
      <c r="AC16" s="97"/>
      <c r="AD16" s="97"/>
      <c r="AE16" s="97"/>
      <c r="AF16" s="97"/>
      <c r="AG16" s="97"/>
      <c r="AH16" s="97"/>
      <c r="AI16" s="599"/>
      <c r="AJ16" s="636"/>
      <c r="AK16" s="597"/>
      <c r="AL16" s="98" t="s">
        <v>1072</v>
      </c>
      <c r="AM16" s="96" t="s">
        <v>934</v>
      </c>
      <c r="AN16" s="574"/>
      <c r="AO16" s="706"/>
      <c r="AP16" s="707"/>
      <c r="AQ16" s="714"/>
      <c r="AR16" s="714"/>
      <c r="AS16" s="587"/>
      <c r="AT16" s="582"/>
      <c r="AU16" s="525"/>
      <c r="AV16" s="732"/>
      <c r="AW16" s="586"/>
      <c r="AX16" s="557"/>
      <c r="AY16" s="558"/>
      <c r="AZ16" s="516"/>
      <c r="BA16" s="529"/>
      <c r="BB16" s="525"/>
      <c r="BC16" s="516"/>
      <c r="BD16" s="516"/>
      <c r="BE16" s="525"/>
      <c r="BF16" s="805"/>
      <c r="BG16" s="516"/>
      <c r="BH16" s="516"/>
      <c r="BI16" s="723"/>
      <c r="BJ16" s="821"/>
    </row>
    <row r="17" spans="1:68" s="100" customFormat="1" ht="121.5" customHeight="1" x14ac:dyDescent="0.25">
      <c r="A17" s="651"/>
      <c r="B17" s="651"/>
      <c r="C17" s="645"/>
      <c r="D17" s="93" t="s">
        <v>545</v>
      </c>
      <c r="E17" s="102" t="s">
        <v>358</v>
      </c>
      <c r="F17" s="103">
        <v>1</v>
      </c>
      <c r="G17" s="103" t="s">
        <v>424</v>
      </c>
      <c r="H17" s="103" t="s">
        <v>546</v>
      </c>
      <c r="I17" s="103" t="s">
        <v>421</v>
      </c>
      <c r="J17" s="104">
        <v>0.2</v>
      </c>
      <c r="K17" s="129">
        <v>0</v>
      </c>
      <c r="L17" s="166">
        <f>K17/J17*100</f>
        <v>0</v>
      </c>
      <c r="M17" s="613"/>
      <c r="N17" s="613"/>
      <c r="O17" s="612"/>
      <c r="P17" s="107" t="s">
        <v>685</v>
      </c>
      <c r="Q17" s="126">
        <v>0.3</v>
      </c>
      <c r="R17" s="167">
        <v>0.2</v>
      </c>
      <c r="S17" s="168">
        <f>R17/Q17</f>
        <v>0.66666666666666674</v>
      </c>
      <c r="T17" s="94" t="s">
        <v>1979</v>
      </c>
      <c r="U17" s="126">
        <v>4</v>
      </c>
      <c r="V17" s="167">
        <v>0.2</v>
      </c>
      <c r="W17" s="169">
        <v>0.9</v>
      </c>
      <c r="X17" s="95" t="s">
        <v>634</v>
      </c>
      <c r="Y17" s="112">
        <v>0.5</v>
      </c>
      <c r="Z17" s="113" t="s">
        <v>75</v>
      </c>
      <c r="AA17" s="114">
        <v>100</v>
      </c>
      <c r="AB17" s="115" t="s">
        <v>792</v>
      </c>
      <c r="AC17" s="116" t="s">
        <v>1363</v>
      </c>
      <c r="AD17" s="116" t="s">
        <v>1384</v>
      </c>
      <c r="AE17" s="134" t="s">
        <v>1385</v>
      </c>
      <c r="AF17" s="116" t="s">
        <v>1386</v>
      </c>
      <c r="AG17" s="116" t="s">
        <v>1387</v>
      </c>
      <c r="AH17" s="135">
        <v>20</v>
      </c>
      <c r="AI17" s="112">
        <v>0.6</v>
      </c>
      <c r="AJ17" s="119" t="s">
        <v>1106</v>
      </c>
      <c r="AK17" s="120">
        <v>100</v>
      </c>
      <c r="AL17" s="98" t="s">
        <v>1073</v>
      </c>
      <c r="AM17" s="96" t="s">
        <v>935</v>
      </c>
      <c r="AN17" s="102">
        <v>1</v>
      </c>
      <c r="AO17" s="121">
        <v>7.0000000000000001E-3</v>
      </c>
      <c r="AP17" s="122">
        <v>100</v>
      </c>
      <c r="AQ17" s="99"/>
      <c r="AR17" s="415" t="s">
        <v>1981</v>
      </c>
      <c r="AS17" s="102" t="s">
        <v>358</v>
      </c>
      <c r="AT17" s="170" t="s">
        <v>1812</v>
      </c>
      <c r="AU17" s="125">
        <v>80</v>
      </c>
      <c r="AV17" s="126"/>
      <c r="AW17" s="101" t="s">
        <v>1628</v>
      </c>
      <c r="AX17" s="126"/>
      <c r="AY17" s="404" t="s">
        <v>1682</v>
      </c>
      <c r="AZ17" s="324">
        <v>0.9</v>
      </c>
      <c r="BA17" s="459">
        <v>0.9</v>
      </c>
      <c r="BB17" s="125">
        <v>100</v>
      </c>
      <c r="BC17" s="70"/>
      <c r="BD17" s="70"/>
      <c r="BE17" s="125"/>
      <c r="BF17" s="513" t="s">
        <v>1920</v>
      </c>
      <c r="BG17" s="202" t="s">
        <v>1831</v>
      </c>
      <c r="BH17" s="324">
        <v>0.9</v>
      </c>
      <c r="BI17" s="128">
        <v>90</v>
      </c>
      <c r="BJ17" s="806" t="s">
        <v>1832</v>
      </c>
      <c r="BK17" s="442"/>
    </row>
    <row r="18" spans="1:68" s="100" customFormat="1" ht="142.5" customHeight="1" x14ac:dyDescent="0.25">
      <c r="A18" s="651"/>
      <c r="B18" s="651"/>
      <c r="C18" s="645"/>
      <c r="D18" s="655" t="s">
        <v>1556</v>
      </c>
      <c r="E18" s="573">
        <v>12</v>
      </c>
      <c r="F18" s="571">
        <v>12</v>
      </c>
      <c r="G18" s="571" t="s">
        <v>423</v>
      </c>
      <c r="H18" s="103" t="s">
        <v>422</v>
      </c>
      <c r="I18" s="571" t="s">
        <v>421</v>
      </c>
      <c r="J18" s="622">
        <v>5</v>
      </c>
      <c r="K18" s="615">
        <v>1</v>
      </c>
      <c r="L18" s="616">
        <f>K18/J18*100</f>
        <v>20</v>
      </c>
      <c r="M18" s="613"/>
      <c r="N18" s="613"/>
      <c r="O18" s="612"/>
      <c r="P18" s="692" t="s">
        <v>686</v>
      </c>
      <c r="Q18" s="557">
        <v>8</v>
      </c>
      <c r="R18" s="646">
        <v>7</v>
      </c>
      <c r="S18" s="662">
        <f>R18/Q18</f>
        <v>0.875</v>
      </c>
      <c r="T18" s="649" t="s">
        <v>1558</v>
      </c>
      <c r="U18" s="557">
        <v>10</v>
      </c>
      <c r="V18" s="646">
        <v>7</v>
      </c>
      <c r="W18" s="609">
        <v>1</v>
      </c>
      <c r="X18" s="95" t="s">
        <v>596</v>
      </c>
      <c r="Y18" s="598">
        <v>12</v>
      </c>
      <c r="Z18" s="627">
        <v>12</v>
      </c>
      <c r="AA18" s="595">
        <v>100</v>
      </c>
      <c r="AB18" s="115" t="s">
        <v>793</v>
      </c>
      <c r="AC18" s="116" t="s">
        <v>1363</v>
      </c>
      <c r="AD18" s="116" t="s">
        <v>1381</v>
      </c>
      <c r="AE18" s="135">
        <v>2302033</v>
      </c>
      <c r="AF18" s="116" t="s">
        <v>1388</v>
      </c>
      <c r="AG18" s="116" t="s">
        <v>1389</v>
      </c>
      <c r="AH18" s="135">
        <v>100</v>
      </c>
      <c r="AI18" s="598">
        <v>12</v>
      </c>
      <c r="AJ18" s="596">
        <v>3</v>
      </c>
      <c r="AK18" s="597">
        <v>20</v>
      </c>
      <c r="AL18" s="98"/>
      <c r="AM18" s="96" t="s">
        <v>936</v>
      </c>
      <c r="AN18" s="573">
        <v>12</v>
      </c>
      <c r="AO18" s="705" t="s">
        <v>1114</v>
      </c>
      <c r="AP18" s="707">
        <v>60</v>
      </c>
      <c r="AQ18" s="99"/>
      <c r="AR18" s="415" t="s">
        <v>1980</v>
      </c>
      <c r="AS18" s="573">
        <v>12</v>
      </c>
      <c r="AT18" s="588">
        <v>7</v>
      </c>
      <c r="AU18" s="525">
        <v>60</v>
      </c>
      <c r="AV18" s="732" t="s">
        <v>1351</v>
      </c>
      <c r="AW18" s="140" t="s">
        <v>1325</v>
      </c>
      <c r="AX18" s="126"/>
      <c r="AY18" s="566" t="s">
        <v>1683</v>
      </c>
      <c r="AZ18" s="515">
        <v>12</v>
      </c>
      <c r="BA18" s="532">
        <v>12</v>
      </c>
      <c r="BB18" s="525">
        <v>100</v>
      </c>
      <c r="BC18" s="515"/>
      <c r="BD18" s="515"/>
      <c r="BE18" s="525"/>
      <c r="BF18" s="566" t="s">
        <v>1921</v>
      </c>
      <c r="BG18" s="515">
        <v>12</v>
      </c>
      <c r="BH18" s="532">
        <v>12</v>
      </c>
      <c r="BI18" s="722">
        <v>100</v>
      </c>
      <c r="BJ18" s="566" t="s">
        <v>1902</v>
      </c>
      <c r="BK18" s="442"/>
    </row>
    <row r="19" spans="1:68" s="100" customFormat="1" ht="144.75" customHeight="1" x14ac:dyDescent="0.25">
      <c r="A19" s="651"/>
      <c r="B19" s="651"/>
      <c r="C19" s="645"/>
      <c r="D19" s="571"/>
      <c r="E19" s="573"/>
      <c r="F19" s="571"/>
      <c r="G19" s="571"/>
      <c r="H19" s="93" t="s">
        <v>1557</v>
      </c>
      <c r="I19" s="571"/>
      <c r="J19" s="622"/>
      <c r="K19" s="615"/>
      <c r="L19" s="617"/>
      <c r="M19" s="613"/>
      <c r="N19" s="613"/>
      <c r="O19" s="612"/>
      <c r="P19" s="692"/>
      <c r="Q19" s="557"/>
      <c r="R19" s="646"/>
      <c r="S19" s="662"/>
      <c r="T19" s="649"/>
      <c r="U19" s="557"/>
      <c r="V19" s="646"/>
      <c r="W19" s="610"/>
      <c r="X19" s="95" t="s">
        <v>635</v>
      </c>
      <c r="Y19" s="598"/>
      <c r="Z19" s="627"/>
      <c r="AA19" s="595"/>
      <c r="AB19" s="172" t="s">
        <v>794</v>
      </c>
      <c r="AC19" s="163" t="s">
        <v>1363</v>
      </c>
      <c r="AD19" s="116" t="s">
        <v>1390</v>
      </c>
      <c r="AE19" s="135">
        <v>2301030</v>
      </c>
      <c r="AF19" s="116" t="s">
        <v>1391</v>
      </c>
      <c r="AG19" s="116" t="s">
        <v>1392</v>
      </c>
      <c r="AH19" s="135">
        <v>17000</v>
      </c>
      <c r="AI19" s="598"/>
      <c r="AJ19" s="596"/>
      <c r="AK19" s="597"/>
      <c r="AL19" s="98" t="s">
        <v>1074</v>
      </c>
      <c r="AM19" s="172" t="s">
        <v>937</v>
      </c>
      <c r="AN19" s="573"/>
      <c r="AO19" s="705"/>
      <c r="AP19" s="707"/>
      <c r="AQ19" s="99"/>
      <c r="AR19" s="101" t="s">
        <v>1181</v>
      </c>
      <c r="AS19" s="573"/>
      <c r="AT19" s="581"/>
      <c r="AU19" s="525"/>
      <c r="AV19" s="732"/>
      <c r="AW19" s="140" t="s">
        <v>1326</v>
      </c>
      <c r="AX19" s="126"/>
      <c r="AY19" s="710"/>
      <c r="AZ19" s="516"/>
      <c r="BA19" s="522"/>
      <c r="BB19" s="525"/>
      <c r="BC19" s="516"/>
      <c r="BD19" s="516"/>
      <c r="BE19" s="525"/>
      <c r="BF19" s="710"/>
      <c r="BG19" s="516"/>
      <c r="BH19" s="522"/>
      <c r="BI19" s="723"/>
      <c r="BJ19" s="710"/>
    </row>
    <row r="20" spans="1:68" s="100" customFormat="1" ht="224.25" customHeight="1" x14ac:dyDescent="0.25">
      <c r="A20" s="651"/>
      <c r="B20" s="651"/>
      <c r="C20" s="645"/>
      <c r="D20" s="421" t="s">
        <v>420</v>
      </c>
      <c r="E20" s="142">
        <v>0.5</v>
      </c>
      <c r="F20" s="108">
        <v>0.6</v>
      </c>
      <c r="G20" s="173" t="s">
        <v>419</v>
      </c>
      <c r="H20" s="93" t="s">
        <v>418</v>
      </c>
      <c r="I20" s="173" t="s">
        <v>414</v>
      </c>
      <c r="J20" s="104">
        <v>0.04</v>
      </c>
      <c r="K20" s="143">
        <v>0.04</v>
      </c>
      <c r="L20" s="106">
        <f t="shared" ref="L20:L25" si="1">K20/J20*100</f>
        <v>100</v>
      </c>
      <c r="M20" s="613"/>
      <c r="N20" s="613"/>
      <c r="O20" s="612"/>
      <c r="P20" s="107" t="s">
        <v>687</v>
      </c>
      <c r="Q20" s="108">
        <v>0.1</v>
      </c>
      <c r="R20" s="174">
        <v>0.05</v>
      </c>
      <c r="S20" s="175">
        <f>R20/Q20</f>
        <v>0.5</v>
      </c>
      <c r="T20" s="94" t="s">
        <v>1559</v>
      </c>
      <c r="U20" s="108">
        <v>0.2</v>
      </c>
      <c r="V20" s="174">
        <v>0.05</v>
      </c>
      <c r="W20" s="111">
        <v>0.2</v>
      </c>
      <c r="X20" s="95" t="s">
        <v>636</v>
      </c>
      <c r="Y20" s="148">
        <v>0.3</v>
      </c>
      <c r="Z20" s="149">
        <v>0.3</v>
      </c>
      <c r="AA20" s="114">
        <v>100</v>
      </c>
      <c r="AB20" s="172" t="s">
        <v>795</v>
      </c>
      <c r="AC20" s="97"/>
      <c r="AD20" s="97"/>
      <c r="AE20" s="97"/>
      <c r="AF20" s="97"/>
      <c r="AG20" s="97"/>
      <c r="AH20" s="97"/>
      <c r="AI20" s="148">
        <v>0.35</v>
      </c>
      <c r="AJ20" s="150">
        <v>0.35</v>
      </c>
      <c r="AK20" s="176">
        <v>1</v>
      </c>
      <c r="AL20" s="98" t="s">
        <v>1075</v>
      </c>
      <c r="AM20" s="172" t="s">
        <v>938</v>
      </c>
      <c r="AN20" s="142">
        <v>0.35</v>
      </c>
      <c r="AO20" s="137">
        <v>0.4</v>
      </c>
      <c r="AP20" s="122">
        <v>0</v>
      </c>
      <c r="AQ20" s="99" t="s">
        <v>1157</v>
      </c>
      <c r="AR20" s="101" t="s">
        <v>1767</v>
      </c>
      <c r="AS20" s="142">
        <v>0.5</v>
      </c>
      <c r="AT20" s="152">
        <v>0.05</v>
      </c>
      <c r="AU20" s="125">
        <v>10</v>
      </c>
      <c r="AV20" s="126"/>
      <c r="AW20" s="101" t="s">
        <v>1627</v>
      </c>
      <c r="AX20" s="126"/>
      <c r="AY20" s="414" t="s">
        <v>1768</v>
      </c>
      <c r="AZ20" s="154">
        <v>0.55000000000000004</v>
      </c>
      <c r="BA20" s="458">
        <v>0</v>
      </c>
      <c r="BB20" s="125">
        <v>0</v>
      </c>
      <c r="BC20" s="70"/>
      <c r="BD20" s="463" t="s">
        <v>1910</v>
      </c>
      <c r="BE20" s="125"/>
      <c r="BF20" s="513" t="s">
        <v>1911</v>
      </c>
      <c r="BG20" s="154">
        <v>0.55000000000000004</v>
      </c>
      <c r="BH20" s="440">
        <v>0.28000000000000003</v>
      </c>
      <c r="BI20" s="128">
        <v>50</v>
      </c>
      <c r="BJ20" s="806" t="s">
        <v>1912</v>
      </c>
      <c r="BK20" s="442"/>
      <c r="BL20" s="442"/>
      <c r="BP20" s="177"/>
    </row>
    <row r="21" spans="1:68" s="100" customFormat="1" ht="114.75" customHeight="1" x14ac:dyDescent="0.25">
      <c r="A21" s="651"/>
      <c r="B21" s="651"/>
      <c r="C21" s="645"/>
      <c r="D21" s="93" t="s">
        <v>417</v>
      </c>
      <c r="E21" s="142">
        <v>0.65</v>
      </c>
      <c r="F21" s="108">
        <v>0.8</v>
      </c>
      <c r="G21" s="108" t="s">
        <v>416</v>
      </c>
      <c r="H21" s="103" t="s">
        <v>415</v>
      </c>
      <c r="I21" s="108" t="s">
        <v>414</v>
      </c>
      <c r="J21" s="104">
        <v>0.05</v>
      </c>
      <c r="K21" s="129">
        <v>0</v>
      </c>
      <c r="L21" s="130">
        <f t="shared" si="1"/>
        <v>0</v>
      </c>
      <c r="M21" s="613"/>
      <c r="N21" s="613"/>
      <c r="O21" s="612"/>
      <c r="P21" s="107" t="s">
        <v>688</v>
      </c>
      <c r="Q21" s="108">
        <v>0.05</v>
      </c>
      <c r="R21" s="109">
        <v>0.05</v>
      </c>
      <c r="S21" s="178">
        <v>1</v>
      </c>
      <c r="T21" s="94" t="s">
        <v>1560</v>
      </c>
      <c r="U21" s="108">
        <v>0.2</v>
      </c>
      <c r="V21" s="109">
        <v>0.2</v>
      </c>
      <c r="W21" s="111">
        <v>1</v>
      </c>
      <c r="X21" s="95" t="s">
        <v>637</v>
      </c>
      <c r="Y21" s="148">
        <v>0.4</v>
      </c>
      <c r="Z21" s="149">
        <v>0.4</v>
      </c>
      <c r="AA21" s="179">
        <v>1</v>
      </c>
      <c r="AB21" s="115" t="s">
        <v>796</v>
      </c>
      <c r="AC21" s="97"/>
      <c r="AD21" s="97"/>
      <c r="AE21" s="97"/>
      <c r="AF21" s="97"/>
      <c r="AG21" s="97"/>
      <c r="AH21" s="97"/>
      <c r="AI21" s="148">
        <v>0.45</v>
      </c>
      <c r="AJ21" s="150">
        <v>0.45</v>
      </c>
      <c r="AK21" s="176">
        <v>1</v>
      </c>
      <c r="AL21" s="98"/>
      <c r="AM21" s="96" t="s">
        <v>939</v>
      </c>
      <c r="AN21" s="142">
        <v>0.45</v>
      </c>
      <c r="AO21" s="137">
        <v>0.55000000000000004</v>
      </c>
      <c r="AP21" s="137">
        <v>1</v>
      </c>
      <c r="AQ21" s="99"/>
      <c r="AR21" s="99" t="s">
        <v>1182</v>
      </c>
      <c r="AS21" s="142">
        <v>0.65</v>
      </c>
      <c r="AT21" s="152">
        <v>0.4</v>
      </c>
      <c r="AU21" s="125">
        <v>53</v>
      </c>
      <c r="AV21" s="126"/>
      <c r="AW21" s="101" t="s">
        <v>1695</v>
      </c>
      <c r="AX21" s="126"/>
      <c r="AY21" s="180" t="s">
        <v>1661</v>
      </c>
      <c r="AZ21" s="154">
        <v>0.75</v>
      </c>
      <c r="BA21" s="127">
        <v>0</v>
      </c>
      <c r="BB21" s="125">
        <v>0</v>
      </c>
      <c r="BC21" s="180"/>
      <c r="BD21" s="180"/>
      <c r="BE21" s="125"/>
      <c r="BF21" s="513" t="s">
        <v>1972</v>
      </c>
      <c r="BG21" s="154">
        <v>0.75</v>
      </c>
      <c r="BH21" s="451">
        <v>0.25</v>
      </c>
      <c r="BI21" s="128">
        <v>33</v>
      </c>
      <c r="BJ21" s="806" t="s">
        <v>1869</v>
      </c>
      <c r="BK21" s="442"/>
    </row>
    <row r="22" spans="1:68" s="206" customFormat="1" ht="126" customHeight="1" x14ac:dyDescent="0.25">
      <c r="A22" s="651"/>
      <c r="B22" s="651"/>
      <c r="C22" s="645"/>
      <c r="D22" s="423" t="s">
        <v>413</v>
      </c>
      <c r="E22" s="123">
        <v>30</v>
      </c>
      <c r="F22" s="182">
        <v>30</v>
      </c>
      <c r="G22" s="182" t="s">
        <v>412</v>
      </c>
      <c r="H22" s="182" t="s">
        <v>411</v>
      </c>
      <c r="I22" s="678" t="s">
        <v>410</v>
      </c>
      <c r="J22" s="183">
        <v>2</v>
      </c>
      <c r="K22" s="184">
        <v>0</v>
      </c>
      <c r="L22" s="185">
        <f t="shared" si="1"/>
        <v>0</v>
      </c>
      <c r="M22" s="613"/>
      <c r="N22" s="613"/>
      <c r="O22" s="612"/>
      <c r="P22" s="186" t="s">
        <v>688</v>
      </c>
      <c r="Q22" s="187">
        <v>5</v>
      </c>
      <c r="R22" s="188">
        <v>9</v>
      </c>
      <c r="S22" s="178">
        <v>1</v>
      </c>
      <c r="T22" s="189" t="s">
        <v>562</v>
      </c>
      <c r="U22" s="187">
        <v>10</v>
      </c>
      <c r="V22" s="188">
        <v>5</v>
      </c>
      <c r="W22" s="111">
        <v>0.5</v>
      </c>
      <c r="X22" s="190" t="s">
        <v>638</v>
      </c>
      <c r="Y22" s="191">
        <v>15</v>
      </c>
      <c r="Z22" s="192">
        <v>3</v>
      </c>
      <c r="AA22" s="179">
        <v>0.2</v>
      </c>
      <c r="AB22" s="193" t="s">
        <v>1770</v>
      </c>
      <c r="AC22" s="194"/>
      <c r="AD22" s="194"/>
      <c r="AE22" s="194"/>
      <c r="AF22" s="194"/>
      <c r="AG22" s="194"/>
      <c r="AH22" s="194"/>
      <c r="AI22" s="191">
        <v>20</v>
      </c>
      <c r="AJ22" s="195">
        <v>2</v>
      </c>
      <c r="AK22" s="196">
        <v>0.1</v>
      </c>
      <c r="AL22" s="197"/>
      <c r="AM22" s="193" t="s">
        <v>940</v>
      </c>
      <c r="AN22" s="123">
        <v>20</v>
      </c>
      <c r="AO22" s="181" t="s">
        <v>1769</v>
      </c>
      <c r="AP22" s="122">
        <v>40</v>
      </c>
      <c r="AQ22" s="198" t="s">
        <v>1158</v>
      </c>
      <c r="AR22" s="199" t="s">
        <v>1183</v>
      </c>
      <c r="AS22" s="123">
        <v>30</v>
      </c>
      <c r="AT22" s="181">
        <v>3</v>
      </c>
      <c r="AU22" s="200">
        <v>0.1</v>
      </c>
      <c r="AV22" s="187"/>
      <c r="AW22" s="199" t="s">
        <v>1696</v>
      </c>
      <c r="AX22" s="187"/>
      <c r="AY22" s="201" t="s">
        <v>1771</v>
      </c>
      <c r="AZ22" s="417">
        <v>30</v>
      </c>
      <c r="BA22" s="202">
        <v>0</v>
      </c>
      <c r="BB22" s="203">
        <v>0</v>
      </c>
      <c r="BC22" s="204"/>
      <c r="BD22" s="204"/>
      <c r="BE22" s="203"/>
      <c r="BF22" s="204" t="s">
        <v>1972</v>
      </c>
      <c r="BG22" s="417">
        <v>30</v>
      </c>
      <c r="BH22" s="205">
        <v>31</v>
      </c>
      <c r="BI22" s="128">
        <v>100</v>
      </c>
      <c r="BJ22" s="825" t="s">
        <v>1870</v>
      </c>
      <c r="BL22" s="207"/>
    </row>
    <row r="23" spans="1:68" s="222" customFormat="1" ht="155.25" customHeight="1" x14ac:dyDescent="0.25">
      <c r="A23" s="651"/>
      <c r="B23" s="651" t="s">
        <v>409</v>
      </c>
      <c r="C23" s="645" t="s">
        <v>408</v>
      </c>
      <c r="D23" s="173" t="s">
        <v>1561</v>
      </c>
      <c r="E23" s="142">
        <v>0.65</v>
      </c>
      <c r="F23" s="108">
        <v>0.8</v>
      </c>
      <c r="G23" s="108" t="s">
        <v>406</v>
      </c>
      <c r="H23" s="208" t="s">
        <v>407</v>
      </c>
      <c r="I23" s="620"/>
      <c r="J23" s="209">
        <v>0.08</v>
      </c>
      <c r="K23" s="143">
        <v>0.08</v>
      </c>
      <c r="L23" s="106">
        <f t="shared" si="1"/>
        <v>100</v>
      </c>
      <c r="M23" s="661">
        <v>27020000</v>
      </c>
      <c r="N23" s="661">
        <v>27020000</v>
      </c>
      <c r="O23" s="664">
        <f>N23/M23</f>
        <v>1</v>
      </c>
      <c r="P23" s="210" t="s">
        <v>689</v>
      </c>
      <c r="Q23" s="108">
        <v>0.1</v>
      </c>
      <c r="R23" s="211">
        <v>0.1</v>
      </c>
      <c r="S23" s="156">
        <f>R23/Q23</f>
        <v>1</v>
      </c>
      <c r="T23" s="212" t="s">
        <v>459</v>
      </c>
      <c r="U23" s="108">
        <v>0.2</v>
      </c>
      <c r="V23" s="211">
        <v>0.2</v>
      </c>
      <c r="W23" s="111">
        <v>1</v>
      </c>
      <c r="X23" s="213" t="s">
        <v>639</v>
      </c>
      <c r="Y23" s="148">
        <v>0.4</v>
      </c>
      <c r="Z23" s="149">
        <v>0.4</v>
      </c>
      <c r="AA23" s="214">
        <v>1</v>
      </c>
      <c r="AB23" s="215" t="s">
        <v>797</v>
      </c>
      <c r="AC23" s="216"/>
      <c r="AD23" s="216"/>
      <c r="AE23" s="216"/>
      <c r="AF23" s="216"/>
      <c r="AG23" s="216"/>
      <c r="AH23" s="216"/>
      <c r="AI23" s="148">
        <v>0.45</v>
      </c>
      <c r="AJ23" s="150">
        <v>0.45</v>
      </c>
      <c r="AK23" s="176">
        <v>1</v>
      </c>
      <c r="AL23" s="217" t="s">
        <v>1076</v>
      </c>
      <c r="AM23" s="218" t="s">
        <v>941</v>
      </c>
      <c r="AN23" s="142">
        <v>0.45</v>
      </c>
      <c r="AO23" s="137">
        <v>0.55000000000000004</v>
      </c>
      <c r="AP23" s="137">
        <v>1</v>
      </c>
      <c r="AQ23" s="219"/>
      <c r="AR23" s="220" t="s">
        <v>1184</v>
      </c>
      <c r="AS23" s="142">
        <v>0.65</v>
      </c>
      <c r="AT23" s="173">
        <v>0.65</v>
      </c>
      <c r="AU23" s="125">
        <v>100</v>
      </c>
      <c r="AV23" s="144"/>
      <c r="AW23" s="220" t="s">
        <v>1629</v>
      </c>
      <c r="AX23" s="144"/>
      <c r="AY23" s="221" t="s">
        <v>1741</v>
      </c>
      <c r="AZ23" s="72">
        <v>0.75</v>
      </c>
      <c r="BA23" s="64">
        <v>0.1</v>
      </c>
      <c r="BB23" s="73">
        <v>13</v>
      </c>
      <c r="BC23" s="64"/>
      <c r="BD23" s="64"/>
      <c r="BE23" s="73"/>
      <c r="BF23" s="443" t="s">
        <v>1922</v>
      </c>
      <c r="BG23" s="72">
        <v>0.76</v>
      </c>
      <c r="BH23" s="445">
        <v>0.75</v>
      </c>
      <c r="BI23" s="403">
        <v>99</v>
      </c>
      <c r="BJ23" s="826" t="s">
        <v>1988</v>
      </c>
      <c r="BK23" s="444"/>
    </row>
    <row r="24" spans="1:68" s="100" customFormat="1" ht="233.25" customHeight="1" x14ac:dyDescent="0.25">
      <c r="A24" s="651"/>
      <c r="B24" s="651"/>
      <c r="C24" s="645"/>
      <c r="D24" s="421" t="s">
        <v>1562</v>
      </c>
      <c r="E24" s="142">
        <v>0.25</v>
      </c>
      <c r="F24" s="108">
        <v>0.3</v>
      </c>
      <c r="G24" s="108" t="s">
        <v>406</v>
      </c>
      <c r="H24" s="93" t="s">
        <v>405</v>
      </c>
      <c r="I24" s="620"/>
      <c r="J24" s="209">
        <v>0.02</v>
      </c>
      <c r="K24" s="129">
        <v>0</v>
      </c>
      <c r="L24" s="130">
        <f t="shared" si="1"/>
        <v>0</v>
      </c>
      <c r="M24" s="661"/>
      <c r="N24" s="661"/>
      <c r="O24" s="664"/>
      <c r="P24" s="223" t="s">
        <v>690</v>
      </c>
      <c r="Q24" s="108">
        <v>0.05</v>
      </c>
      <c r="R24" s="224">
        <v>0.05</v>
      </c>
      <c r="S24" s="225">
        <v>100</v>
      </c>
      <c r="T24" s="94" t="s">
        <v>1563</v>
      </c>
      <c r="U24" s="108">
        <v>0.1</v>
      </c>
      <c r="V24" s="224">
        <v>0.1</v>
      </c>
      <c r="W24" s="111">
        <v>0.8</v>
      </c>
      <c r="X24" s="95" t="s">
        <v>640</v>
      </c>
      <c r="Y24" s="148">
        <v>0.15</v>
      </c>
      <c r="Z24" s="149">
        <v>0.15</v>
      </c>
      <c r="AA24" s="114">
        <v>100</v>
      </c>
      <c r="AB24" s="115" t="s">
        <v>798</v>
      </c>
      <c r="AC24" s="97"/>
      <c r="AD24" s="97"/>
      <c r="AE24" s="97"/>
      <c r="AF24" s="97"/>
      <c r="AG24" s="97"/>
      <c r="AH24" s="97"/>
      <c r="AI24" s="148">
        <v>0.17</v>
      </c>
      <c r="AJ24" s="150">
        <v>0</v>
      </c>
      <c r="AK24" s="120">
        <v>0</v>
      </c>
      <c r="AL24" s="98"/>
      <c r="AM24" s="96" t="s">
        <v>942</v>
      </c>
      <c r="AN24" s="142">
        <v>0.17</v>
      </c>
      <c r="AO24" s="137">
        <v>0.2</v>
      </c>
      <c r="AP24" s="122">
        <v>100</v>
      </c>
      <c r="AQ24" s="99"/>
      <c r="AR24" s="99" t="s">
        <v>1185</v>
      </c>
      <c r="AS24" s="142">
        <v>0.25</v>
      </c>
      <c r="AT24" s="152">
        <v>0.25</v>
      </c>
      <c r="AU24" s="125">
        <v>100</v>
      </c>
      <c r="AV24" s="126"/>
      <c r="AW24" s="101" t="s">
        <v>1630</v>
      </c>
      <c r="AX24" s="126"/>
      <c r="AY24" s="180" t="s">
        <v>1742</v>
      </c>
      <c r="AZ24" s="154">
        <v>0.28000000000000003</v>
      </c>
      <c r="BA24" s="434">
        <v>0.1</v>
      </c>
      <c r="BB24" s="125">
        <v>10</v>
      </c>
      <c r="BC24" s="180"/>
      <c r="BD24" s="180"/>
      <c r="BE24" s="125"/>
      <c r="BF24" s="446" t="s">
        <v>1903</v>
      </c>
      <c r="BG24" s="154">
        <v>0.28000000000000003</v>
      </c>
      <c r="BH24" s="451">
        <v>0.25</v>
      </c>
      <c r="BI24" s="128">
        <v>89</v>
      </c>
      <c r="BJ24" s="808" t="s">
        <v>1991</v>
      </c>
      <c r="BK24" s="442"/>
    </row>
    <row r="25" spans="1:68" s="100" customFormat="1" ht="116.25" customHeight="1" x14ac:dyDescent="0.25">
      <c r="A25" s="651" t="s">
        <v>404</v>
      </c>
      <c r="B25" s="651" t="s">
        <v>403</v>
      </c>
      <c r="C25" s="654" t="s">
        <v>402</v>
      </c>
      <c r="D25" s="655" t="s">
        <v>401</v>
      </c>
      <c r="E25" s="573">
        <v>0.7</v>
      </c>
      <c r="F25" s="571">
        <v>1</v>
      </c>
      <c r="G25" s="620" t="s">
        <v>400</v>
      </c>
      <c r="H25" s="226" t="s">
        <v>399</v>
      </c>
      <c r="I25" s="620" t="s">
        <v>384</v>
      </c>
      <c r="J25" s="622">
        <v>1</v>
      </c>
      <c r="K25" s="615">
        <v>0.5</v>
      </c>
      <c r="L25" s="621">
        <f t="shared" si="1"/>
        <v>50</v>
      </c>
      <c r="M25" s="613"/>
      <c r="N25" s="227"/>
      <c r="O25" s="612"/>
      <c r="P25" s="694" t="s">
        <v>691</v>
      </c>
      <c r="Q25" s="557">
        <v>1</v>
      </c>
      <c r="R25" s="646">
        <v>1</v>
      </c>
      <c r="S25" s="608">
        <f>R25/Q25*1</f>
        <v>1</v>
      </c>
      <c r="T25" s="649" t="s">
        <v>1564</v>
      </c>
      <c r="U25" s="557">
        <v>1</v>
      </c>
      <c r="V25" s="646">
        <v>1</v>
      </c>
      <c r="W25" s="609">
        <v>0.75</v>
      </c>
      <c r="X25" s="95" t="s">
        <v>597</v>
      </c>
      <c r="Y25" s="598">
        <v>1</v>
      </c>
      <c r="Z25" s="627" t="s">
        <v>425</v>
      </c>
      <c r="AA25" s="595">
        <v>64</v>
      </c>
      <c r="AB25" s="115" t="s">
        <v>799</v>
      </c>
      <c r="AC25" s="97"/>
      <c r="AD25" s="97"/>
      <c r="AE25" s="97"/>
      <c r="AF25" s="97"/>
      <c r="AG25" s="97"/>
      <c r="AH25" s="97"/>
      <c r="AI25" s="598">
        <v>1</v>
      </c>
      <c r="AJ25" s="700" t="s">
        <v>75</v>
      </c>
      <c r="AK25" s="597">
        <v>65</v>
      </c>
      <c r="AL25" s="228"/>
      <c r="AM25" s="96" t="s">
        <v>943</v>
      </c>
      <c r="AN25" s="573" t="s">
        <v>75</v>
      </c>
      <c r="AO25" s="706" t="s">
        <v>1115</v>
      </c>
      <c r="AP25" s="707">
        <v>70</v>
      </c>
      <c r="AQ25" s="99"/>
      <c r="AR25" s="99" t="s">
        <v>1186</v>
      </c>
      <c r="AS25" s="573">
        <v>0.7</v>
      </c>
      <c r="AT25" s="581">
        <v>0.5</v>
      </c>
      <c r="AU25" s="525">
        <v>71</v>
      </c>
      <c r="AV25" s="557"/>
      <c r="AW25" s="229" t="s">
        <v>1605</v>
      </c>
      <c r="AX25" s="557"/>
      <c r="AY25" s="519" t="s">
        <v>1830</v>
      </c>
      <c r="AZ25" s="533">
        <v>0.9</v>
      </c>
      <c r="BA25" s="533">
        <v>0.9</v>
      </c>
      <c r="BB25" s="525">
        <v>100</v>
      </c>
      <c r="BC25" s="515"/>
      <c r="BD25" s="515"/>
      <c r="BE25" s="525"/>
      <c r="BF25" s="803" t="s">
        <v>1948</v>
      </c>
      <c r="BG25" s="533">
        <v>0.9</v>
      </c>
      <c r="BH25" s="533">
        <v>0.9</v>
      </c>
      <c r="BI25" s="538">
        <v>100</v>
      </c>
      <c r="BJ25" s="810" t="s">
        <v>1989</v>
      </c>
      <c r="BK25" s="442"/>
    </row>
    <row r="26" spans="1:68" s="100" customFormat="1" ht="100.5" customHeight="1" x14ac:dyDescent="0.25">
      <c r="A26" s="651"/>
      <c r="B26" s="651"/>
      <c r="C26" s="645"/>
      <c r="D26" s="571"/>
      <c r="E26" s="573"/>
      <c r="F26" s="571"/>
      <c r="G26" s="620"/>
      <c r="H26" s="226" t="s">
        <v>398</v>
      </c>
      <c r="I26" s="620"/>
      <c r="J26" s="622"/>
      <c r="K26" s="615"/>
      <c r="L26" s="621"/>
      <c r="M26" s="613"/>
      <c r="O26" s="612"/>
      <c r="P26" s="694"/>
      <c r="Q26" s="557"/>
      <c r="R26" s="646"/>
      <c r="S26" s="608"/>
      <c r="T26" s="649"/>
      <c r="U26" s="557"/>
      <c r="V26" s="646"/>
      <c r="W26" s="610"/>
      <c r="X26" s="95"/>
      <c r="Y26" s="598"/>
      <c r="Z26" s="627"/>
      <c r="AA26" s="595"/>
      <c r="AB26" s="115" t="s">
        <v>800</v>
      </c>
      <c r="AC26" s="97"/>
      <c r="AD26" s="97"/>
      <c r="AE26" s="97"/>
      <c r="AF26" s="97"/>
      <c r="AG26" s="97"/>
      <c r="AH26" s="97"/>
      <c r="AI26" s="598"/>
      <c r="AJ26" s="700"/>
      <c r="AK26" s="597"/>
      <c r="AL26" s="98" t="s">
        <v>1077</v>
      </c>
      <c r="AM26" s="96" t="s">
        <v>944</v>
      </c>
      <c r="AN26" s="573"/>
      <c r="AO26" s="706"/>
      <c r="AP26" s="707"/>
      <c r="AQ26" s="99"/>
      <c r="AR26" s="99" t="s">
        <v>1187</v>
      </c>
      <c r="AS26" s="573"/>
      <c r="AT26" s="581"/>
      <c r="AU26" s="525"/>
      <c r="AV26" s="557"/>
      <c r="AW26" s="172" t="s">
        <v>1604</v>
      </c>
      <c r="AX26" s="557"/>
      <c r="AY26" s="520"/>
      <c r="AZ26" s="534"/>
      <c r="BA26" s="534"/>
      <c r="BB26" s="525"/>
      <c r="BC26" s="516"/>
      <c r="BD26" s="516"/>
      <c r="BE26" s="525"/>
      <c r="BF26" s="805"/>
      <c r="BG26" s="534"/>
      <c r="BH26" s="534"/>
      <c r="BI26" s="538"/>
      <c r="BJ26" s="812"/>
    </row>
    <row r="27" spans="1:68" s="100" customFormat="1" ht="171.75" customHeight="1" x14ac:dyDescent="0.25">
      <c r="A27" s="651"/>
      <c r="B27" s="651"/>
      <c r="C27" s="645" t="s">
        <v>397</v>
      </c>
      <c r="D27" s="93" t="s">
        <v>396</v>
      </c>
      <c r="E27" s="102" t="s">
        <v>1319</v>
      </c>
      <c r="F27" s="103">
        <v>1</v>
      </c>
      <c r="G27" s="108" t="s">
        <v>395</v>
      </c>
      <c r="H27" s="103" t="s">
        <v>394</v>
      </c>
      <c r="I27" s="620" t="s">
        <v>384</v>
      </c>
      <c r="J27" s="104">
        <v>0.1</v>
      </c>
      <c r="K27" s="129">
        <v>0</v>
      </c>
      <c r="L27" s="130">
        <f>K27/J27*100</f>
        <v>0</v>
      </c>
      <c r="M27" s="613"/>
      <c r="N27" s="230"/>
      <c r="O27" s="612"/>
      <c r="P27" s="107" t="s">
        <v>688</v>
      </c>
      <c r="Q27" s="126">
        <v>0.2</v>
      </c>
      <c r="R27" s="231">
        <v>0.2</v>
      </c>
      <c r="S27" s="232">
        <v>100</v>
      </c>
      <c r="T27" s="94" t="s">
        <v>547</v>
      </c>
      <c r="U27" s="126">
        <v>0.3</v>
      </c>
      <c r="V27" s="231">
        <v>0.3</v>
      </c>
      <c r="W27" s="111">
        <v>1</v>
      </c>
      <c r="X27" s="95" t="s">
        <v>598</v>
      </c>
      <c r="Y27" s="112">
        <v>0.4</v>
      </c>
      <c r="Z27" s="113" t="s">
        <v>425</v>
      </c>
      <c r="AA27" s="114">
        <v>100</v>
      </c>
      <c r="AB27" s="133" t="s">
        <v>801</v>
      </c>
      <c r="AC27" s="134" t="s">
        <v>1363</v>
      </c>
      <c r="AD27" s="135" t="s">
        <v>1393</v>
      </c>
      <c r="AE27" s="117">
        <v>1202004</v>
      </c>
      <c r="AF27" s="117" t="s">
        <v>1394</v>
      </c>
      <c r="AG27" s="117" t="s">
        <v>1395</v>
      </c>
      <c r="AH27" s="135">
        <v>12</v>
      </c>
      <c r="AI27" s="112">
        <v>0.5</v>
      </c>
      <c r="AJ27" s="119" t="s">
        <v>75</v>
      </c>
      <c r="AK27" s="120">
        <v>100</v>
      </c>
      <c r="AL27" s="98" t="s">
        <v>1078</v>
      </c>
      <c r="AM27" s="136" t="s">
        <v>945</v>
      </c>
      <c r="AN27" s="102" t="s">
        <v>75</v>
      </c>
      <c r="AO27" s="137">
        <v>6.0000000000000001E-3</v>
      </c>
      <c r="AP27" s="122">
        <v>100</v>
      </c>
      <c r="AQ27" s="99"/>
      <c r="AR27" s="138" t="s">
        <v>1188</v>
      </c>
      <c r="AS27" s="102" t="s">
        <v>1319</v>
      </c>
      <c r="AT27" s="233">
        <v>0.7</v>
      </c>
      <c r="AU27" s="125">
        <v>100</v>
      </c>
      <c r="AV27" s="126"/>
      <c r="AW27" s="101" t="s">
        <v>1631</v>
      </c>
      <c r="AX27" s="126"/>
      <c r="AY27" s="70" t="s">
        <v>1679</v>
      </c>
      <c r="AZ27" s="202">
        <v>0.9</v>
      </c>
      <c r="BA27" s="431">
        <v>0.9</v>
      </c>
      <c r="BB27" s="125">
        <v>100</v>
      </c>
      <c r="BC27" s="70"/>
      <c r="BD27" s="70"/>
      <c r="BE27" s="125"/>
      <c r="BF27" s="446" t="s">
        <v>1891</v>
      </c>
      <c r="BG27" s="202">
        <v>0.9</v>
      </c>
      <c r="BH27" s="127">
        <v>1</v>
      </c>
      <c r="BI27" s="128">
        <v>100</v>
      </c>
      <c r="BJ27" s="806" t="s">
        <v>1871</v>
      </c>
      <c r="BK27" s="442"/>
    </row>
    <row r="28" spans="1:68" s="100" customFormat="1" ht="75.75" customHeight="1" x14ac:dyDescent="0.25">
      <c r="A28" s="651"/>
      <c r="B28" s="651"/>
      <c r="C28" s="645"/>
      <c r="D28" s="93" t="s">
        <v>393</v>
      </c>
      <c r="E28" s="142">
        <v>0.8</v>
      </c>
      <c r="F28" s="108">
        <v>0.8</v>
      </c>
      <c r="G28" s="108" t="s">
        <v>392</v>
      </c>
      <c r="H28" s="103" t="s">
        <v>391</v>
      </c>
      <c r="I28" s="620"/>
      <c r="J28" s="104">
        <v>80</v>
      </c>
      <c r="K28" s="129">
        <v>80</v>
      </c>
      <c r="L28" s="106">
        <f>K28/J28*100</f>
        <v>100</v>
      </c>
      <c r="M28" s="234">
        <v>0</v>
      </c>
      <c r="N28" s="234">
        <v>0</v>
      </c>
      <c r="O28" s="235">
        <v>0</v>
      </c>
      <c r="P28" s="236" t="s">
        <v>692</v>
      </c>
      <c r="Q28" s="144">
        <v>0.8</v>
      </c>
      <c r="R28" s="231" t="s">
        <v>37</v>
      </c>
      <c r="S28" s="235">
        <v>0</v>
      </c>
      <c r="T28" s="147" t="s">
        <v>460</v>
      </c>
      <c r="U28" s="144">
        <v>0.8</v>
      </c>
      <c r="V28" s="231" t="s">
        <v>37</v>
      </c>
      <c r="W28" s="111">
        <v>0.75</v>
      </c>
      <c r="X28" s="95" t="s">
        <v>599</v>
      </c>
      <c r="Y28" s="148">
        <v>0.8</v>
      </c>
      <c r="Z28" s="149">
        <v>0</v>
      </c>
      <c r="AA28" s="114">
        <v>0</v>
      </c>
      <c r="AB28" s="133" t="s">
        <v>801</v>
      </c>
      <c r="AC28" s="97"/>
      <c r="AD28" s="97"/>
      <c r="AE28" s="97"/>
      <c r="AF28" s="97"/>
      <c r="AG28" s="97"/>
      <c r="AH28" s="97"/>
      <c r="AI28" s="148">
        <v>0.8</v>
      </c>
      <c r="AJ28" s="150">
        <v>0.1</v>
      </c>
      <c r="AK28" s="120">
        <v>20</v>
      </c>
      <c r="AL28" s="228"/>
      <c r="AM28" s="136" t="s">
        <v>946</v>
      </c>
      <c r="AN28" s="142">
        <v>0.8</v>
      </c>
      <c r="AO28" s="137">
        <v>0.8</v>
      </c>
      <c r="AP28" s="122">
        <v>10</v>
      </c>
      <c r="AQ28" s="237"/>
      <c r="AR28" s="99" t="s">
        <v>1189</v>
      </c>
      <c r="AS28" s="142">
        <v>0.8</v>
      </c>
      <c r="AT28" s="152">
        <v>0.1</v>
      </c>
      <c r="AU28" s="125">
        <v>10</v>
      </c>
      <c r="AV28" s="126"/>
      <c r="AW28" s="238" t="s">
        <v>1604</v>
      </c>
      <c r="AX28" s="126"/>
      <c r="AY28" s="70" t="s">
        <v>1662</v>
      </c>
      <c r="AZ28" s="154">
        <v>0.8</v>
      </c>
      <c r="BA28" s="127"/>
      <c r="BB28" s="125"/>
      <c r="BC28" s="70"/>
      <c r="BD28" s="70"/>
      <c r="BE28" s="125"/>
      <c r="BF28" s="513" t="s">
        <v>1662</v>
      </c>
      <c r="BG28" s="154">
        <v>0.8</v>
      </c>
      <c r="BH28" s="127">
        <v>10</v>
      </c>
      <c r="BI28" s="128">
        <v>10</v>
      </c>
      <c r="BJ28" s="806" t="s">
        <v>1992</v>
      </c>
    </row>
    <row r="29" spans="1:68" s="100" customFormat="1" ht="92.25" customHeight="1" x14ac:dyDescent="0.25">
      <c r="A29" s="651"/>
      <c r="B29" s="651"/>
      <c r="C29" s="645"/>
      <c r="D29" s="433" t="s">
        <v>390</v>
      </c>
      <c r="E29" s="102">
        <v>1</v>
      </c>
      <c r="F29" s="103">
        <v>1</v>
      </c>
      <c r="G29" s="103" t="s">
        <v>390</v>
      </c>
      <c r="H29" s="103" t="s">
        <v>390</v>
      </c>
      <c r="I29" s="620"/>
      <c r="J29" s="104">
        <v>0.2</v>
      </c>
      <c r="K29" s="129">
        <v>0</v>
      </c>
      <c r="L29" s="130">
        <f>K29/J29*100</f>
        <v>0</v>
      </c>
      <c r="M29" s="613">
        <v>84972000</v>
      </c>
      <c r="N29" s="613">
        <v>33362000</v>
      </c>
      <c r="O29" s="612">
        <f>N29/M29</f>
        <v>0.39262345243138919</v>
      </c>
      <c r="P29" s="107" t="s">
        <v>688</v>
      </c>
      <c r="Q29" s="103">
        <v>0.5</v>
      </c>
      <c r="R29" s="231">
        <v>0.5</v>
      </c>
      <c r="S29" s="239">
        <f>R29/Q29</f>
        <v>1</v>
      </c>
      <c r="T29" s="94" t="s">
        <v>548</v>
      </c>
      <c r="U29" s="103">
        <v>0.8</v>
      </c>
      <c r="V29" s="231">
        <v>0.8</v>
      </c>
      <c r="W29" s="111">
        <v>1</v>
      </c>
      <c r="X29" s="95" t="s">
        <v>599</v>
      </c>
      <c r="Y29" s="112">
        <v>1</v>
      </c>
      <c r="Z29" s="113">
        <v>1</v>
      </c>
      <c r="AA29" s="114">
        <v>100</v>
      </c>
      <c r="AB29" s="172" t="s">
        <v>802</v>
      </c>
      <c r="AC29" s="134" t="s">
        <v>1363</v>
      </c>
      <c r="AD29" s="116" t="s">
        <v>1371</v>
      </c>
      <c r="AE29" s="117" t="s">
        <v>1372</v>
      </c>
      <c r="AF29" s="118" t="s">
        <v>1396</v>
      </c>
      <c r="AG29" s="118" t="s">
        <v>1397</v>
      </c>
      <c r="AH29" s="117">
        <v>1</v>
      </c>
      <c r="AI29" s="112">
        <v>1</v>
      </c>
      <c r="AJ29" s="119">
        <v>1</v>
      </c>
      <c r="AK29" s="120">
        <v>100</v>
      </c>
      <c r="AL29" s="98" t="s">
        <v>1079</v>
      </c>
      <c r="AM29" s="96" t="s">
        <v>947</v>
      </c>
      <c r="AN29" s="102">
        <v>1</v>
      </c>
      <c r="AO29" s="137">
        <v>0.01</v>
      </c>
      <c r="AP29" s="122">
        <v>100</v>
      </c>
      <c r="AQ29" s="99"/>
      <c r="AR29" s="99" t="s">
        <v>1190</v>
      </c>
      <c r="AS29" s="102">
        <v>1</v>
      </c>
      <c r="AT29" s="139">
        <v>1</v>
      </c>
      <c r="AU29" s="125">
        <v>100</v>
      </c>
      <c r="AV29" s="126"/>
      <c r="AW29" s="101" t="s">
        <v>1604</v>
      </c>
      <c r="AX29" s="126"/>
      <c r="AY29" s="430" t="s">
        <v>1761</v>
      </c>
      <c r="AZ29" s="127">
        <v>1</v>
      </c>
      <c r="BA29" s="431">
        <v>1</v>
      </c>
      <c r="BB29" s="125">
        <v>100</v>
      </c>
      <c r="BC29" s="70"/>
      <c r="BD29" s="70"/>
      <c r="BE29" s="125"/>
      <c r="BF29" s="806" t="s">
        <v>1973</v>
      </c>
      <c r="BG29" s="127">
        <v>1</v>
      </c>
      <c r="BH29" s="127">
        <v>1</v>
      </c>
      <c r="BI29" s="128">
        <v>100</v>
      </c>
      <c r="BJ29" s="513" t="s">
        <v>1990</v>
      </c>
    </row>
    <row r="30" spans="1:68" s="100" customFormat="1" ht="112.9" customHeight="1" x14ac:dyDescent="0.25">
      <c r="A30" s="651"/>
      <c r="B30" s="240" t="s">
        <v>389</v>
      </c>
      <c r="C30" s="141" t="s">
        <v>388</v>
      </c>
      <c r="D30" s="421" t="s">
        <v>387</v>
      </c>
      <c r="E30" s="102">
        <v>1</v>
      </c>
      <c r="F30" s="103">
        <v>1</v>
      </c>
      <c r="G30" s="103" t="s">
        <v>386</v>
      </c>
      <c r="H30" s="103" t="s">
        <v>385</v>
      </c>
      <c r="I30" s="103" t="s">
        <v>384</v>
      </c>
      <c r="J30" s="104">
        <v>0.2</v>
      </c>
      <c r="K30" s="129">
        <v>0</v>
      </c>
      <c r="L30" s="130">
        <f>K30/J30*100</f>
        <v>0</v>
      </c>
      <c r="M30" s="613"/>
      <c r="N30" s="613"/>
      <c r="O30" s="612"/>
      <c r="P30" s="107" t="s">
        <v>688</v>
      </c>
      <c r="Q30" s="126">
        <v>0.5</v>
      </c>
      <c r="R30" s="231" t="s">
        <v>37</v>
      </c>
      <c r="S30" s="241">
        <v>0</v>
      </c>
      <c r="T30" s="94" t="s">
        <v>549</v>
      </c>
      <c r="U30" s="126">
        <v>0.8</v>
      </c>
      <c r="V30" s="231" t="s">
        <v>37</v>
      </c>
      <c r="W30" s="111">
        <v>0</v>
      </c>
      <c r="X30" s="95" t="s">
        <v>600</v>
      </c>
      <c r="Y30" s="112">
        <v>1</v>
      </c>
      <c r="Z30" s="113">
        <v>1</v>
      </c>
      <c r="AA30" s="114">
        <v>100</v>
      </c>
      <c r="AB30" s="115" t="s">
        <v>803</v>
      </c>
      <c r="AC30" s="134" t="s">
        <v>1363</v>
      </c>
      <c r="AD30" s="135" t="s">
        <v>1393</v>
      </c>
      <c r="AE30" s="117">
        <v>1202004</v>
      </c>
      <c r="AF30" s="117" t="s">
        <v>1394</v>
      </c>
      <c r="AG30" s="117" t="s">
        <v>1395</v>
      </c>
      <c r="AH30" s="135">
        <v>12</v>
      </c>
      <c r="AI30" s="112">
        <v>1</v>
      </c>
      <c r="AJ30" s="119">
        <v>1</v>
      </c>
      <c r="AK30" s="120">
        <v>100</v>
      </c>
      <c r="AL30" s="98" t="s">
        <v>1080</v>
      </c>
      <c r="AM30" s="172" t="s">
        <v>948</v>
      </c>
      <c r="AN30" s="102">
        <v>1</v>
      </c>
      <c r="AO30" s="242">
        <v>1</v>
      </c>
      <c r="AP30" s="122">
        <v>100</v>
      </c>
      <c r="AQ30" s="99"/>
      <c r="AR30" s="101" t="s">
        <v>1191</v>
      </c>
      <c r="AS30" s="102">
        <v>1</v>
      </c>
      <c r="AT30" s="139">
        <v>1</v>
      </c>
      <c r="AU30" s="125">
        <v>100</v>
      </c>
      <c r="AV30" s="126"/>
      <c r="AW30" s="101"/>
      <c r="AX30" s="126"/>
      <c r="AY30" s="243" t="s">
        <v>1792</v>
      </c>
      <c r="AZ30" s="244">
        <v>1</v>
      </c>
      <c r="BA30" s="447">
        <v>0</v>
      </c>
      <c r="BB30" s="125">
        <v>0</v>
      </c>
      <c r="BC30" s="243"/>
      <c r="BD30" s="243"/>
      <c r="BE30" s="125"/>
      <c r="BF30" s="807" t="s">
        <v>1972</v>
      </c>
      <c r="BG30" s="244">
        <v>1</v>
      </c>
      <c r="BH30" s="244">
        <v>1</v>
      </c>
      <c r="BI30" s="128">
        <v>100</v>
      </c>
      <c r="BJ30" s="806" t="s">
        <v>1993</v>
      </c>
      <c r="BL30" s="177"/>
    </row>
    <row r="31" spans="1:68" s="100" customFormat="1" ht="198" customHeight="1" x14ac:dyDescent="0.25">
      <c r="A31" s="651"/>
      <c r="B31" s="651" t="s">
        <v>383</v>
      </c>
      <c r="C31" s="645" t="s">
        <v>382</v>
      </c>
      <c r="D31" s="406" t="s">
        <v>381</v>
      </c>
      <c r="E31" s="102" t="s">
        <v>1320</v>
      </c>
      <c r="F31" s="103" t="s">
        <v>302</v>
      </c>
      <c r="G31" s="103" t="s">
        <v>380</v>
      </c>
      <c r="H31" s="103" t="s">
        <v>379</v>
      </c>
      <c r="I31" s="571" t="s">
        <v>378</v>
      </c>
      <c r="J31" s="102" t="s">
        <v>1697</v>
      </c>
      <c r="K31" s="129">
        <v>0.2</v>
      </c>
      <c r="L31" s="130">
        <v>100</v>
      </c>
      <c r="M31" s="613"/>
      <c r="N31" s="613"/>
      <c r="O31" s="612"/>
      <c r="P31" s="107" t="s">
        <v>694</v>
      </c>
      <c r="Q31" s="102" t="s">
        <v>512</v>
      </c>
      <c r="R31" s="231">
        <v>0</v>
      </c>
      <c r="S31" s="245">
        <v>0</v>
      </c>
      <c r="T31" s="94" t="s">
        <v>550</v>
      </c>
      <c r="U31" s="102" t="s">
        <v>1698</v>
      </c>
      <c r="V31" s="102">
        <v>0</v>
      </c>
      <c r="W31" s="111">
        <v>1</v>
      </c>
      <c r="X31" s="95" t="s">
        <v>601</v>
      </c>
      <c r="Y31" s="112" t="s">
        <v>302</v>
      </c>
      <c r="Z31" s="113" t="s">
        <v>777</v>
      </c>
      <c r="AA31" s="114">
        <v>72</v>
      </c>
      <c r="AB31" s="115" t="s">
        <v>804</v>
      </c>
      <c r="AC31" s="116" t="s">
        <v>1363</v>
      </c>
      <c r="AD31" s="163" t="s">
        <v>1398</v>
      </c>
      <c r="AE31" s="134">
        <v>4102022</v>
      </c>
      <c r="AF31" s="116" t="s">
        <v>1399</v>
      </c>
      <c r="AG31" s="163" t="s">
        <v>1400</v>
      </c>
      <c r="AH31" s="135">
        <v>12</v>
      </c>
      <c r="AI31" s="112" t="s">
        <v>302</v>
      </c>
      <c r="AJ31" s="119" t="s">
        <v>1107</v>
      </c>
      <c r="AK31" s="120">
        <v>52</v>
      </c>
      <c r="AL31" s="98" t="s">
        <v>1081</v>
      </c>
      <c r="AM31" s="96" t="s">
        <v>949</v>
      </c>
      <c r="AN31" s="102" t="s">
        <v>1107</v>
      </c>
      <c r="AO31" s="121">
        <v>8.0000000000000002E-3</v>
      </c>
      <c r="AP31" s="122">
        <v>80</v>
      </c>
      <c r="AQ31" s="99" t="s">
        <v>1159</v>
      </c>
      <c r="AR31" s="99" t="s">
        <v>1192</v>
      </c>
      <c r="AS31" s="102">
        <v>224.5</v>
      </c>
      <c r="AT31" s="139">
        <v>377</v>
      </c>
      <c r="AU31" s="125">
        <v>0</v>
      </c>
      <c r="AV31" s="246" t="s">
        <v>1337</v>
      </c>
      <c r="AW31" s="101" t="s">
        <v>1632</v>
      </c>
      <c r="AX31" s="126"/>
      <c r="AY31" s="247" t="s">
        <v>1762</v>
      </c>
      <c r="AZ31" s="155" t="s">
        <v>1811</v>
      </c>
      <c r="BA31" s="450">
        <v>377</v>
      </c>
      <c r="BB31" s="125">
        <v>0</v>
      </c>
      <c r="BC31" s="247"/>
      <c r="BD31" s="247"/>
      <c r="BE31" s="125"/>
      <c r="BF31" s="808" t="s">
        <v>1953</v>
      </c>
      <c r="BG31" s="155" t="s">
        <v>1811</v>
      </c>
      <c r="BH31" s="155">
        <v>377</v>
      </c>
      <c r="BI31" s="128">
        <v>0</v>
      </c>
      <c r="BJ31" s="808" t="s">
        <v>1828</v>
      </c>
      <c r="BK31" s="442"/>
    </row>
    <row r="32" spans="1:68" s="510" customFormat="1" ht="129" customHeight="1" x14ac:dyDescent="0.25">
      <c r="A32" s="651"/>
      <c r="B32" s="651"/>
      <c r="C32" s="645"/>
      <c r="D32" s="497" t="s">
        <v>1570</v>
      </c>
      <c r="E32" s="503" t="s">
        <v>1319</v>
      </c>
      <c r="F32" s="497">
        <v>1</v>
      </c>
      <c r="G32" s="497" t="s">
        <v>377</v>
      </c>
      <c r="H32" s="497" t="s">
        <v>376</v>
      </c>
      <c r="I32" s="571"/>
      <c r="J32" s="504">
        <v>0.1</v>
      </c>
      <c r="K32" s="505">
        <v>0.1</v>
      </c>
      <c r="L32" s="506">
        <f>K32/J32*100</f>
        <v>100</v>
      </c>
      <c r="M32" s="613"/>
      <c r="N32" s="613"/>
      <c r="O32" s="612"/>
      <c r="P32" s="501" t="s">
        <v>695</v>
      </c>
      <c r="Q32" s="498">
        <v>0.2</v>
      </c>
      <c r="R32" s="498">
        <v>0.2</v>
      </c>
      <c r="S32" s="502">
        <f t="shared" ref="S32" si="2">R32/Q32*1</f>
        <v>1</v>
      </c>
      <c r="T32" s="499" t="s">
        <v>461</v>
      </c>
      <c r="U32" s="498">
        <v>0.4</v>
      </c>
      <c r="V32" s="498">
        <v>0</v>
      </c>
      <c r="W32" s="507">
        <v>0</v>
      </c>
      <c r="X32" s="499"/>
      <c r="Y32" s="497">
        <v>0.4</v>
      </c>
      <c r="Z32" s="497">
        <v>0.4</v>
      </c>
      <c r="AA32" s="378">
        <v>54</v>
      </c>
      <c r="AB32" s="497" t="s">
        <v>805</v>
      </c>
      <c r="AC32" s="489" t="s">
        <v>1363</v>
      </c>
      <c r="AD32" s="508" t="s">
        <v>1372</v>
      </c>
      <c r="AE32" s="489" t="s">
        <v>1397</v>
      </c>
      <c r="AF32" s="489" t="s">
        <v>1396</v>
      </c>
      <c r="AG32" s="489" t="s">
        <v>1397</v>
      </c>
      <c r="AH32" s="508">
        <v>1</v>
      </c>
      <c r="AI32" s="497">
        <v>0.5</v>
      </c>
      <c r="AJ32" s="503">
        <v>0.5</v>
      </c>
      <c r="AK32" s="378">
        <v>50</v>
      </c>
      <c r="AL32" s="497" t="s">
        <v>1082</v>
      </c>
      <c r="AM32" s="497" t="s">
        <v>950</v>
      </c>
      <c r="AN32" s="503" t="s">
        <v>75</v>
      </c>
      <c r="AO32" s="453">
        <v>6.0000000000000001E-3</v>
      </c>
      <c r="AP32" s="378">
        <v>100</v>
      </c>
      <c r="AQ32" s="247"/>
      <c r="AR32" s="247" t="s">
        <v>1193</v>
      </c>
      <c r="AS32" s="503" t="s">
        <v>1319</v>
      </c>
      <c r="AT32" s="324">
        <v>1</v>
      </c>
      <c r="AU32" s="378">
        <v>110</v>
      </c>
      <c r="AV32" s="498"/>
      <c r="AW32" s="247"/>
      <c r="AX32" s="498"/>
      <c r="AY32" s="448" t="s">
        <v>1719</v>
      </c>
      <c r="AZ32" s="497">
        <v>1</v>
      </c>
      <c r="BA32" s="497">
        <v>1</v>
      </c>
      <c r="BB32" s="378">
        <v>100</v>
      </c>
      <c r="BC32" s="448"/>
      <c r="BD32" s="448"/>
      <c r="BE32" s="378"/>
      <c r="BF32" s="809" t="s">
        <v>1954</v>
      </c>
      <c r="BG32" s="497">
        <v>1</v>
      </c>
      <c r="BH32" s="497">
        <v>1</v>
      </c>
      <c r="BI32" s="509">
        <v>100</v>
      </c>
      <c r="BJ32" s="809" t="s">
        <v>1994</v>
      </c>
    </row>
    <row r="33" spans="1:64" s="100" customFormat="1" ht="194.25" customHeight="1" x14ac:dyDescent="0.25">
      <c r="A33" s="651"/>
      <c r="B33" s="651"/>
      <c r="C33" s="645" t="s">
        <v>375</v>
      </c>
      <c r="D33" s="421" t="s">
        <v>1572</v>
      </c>
      <c r="E33" s="102">
        <v>12</v>
      </c>
      <c r="F33" s="103">
        <v>12</v>
      </c>
      <c r="G33" s="103" t="s">
        <v>374</v>
      </c>
      <c r="H33" s="103" t="s">
        <v>373</v>
      </c>
      <c r="I33" s="571" t="s">
        <v>372</v>
      </c>
      <c r="J33" s="104">
        <v>2</v>
      </c>
      <c r="K33" s="129">
        <v>0</v>
      </c>
      <c r="L33" s="130">
        <f>K33/J33*100</f>
        <v>0</v>
      </c>
      <c r="M33" s="613">
        <v>4175550</v>
      </c>
      <c r="N33" s="613">
        <v>4175550</v>
      </c>
      <c r="O33" s="612">
        <f>N33/M33</f>
        <v>1</v>
      </c>
      <c r="P33" s="107" t="s">
        <v>696</v>
      </c>
      <c r="Q33" s="126">
        <v>6</v>
      </c>
      <c r="R33" s="231">
        <v>6</v>
      </c>
      <c r="S33" s="245">
        <v>100</v>
      </c>
      <c r="T33" s="94" t="s">
        <v>462</v>
      </c>
      <c r="U33" s="126">
        <v>8</v>
      </c>
      <c r="V33" s="231">
        <v>0</v>
      </c>
      <c r="W33" s="111">
        <v>0</v>
      </c>
      <c r="X33" s="95"/>
      <c r="Y33" s="112">
        <v>10</v>
      </c>
      <c r="Z33" s="113">
        <v>10</v>
      </c>
      <c r="AA33" s="114">
        <v>100</v>
      </c>
      <c r="AB33" s="115" t="s">
        <v>806</v>
      </c>
      <c r="AC33" s="163" t="s">
        <v>1363</v>
      </c>
      <c r="AD33" s="116" t="s">
        <v>1401</v>
      </c>
      <c r="AE33" s="117">
        <v>1203002</v>
      </c>
      <c r="AF33" s="118" t="s">
        <v>1402</v>
      </c>
      <c r="AG33" s="118" t="s">
        <v>1403</v>
      </c>
      <c r="AH33" s="135">
        <v>150</v>
      </c>
      <c r="AI33" s="112">
        <v>12</v>
      </c>
      <c r="AJ33" s="119">
        <v>12</v>
      </c>
      <c r="AK33" s="120">
        <v>100</v>
      </c>
      <c r="AL33" s="98" t="s">
        <v>1083</v>
      </c>
      <c r="AM33" s="172" t="s">
        <v>951</v>
      </c>
      <c r="AN33" s="102">
        <v>12</v>
      </c>
      <c r="AO33" s="242">
        <v>12</v>
      </c>
      <c r="AP33" s="122">
        <v>100</v>
      </c>
      <c r="AQ33" s="99"/>
      <c r="AR33" s="99" t="s">
        <v>1194</v>
      </c>
      <c r="AS33" s="102">
        <v>12</v>
      </c>
      <c r="AT33" s="233">
        <v>12</v>
      </c>
      <c r="AU33" s="125">
        <v>100</v>
      </c>
      <c r="AV33" s="126"/>
      <c r="AW33" s="101" t="s">
        <v>1600</v>
      </c>
      <c r="AX33" s="126"/>
      <c r="AY33" s="180" t="s">
        <v>1663</v>
      </c>
      <c r="AZ33" s="127">
        <v>12</v>
      </c>
      <c r="BA33" s="428">
        <v>10</v>
      </c>
      <c r="BB33" s="427">
        <v>83</v>
      </c>
      <c r="BC33" s="180" t="s">
        <v>1946</v>
      </c>
      <c r="BD33" s="180" t="s">
        <v>1947</v>
      </c>
      <c r="BE33" s="125"/>
      <c r="BF33" s="513" t="s">
        <v>1974</v>
      </c>
      <c r="BG33" s="127">
        <v>12</v>
      </c>
      <c r="BH33" s="127">
        <v>12</v>
      </c>
      <c r="BI33" s="128">
        <v>100</v>
      </c>
      <c r="BJ33" s="806" t="s">
        <v>1859</v>
      </c>
      <c r="BK33" s="442"/>
    </row>
    <row r="34" spans="1:64" s="100" customFormat="1" ht="104.25" customHeight="1" x14ac:dyDescent="0.25">
      <c r="A34" s="651"/>
      <c r="B34" s="651"/>
      <c r="C34" s="645"/>
      <c r="D34" s="155" t="s">
        <v>1571</v>
      </c>
      <c r="E34" s="102">
        <v>1</v>
      </c>
      <c r="F34" s="103">
        <v>1</v>
      </c>
      <c r="G34" s="103" t="s">
        <v>371</v>
      </c>
      <c r="H34" s="103" t="s">
        <v>370</v>
      </c>
      <c r="I34" s="571"/>
      <c r="J34" s="104">
        <v>0.1</v>
      </c>
      <c r="K34" s="129">
        <v>0</v>
      </c>
      <c r="L34" s="130">
        <v>0</v>
      </c>
      <c r="M34" s="613"/>
      <c r="N34" s="613"/>
      <c r="O34" s="612"/>
      <c r="P34" s="107" t="s">
        <v>697</v>
      </c>
      <c r="Q34" s="126">
        <v>0.4</v>
      </c>
      <c r="R34" s="231" t="s">
        <v>37</v>
      </c>
      <c r="S34" s="249">
        <v>0</v>
      </c>
      <c r="T34" s="94" t="s">
        <v>551</v>
      </c>
      <c r="U34" s="126">
        <v>8</v>
      </c>
      <c r="V34" s="231" t="s">
        <v>37</v>
      </c>
      <c r="W34" s="111">
        <v>0</v>
      </c>
      <c r="X34" s="95" t="s">
        <v>602</v>
      </c>
      <c r="Y34" s="112">
        <v>1</v>
      </c>
      <c r="Z34" s="113">
        <v>1</v>
      </c>
      <c r="AA34" s="114">
        <v>1</v>
      </c>
      <c r="AB34" s="115" t="s">
        <v>807</v>
      </c>
      <c r="AC34" s="163" t="s">
        <v>1363</v>
      </c>
      <c r="AD34" s="116" t="s">
        <v>1404</v>
      </c>
      <c r="AE34" s="135">
        <v>1903028</v>
      </c>
      <c r="AF34" s="116" t="s">
        <v>1405</v>
      </c>
      <c r="AG34" s="116" t="s">
        <v>1406</v>
      </c>
      <c r="AH34" s="135">
        <v>250</v>
      </c>
      <c r="AI34" s="112">
        <v>1</v>
      </c>
      <c r="AJ34" s="119">
        <v>1</v>
      </c>
      <c r="AK34" s="120">
        <v>100</v>
      </c>
      <c r="AL34" s="98" t="s">
        <v>1084</v>
      </c>
      <c r="AM34" s="172" t="s">
        <v>952</v>
      </c>
      <c r="AN34" s="102">
        <v>1</v>
      </c>
      <c r="AO34" s="242">
        <v>1</v>
      </c>
      <c r="AP34" s="122">
        <v>100</v>
      </c>
      <c r="AQ34" s="99" t="s">
        <v>1160</v>
      </c>
      <c r="AR34" s="99" t="s">
        <v>1195</v>
      </c>
      <c r="AS34" s="102">
        <v>1</v>
      </c>
      <c r="AT34" s="139">
        <v>1</v>
      </c>
      <c r="AU34" s="125">
        <v>100</v>
      </c>
      <c r="AV34" s="126"/>
      <c r="AW34" s="101"/>
      <c r="AX34" s="126">
        <v>100</v>
      </c>
      <c r="AY34" s="70" t="s">
        <v>1664</v>
      </c>
      <c r="AZ34" s="127">
        <v>1</v>
      </c>
      <c r="BA34" s="431">
        <v>0</v>
      </c>
      <c r="BB34" s="125">
        <v>0</v>
      </c>
      <c r="BC34" s="70"/>
      <c r="BD34" s="70"/>
      <c r="BE34" s="125"/>
      <c r="BF34" s="448" t="s">
        <v>1972</v>
      </c>
      <c r="BG34" s="127">
        <v>1</v>
      </c>
      <c r="BH34" s="127">
        <v>1</v>
      </c>
      <c r="BI34" s="128">
        <v>100</v>
      </c>
      <c r="BJ34" s="513" t="s">
        <v>1995</v>
      </c>
      <c r="BK34" s="442"/>
    </row>
    <row r="35" spans="1:64" s="100" customFormat="1" ht="132.6" customHeight="1" x14ac:dyDescent="0.25">
      <c r="A35" s="651"/>
      <c r="B35" s="651" t="s">
        <v>369</v>
      </c>
      <c r="C35" s="645" t="s">
        <v>368</v>
      </c>
      <c r="D35" s="421" t="s">
        <v>367</v>
      </c>
      <c r="E35" s="102">
        <v>1</v>
      </c>
      <c r="F35" s="103">
        <v>1</v>
      </c>
      <c r="G35" s="103" t="s">
        <v>366</v>
      </c>
      <c r="H35" s="103" t="s">
        <v>365</v>
      </c>
      <c r="I35" s="571" t="s">
        <v>364</v>
      </c>
      <c r="J35" s="104">
        <v>0.1</v>
      </c>
      <c r="K35" s="129">
        <v>0</v>
      </c>
      <c r="L35" s="250">
        <f>K35/J35*100</f>
        <v>0</v>
      </c>
      <c r="M35" s="670">
        <v>66681833</v>
      </c>
      <c r="N35" s="613">
        <v>66681833</v>
      </c>
      <c r="O35" s="612">
        <f>N35/M35</f>
        <v>1</v>
      </c>
      <c r="P35" s="223" t="s">
        <v>698</v>
      </c>
      <c r="Q35" s="126">
        <v>0.4</v>
      </c>
      <c r="R35" s="231">
        <v>0.2</v>
      </c>
      <c r="S35" s="175">
        <f>R35/Q35</f>
        <v>0.5</v>
      </c>
      <c r="T35" s="94" t="s">
        <v>515</v>
      </c>
      <c r="U35" s="126">
        <v>0.4</v>
      </c>
      <c r="V35" s="231">
        <v>0.2</v>
      </c>
      <c r="W35" s="111">
        <v>0.75</v>
      </c>
      <c r="X35" s="251"/>
      <c r="Y35" s="112">
        <v>1</v>
      </c>
      <c r="Z35" s="113">
        <v>1</v>
      </c>
      <c r="AA35" s="114">
        <v>70</v>
      </c>
      <c r="AB35" s="115" t="s">
        <v>808</v>
      </c>
      <c r="AC35" s="97"/>
      <c r="AD35" s="97"/>
      <c r="AE35" s="97"/>
      <c r="AF35" s="97"/>
      <c r="AG35" s="97"/>
      <c r="AH35" s="97"/>
      <c r="AI35" s="112">
        <v>1</v>
      </c>
      <c r="AJ35" s="119">
        <v>1</v>
      </c>
      <c r="AK35" s="120">
        <v>83</v>
      </c>
      <c r="AL35" s="98"/>
      <c r="AM35" s="96" t="s">
        <v>953</v>
      </c>
      <c r="AN35" s="102">
        <v>1</v>
      </c>
      <c r="AO35" s="242" t="s">
        <v>1116</v>
      </c>
      <c r="AP35" s="122">
        <v>72</v>
      </c>
      <c r="AQ35" s="99"/>
      <c r="AR35" s="99" t="s">
        <v>1196</v>
      </c>
      <c r="AS35" s="102">
        <v>1</v>
      </c>
      <c r="AT35" s="139">
        <v>1</v>
      </c>
      <c r="AU35" s="125">
        <v>100</v>
      </c>
      <c r="AV35" s="140" t="s">
        <v>1327</v>
      </c>
      <c r="AW35" s="101" t="s">
        <v>1607</v>
      </c>
      <c r="AX35" s="126">
        <v>100</v>
      </c>
      <c r="AY35" s="70" t="s">
        <v>1709</v>
      </c>
      <c r="AZ35" s="127">
        <v>1</v>
      </c>
      <c r="BA35" s="431">
        <v>1</v>
      </c>
      <c r="BB35" s="125">
        <v>100</v>
      </c>
      <c r="BC35" s="180" t="s">
        <v>1946</v>
      </c>
      <c r="BD35" s="180" t="s">
        <v>1947</v>
      </c>
      <c r="BE35" s="125"/>
      <c r="BF35" s="513" t="s">
        <v>1829</v>
      </c>
      <c r="BG35" s="127">
        <v>1</v>
      </c>
      <c r="BH35" s="127">
        <v>1</v>
      </c>
      <c r="BI35" s="128">
        <v>100</v>
      </c>
      <c r="BJ35" s="806" t="s">
        <v>1813</v>
      </c>
      <c r="BK35" s="442"/>
    </row>
    <row r="36" spans="1:64" s="100" customFormat="1" ht="118.15" customHeight="1" x14ac:dyDescent="0.25">
      <c r="A36" s="651"/>
      <c r="B36" s="651"/>
      <c r="C36" s="645"/>
      <c r="D36" s="93" t="s">
        <v>1581</v>
      </c>
      <c r="E36" s="102">
        <v>1</v>
      </c>
      <c r="F36" s="103">
        <v>1</v>
      </c>
      <c r="G36" s="103" t="s">
        <v>363</v>
      </c>
      <c r="H36" s="103" t="s">
        <v>362</v>
      </c>
      <c r="I36" s="571"/>
      <c r="J36" s="104">
        <v>1</v>
      </c>
      <c r="K36" s="104">
        <v>0.5</v>
      </c>
      <c r="L36" s="250">
        <f>K36/J36*100</f>
        <v>50</v>
      </c>
      <c r="M36" s="670"/>
      <c r="N36" s="613"/>
      <c r="O36" s="612"/>
      <c r="P36" s="223" t="s">
        <v>699</v>
      </c>
      <c r="Q36" s="252">
        <v>0.4</v>
      </c>
      <c r="R36" s="231">
        <v>0.4</v>
      </c>
      <c r="S36" s="146">
        <v>100</v>
      </c>
      <c r="T36" s="94" t="s">
        <v>556</v>
      </c>
      <c r="U36" s="252">
        <v>0.8</v>
      </c>
      <c r="V36" s="231">
        <v>0.8</v>
      </c>
      <c r="W36" s="111">
        <v>1</v>
      </c>
      <c r="X36" s="95" t="s">
        <v>603</v>
      </c>
      <c r="Y36" s="112">
        <v>1</v>
      </c>
      <c r="Z36" s="113">
        <v>1</v>
      </c>
      <c r="AA36" s="114">
        <v>64</v>
      </c>
      <c r="AB36" s="172" t="s">
        <v>809</v>
      </c>
      <c r="AC36" s="163" t="s">
        <v>1363</v>
      </c>
      <c r="AD36" s="116" t="s">
        <v>1407</v>
      </c>
      <c r="AE36" s="134" t="s">
        <v>1408</v>
      </c>
      <c r="AF36" s="116" t="s">
        <v>1409</v>
      </c>
      <c r="AG36" s="116" t="s">
        <v>1410</v>
      </c>
      <c r="AH36" s="135">
        <v>48</v>
      </c>
      <c r="AI36" s="112">
        <v>1</v>
      </c>
      <c r="AJ36" s="119">
        <v>1</v>
      </c>
      <c r="AK36" s="120">
        <v>82</v>
      </c>
      <c r="AL36" s="98" t="s">
        <v>1085</v>
      </c>
      <c r="AM36" s="96" t="s">
        <v>954</v>
      </c>
      <c r="AN36" s="102">
        <v>1</v>
      </c>
      <c r="AO36" s="242">
        <v>1</v>
      </c>
      <c r="AP36" s="122">
        <v>100</v>
      </c>
      <c r="AQ36" s="99"/>
      <c r="AR36" s="99" t="s">
        <v>1197</v>
      </c>
      <c r="AS36" s="102">
        <v>1</v>
      </c>
      <c r="AT36" s="139">
        <v>1</v>
      </c>
      <c r="AU36" s="125">
        <v>100</v>
      </c>
      <c r="AV36" s="140" t="s">
        <v>1328</v>
      </c>
      <c r="AW36" s="101" t="s">
        <v>1606</v>
      </c>
      <c r="AX36" s="126">
        <v>100</v>
      </c>
      <c r="AY36" s="70" t="s">
        <v>1665</v>
      </c>
      <c r="AZ36" s="127">
        <v>1</v>
      </c>
      <c r="BA36" s="431">
        <v>1</v>
      </c>
      <c r="BB36" s="125">
        <v>100</v>
      </c>
      <c r="BC36" s="70"/>
      <c r="BD36" s="70"/>
      <c r="BE36" s="125"/>
      <c r="BF36" s="806" t="s">
        <v>2025</v>
      </c>
      <c r="BG36" s="127">
        <v>1</v>
      </c>
      <c r="BH36" s="127">
        <v>1</v>
      </c>
      <c r="BI36" s="128">
        <v>100</v>
      </c>
      <c r="BJ36" s="806" t="s">
        <v>2025</v>
      </c>
      <c r="BK36" s="442"/>
    </row>
    <row r="37" spans="1:64" s="100" customFormat="1" ht="117.75" customHeight="1" x14ac:dyDescent="0.25">
      <c r="A37" s="651"/>
      <c r="B37" s="651" t="s">
        <v>361</v>
      </c>
      <c r="C37" s="645" t="s">
        <v>360</v>
      </c>
      <c r="D37" s="93" t="s">
        <v>359</v>
      </c>
      <c r="E37" s="102">
        <v>1</v>
      </c>
      <c r="F37" s="103">
        <v>1</v>
      </c>
      <c r="G37" s="103" t="s">
        <v>346</v>
      </c>
      <c r="H37" s="103" t="s">
        <v>357</v>
      </c>
      <c r="I37" s="571" t="s">
        <v>338</v>
      </c>
      <c r="J37" s="104">
        <v>0.1</v>
      </c>
      <c r="K37" s="129">
        <v>0</v>
      </c>
      <c r="L37" s="130">
        <v>0</v>
      </c>
      <c r="M37" s="670"/>
      <c r="N37" s="613"/>
      <c r="O37" s="612"/>
      <c r="P37" s="223" t="s">
        <v>700</v>
      </c>
      <c r="Q37" s="252">
        <v>0.4</v>
      </c>
      <c r="R37" s="231">
        <v>0.4</v>
      </c>
      <c r="S37" s="146">
        <v>100</v>
      </c>
      <c r="T37" s="94" t="s">
        <v>557</v>
      </c>
      <c r="U37" s="252">
        <v>0.8</v>
      </c>
      <c r="V37" s="231">
        <v>0.8</v>
      </c>
      <c r="W37" s="111">
        <v>1</v>
      </c>
      <c r="X37" s="95" t="s">
        <v>604</v>
      </c>
      <c r="Y37" s="112">
        <v>1</v>
      </c>
      <c r="Z37" s="113">
        <v>1</v>
      </c>
      <c r="AA37" s="114">
        <v>100</v>
      </c>
      <c r="AB37" s="115" t="s">
        <v>810</v>
      </c>
      <c r="AC37" s="163" t="s">
        <v>1363</v>
      </c>
      <c r="AD37" s="116" t="s">
        <v>1411</v>
      </c>
      <c r="AE37" s="135" t="s">
        <v>1412</v>
      </c>
      <c r="AF37" s="116" t="s">
        <v>1413</v>
      </c>
      <c r="AG37" s="116" t="s">
        <v>1414</v>
      </c>
      <c r="AH37" s="135">
        <v>10</v>
      </c>
      <c r="AI37" s="112">
        <v>1</v>
      </c>
      <c r="AJ37" s="119">
        <v>1</v>
      </c>
      <c r="AK37" s="120">
        <v>100</v>
      </c>
      <c r="AL37" s="98" t="s">
        <v>1082</v>
      </c>
      <c r="AM37" s="96" t="s">
        <v>955</v>
      </c>
      <c r="AN37" s="102">
        <v>1</v>
      </c>
      <c r="AO37" s="242">
        <v>1</v>
      </c>
      <c r="AP37" s="122">
        <v>100</v>
      </c>
      <c r="AQ37" s="99"/>
      <c r="AR37" s="99" t="s">
        <v>1197</v>
      </c>
      <c r="AS37" s="102">
        <v>1</v>
      </c>
      <c r="AT37" s="139">
        <v>1</v>
      </c>
      <c r="AU37" s="125">
        <v>100</v>
      </c>
      <c r="AV37" s="140" t="s">
        <v>1329</v>
      </c>
      <c r="AW37" s="101" t="s">
        <v>1633</v>
      </c>
      <c r="AX37" s="126">
        <v>100</v>
      </c>
      <c r="AY37" s="70" t="s">
        <v>1666</v>
      </c>
      <c r="AZ37" s="127">
        <v>1</v>
      </c>
      <c r="BA37" s="127">
        <v>1</v>
      </c>
      <c r="BB37" s="125">
        <v>100</v>
      </c>
      <c r="BC37" s="180" t="s">
        <v>1946</v>
      </c>
      <c r="BD37" s="180" t="s">
        <v>1947</v>
      </c>
      <c r="BE37" s="125"/>
      <c r="BF37" s="513" t="s">
        <v>1945</v>
      </c>
      <c r="BG37" s="127">
        <v>1</v>
      </c>
      <c r="BH37" s="127">
        <v>1</v>
      </c>
      <c r="BI37" s="128">
        <v>100</v>
      </c>
      <c r="BJ37" s="513" t="s">
        <v>1996</v>
      </c>
    </row>
    <row r="38" spans="1:64" s="100" customFormat="1" ht="93" customHeight="1" x14ac:dyDescent="0.25">
      <c r="A38" s="651"/>
      <c r="B38" s="651"/>
      <c r="C38" s="645"/>
      <c r="D38" s="602" t="s">
        <v>356</v>
      </c>
      <c r="E38" s="587">
        <v>0.65</v>
      </c>
      <c r="F38" s="620">
        <v>0.8</v>
      </c>
      <c r="G38" s="620" t="s">
        <v>346</v>
      </c>
      <c r="H38" s="103" t="s">
        <v>355</v>
      </c>
      <c r="I38" s="571"/>
      <c r="J38" s="622">
        <v>6</v>
      </c>
      <c r="K38" s="671">
        <v>0</v>
      </c>
      <c r="L38" s="623">
        <f>K38/J38*100</f>
        <v>0</v>
      </c>
      <c r="M38" s="670"/>
      <c r="N38" s="613"/>
      <c r="O38" s="612"/>
      <c r="P38" s="695" t="s">
        <v>701</v>
      </c>
      <c r="Q38" s="647">
        <v>0.1</v>
      </c>
      <c r="R38" s="641">
        <v>0.1</v>
      </c>
      <c r="S38" s="663">
        <v>100</v>
      </c>
      <c r="T38" s="649" t="s">
        <v>567</v>
      </c>
      <c r="U38" s="647">
        <v>0.2</v>
      </c>
      <c r="V38" s="641">
        <v>0.2</v>
      </c>
      <c r="W38" s="609">
        <v>1</v>
      </c>
      <c r="X38" s="95" t="s">
        <v>605</v>
      </c>
      <c r="Y38" s="599">
        <v>0.4</v>
      </c>
      <c r="Z38" s="626">
        <v>0.4</v>
      </c>
      <c r="AA38" s="595">
        <v>77</v>
      </c>
      <c r="AB38" s="115" t="s">
        <v>811</v>
      </c>
      <c r="AC38" s="163" t="s">
        <v>1363</v>
      </c>
      <c r="AD38" s="116" t="s">
        <v>1404</v>
      </c>
      <c r="AE38" s="135">
        <v>1903023</v>
      </c>
      <c r="AF38" s="116" t="s">
        <v>1415</v>
      </c>
      <c r="AG38" s="116" t="s">
        <v>1416</v>
      </c>
      <c r="AH38" s="135">
        <v>12</v>
      </c>
      <c r="AI38" s="599">
        <v>0.42</v>
      </c>
      <c r="AJ38" s="636">
        <v>0.42</v>
      </c>
      <c r="AK38" s="597">
        <v>100</v>
      </c>
      <c r="AL38" s="98"/>
      <c r="AM38" s="96" t="s">
        <v>956</v>
      </c>
      <c r="AN38" s="587">
        <v>0.52</v>
      </c>
      <c r="AO38" s="589">
        <v>0.55000000000000004</v>
      </c>
      <c r="AP38" s="707">
        <v>100</v>
      </c>
      <c r="AQ38" s="99"/>
      <c r="AR38" s="99" t="s">
        <v>1198</v>
      </c>
      <c r="AS38" s="587">
        <v>0.65</v>
      </c>
      <c r="AT38" s="589">
        <v>0.65</v>
      </c>
      <c r="AU38" s="525">
        <v>100</v>
      </c>
      <c r="AV38" s="557"/>
      <c r="AW38" s="560"/>
      <c r="AX38" s="557">
        <v>0</v>
      </c>
      <c r="AY38" s="558" t="s">
        <v>1684</v>
      </c>
      <c r="AZ38" s="517">
        <v>0.75</v>
      </c>
      <c r="BA38" s="521">
        <v>0.75</v>
      </c>
      <c r="BB38" s="525">
        <v>100</v>
      </c>
      <c r="BC38" s="515"/>
      <c r="BD38" s="515"/>
      <c r="BE38" s="525"/>
      <c r="BF38" s="803" t="s">
        <v>1923</v>
      </c>
      <c r="BG38" s="517">
        <v>0.75</v>
      </c>
      <c r="BH38" s="539">
        <v>1</v>
      </c>
      <c r="BI38" s="538">
        <v>100</v>
      </c>
      <c r="BJ38" s="810" t="s">
        <v>1872</v>
      </c>
      <c r="BK38" s="442"/>
    </row>
    <row r="39" spans="1:64" s="100" customFormat="1" ht="47.25" customHeight="1" x14ac:dyDescent="0.25">
      <c r="A39" s="651"/>
      <c r="B39" s="651"/>
      <c r="C39" s="645"/>
      <c r="D39" s="602"/>
      <c r="E39" s="587"/>
      <c r="F39" s="620"/>
      <c r="G39" s="620"/>
      <c r="H39" s="103" t="s">
        <v>354</v>
      </c>
      <c r="I39" s="571"/>
      <c r="J39" s="622"/>
      <c r="K39" s="671"/>
      <c r="L39" s="672"/>
      <c r="M39" s="613">
        <v>58890000</v>
      </c>
      <c r="N39" s="613">
        <v>49832143</v>
      </c>
      <c r="O39" s="612">
        <f>N39/M39</f>
        <v>0.84619023603328236</v>
      </c>
      <c r="P39" s="695"/>
      <c r="Q39" s="647"/>
      <c r="R39" s="641"/>
      <c r="S39" s="663"/>
      <c r="T39" s="649"/>
      <c r="U39" s="647"/>
      <c r="V39" s="641"/>
      <c r="W39" s="610"/>
      <c r="X39" s="95" t="s">
        <v>606</v>
      </c>
      <c r="Y39" s="599"/>
      <c r="Z39" s="626"/>
      <c r="AA39" s="595"/>
      <c r="AB39" s="115" t="s">
        <v>812</v>
      </c>
      <c r="AC39" s="97"/>
      <c r="AD39" s="97"/>
      <c r="AE39" s="97"/>
      <c r="AF39" s="97"/>
      <c r="AG39" s="97"/>
      <c r="AH39" s="97"/>
      <c r="AI39" s="599"/>
      <c r="AJ39" s="636"/>
      <c r="AK39" s="597"/>
      <c r="AL39" s="228"/>
      <c r="AM39" s="96" t="s">
        <v>957</v>
      </c>
      <c r="AN39" s="587"/>
      <c r="AO39" s="705"/>
      <c r="AP39" s="707"/>
      <c r="AQ39" s="237"/>
      <c r="AR39" s="99" t="s">
        <v>1199</v>
      </c>
      <c r="AS39" s="587"/>
      <c r="AT39" s="582"/>
      <c r="AU39" s="525"/>
      <c r="AV39" s="557"/>
      <c r="AW39" s="561"/>
      <c r="AX39" s="557"/>
      <c r="AY39" s="558"/>
      <c r="AZ39" s="516"/>
      <c r="BA39" s="542"/>
      <c r="BB39" s="525"/>
      <c r="BC39" s="516"/>
      <c r="BD39" s="516"/>
      <c r="BE39" s="525"/>
      <c r="BF39" s="805"/>
      <c r="BG39" s="516"/>
      <c r="BH39" s="540"/>
      <c r="BI39" s="538"/>
      <c r="BJ39" s="812"/>
    </row>
    <row r="40" spans="1:64" s="100" customFormat="1" ht="70.5" customHeight="1" x14ac:dyDescent="0.25">
      <c r="A40" s="651"/>
      <c r="B40" s="651"/>
      <c r="C40" s="645"/>
      <c r="D40" s="421" t="s">
        <v>353</v>
      </c>
      <c r="E40" s="102">
        <v>1</v>
      </c>
      <c r="F40" s="103">
        <v>1</v>
      </c>
      <c r="G40" s="103" t="s">
        <v>352</v>
      </c>
      <c r="H40" s="103" t="s">
        <v>351</v>
      </c>
      <c r="I40" s="571"/>
      <c r="J40" s="104">
        <v>1</v>
      </c>
      <c r="K40" s="129">
        <v>0.5</v>
      </c>
      <c r="L40" s="250">
        <f>K40/J40*100</f>
        <v>50</v>
      </c>
      <c r="M40" s="613"/>
      <c r="N40" s="613"/>
      <c r="O40" s="612"/>
      <c r="P40" s="107" t="s">
        <v>702</v>
      </c>
      <c r="Q40" s="126">
        <v>1</v>
      </c>
      <c r="R40" s="231">
        <v>0.5</v>
      </c>
      <c r="S40" s="156">
        <v>0.5</v>
      </c>
      <c r="T40" s="94" t="s">
        <v>552</v>
      </c>
      <c r="U40" s="126">
        <v>1</v>
      </c>
      <c r="V40" s="231">
        <v>1</v>
      </c>
      <c r="W40" s="111">
        <v>1</v>
      </c>
      <c r="X40" s="95" t="s">
        <v>607</v>
      </c>
      <c r="Y40" s="112">
        <v>1</v>
      </c>
      <c r="Z40" s="113">
        <v>1</v>
      </c>
      <c r="AA40" s="114">
        <v>75</v>
      </c>
      <c r="AB40" s="133" t="s">
        <v>813</v>
      </c>
      <c r="AC40" s="163" t="s">
        <v>1363</v>
      </c>
      <c r="AD40" s="116" t="s">
        <v>1411</v>
      </c>
      <c r="AE40" s="135" t="s">
        <v>1412</v>
      </c>
      <c r="AF40" s="116" t="s">
        <v>1413</v>
      </c>
      <c r="AG40" s="116" t="s">
        <v>1414</v>
      </c>
      <c r="AH40" s="135">
        <v>10</v>
      </c>
      <c r="AI40" s="112">
        <v>1</v>
      </c>
      <c r="AJ40" s="119">
        <v>1</v>
      </c>
      <c r="AK40" s="120">
        <v>100</v>
      </c>
      <c r="AL40" s="98" t="s">
        <v>1086</v>
      </c>
      <c r="AM40" s="136" t="s">
        <v>958</v>
      </c>
      <c r="AN40" s="102">
        <v>1</v>
      </c>
      <c r="AO40" s="242">
        <v>1</v>
      </c>
      <c r="AP40" s="122">
        <v>100</v>
      </c>
      <c r="AQ40" s="99"/>
      <c r="AR40" s="411" t="s">
        <v>1200</v>
      </c>
      <c r="AS40" s="102">
        <v>1</v>
      </c>
      <c r="AT40" s="233">
        <v>1</v>
      </c>
      <c r="AU40" s="125">
        <v>100</v>
      </c>
      <c r="AV40" s="140" t="s">
        <v>1330</v>
      </c>
      <c r="AW40" s="101" t="s">
        <v>1608</v>
      </c>
      <c r="AX40" s="126">
        <v>100</v>
      </c>
      <c r="AY40" s="180" t="s">
        <v>1675</v>
      </c>
      <c r="AZ40" s="127">
        <v>1</v>
      </c>
      <c r="BA40" s="127">
        <v>0</v>
      </c>
      <c r="BB40" s="125">
        <v>0</v>
      </c>
      <c r="BC40" s="180"/>
      <c r="BD40" s="180"/>
      <c r="BE40" s="125"/>
      <c r="BF40" s="448" t="s">
        <v>1972</v>
      </c>
      <c r="BG40" s="127">
        <v>1</v>
      </c>
      <c r="BH40" s="127">
        <v>1</v>
      </c>
      <c r="BI40" s="128">
        <v>100</v>
      </c>
      <c r="BJ40" s="806" t="s">
        <v>1892</v>
      </c>
      <c r="BK40" s="442"/>
    </row>
    <row r="41" spans="1:64" s="100" customFormat="1" ht="54.75" customHeight="1" x14ac:dyDescent="0.25">
      <c r="A41" s="651" t="s">
        <v>350</v>
      </c>
      <c r="B41" s="651" t="s">
        <v>349</v>
      </c>
      <c r="C41" s="645" t="s">
        <v>348</v>
      </c>
      <c r="D41" s="652" t="s">
        <v>347</v>
      </c>
      <c r="E41" s="573">
        <v>1</v>
      </c>
      <c r="F41" s="571">
        <v>1</v>
      </c>
      <c r="G41" s="620" t="s">
        <v>346</v>
      </c>
      <c r="H41" s="226" t="s">
        <v>345</v>
      </c>
      <c r="I41" s="620" t="s">
        <v>338</v>
      </c>
      <c r="J41" s="622">
        <v>0.4</v>
      </c>
      <c r="K41" s="622">
        <v>0.4</v>
      </c>
      <c r="L41" s="623">
        <f>K41/J41*100</f>
        <v>100</v>
      </c>
      <c r="M41" s="613"/>
      <c r="N41" s="613"/>
      <c r="O41" s="612"/>
      <c r="P41" s="695" t="s">
        <v>703</v>
      </c>
      <c r="Q41" s="653">
        <v>0.6</v>
      </c>
      <c r="R41" s="646">
        <v>0.6</v>
      </c>
      <c r="S41" s="663">
        <f>R41/Q41*1</f>
        <v>1</v>
      </c>
      <c r="T41" s="649" t="s">
        <v>496</v>
      </c>
      <c r="U41" s="653">
        <v>0.6</v>
      </c>
      <c r="V41" s="646">
        <v>0.6</v>
      </c>
      <c r="W41" s="609">
        <v>0.7</v>
      </c>
      <c r="X41" s="95" t="s">
        <v>608</v>
      </c>
      <c r="Y41" s="598">
        <v>1</v>
      </c>
      <c r="Z41" s="627">
        <v>1</v>
      </c>
      <c r="AA41" s="595">
        <v>65</v>
      </c>
      <c r="AB41" s="115" t="s">
        <v>814</v>
      </c>
      <c r="AC41" s="163" t="s">
        <v>1363</v>
      </c>
      <c r="AD41" s="116" t="s">
        <v>1417</v>
      </c>
      <c r="AE41" s="135" t="s">
        <v>1372</v>
      </c>
      <c r="AF41" s="118" t="s">
        <v>1418</v>
      </c>
      <c r="AG41" s="253" t="s">
        <v>1419</v>
      </c>
      <c r="AH41" s="135">
        <v>12</v>
      </c>
      <c r="AI41" s="598">
        <v>1</v>
      </c>
      <c r="AJ41" s="596">
        <v>1</v>
      </c>
      <c r="AK41" s="597">
        <v>72</v>
      </c>
      <c r="AL41" s="228"/>
      <c r="AM41" s="96" t="s">
        <v>959</v>
      </c>
      <c r="AN41" s="573">
        <v>1</v>
      </c>
      <c r="AO41" s="706" t="s">
        <v>1117</v>
      </c>
      <c r="AP41" s="707">
        <v>62</v>
      </c>
      <c r="AQ41" s="237"/>
      <c r="AR41" s="99" t="s">
        <v>1201</v>
      </c>
      <c r="AS41" s="573">
        <v>1</v>
      </c>
      <c r="AT41" s="580">
        <v>1</v>
      </c>
      <c r="AU41" s="525">
        <v>100</v>
      </c>
      <c r="AV41" s="561" t="s">
        <v>1331</v>
      </c>
      <c r="AW41" s="576" t="s">
        <v>1634</v>
      </c>
      <c r="AX41" s="557">
        <v>100</v>
      </c>
      <c r="AY41" s="566" t="s">
        <v>1685</v>
      </c>
      <c r="AZ41" s="515">
        <v>1</v>
      </c>
      <c r="BA41" s="515">
        <v>0</v>
      </c>
      <c r="BB41" s="525">
        <v>0</v>
      </c>
      <c r="BC41" s="515"/>
      <c r="BD41" s="515"/>
      <c r="BE41" s="525"/>
      <c r="BF41" s="803" t="s">
        <v>1972</v>
      </c>
      <c r="BG41" s="515">
        <v>1</v>
      </c>
      <c r="BH41" s="515">
        <v>1</v>
      </c>
      <c r="BI41" s="538">
        <v>100</v>
      </c>
      <c r="BJ41" s="810" t="s">
        <v>1893</v>
      </c>
    </row>
    <row r="42" spans="1:64" s="100" customFormat="1" ht="58.5" customHeight="1" x14ac:dyDescent="0.25">
      <c r="A42" s="651"/>
      <c r="B42" s="651"/>
      <c r="C42" s="645"/>
      <c r="D42" s="571"/>
      <c r="E42" s="573"/>
      <c r="F42" s="571"/>
      <c r="G42" s="620"/>
      <c r="H42" s="103" t="s">
        <v>344</v>
      </c>
      <c r="I42" s="620"/>
      <c r="J42" s="622"/>
      <c r="K42" s="622"/>
      <c r="L42" s="672"/>
      <c r="M42" s="613"/>
      <c r="N42" s="613"/>
      <c r="O42" s="612"/>
      <c r="P42" s="695"/>
      <c r="Q42" s="653"/>
      <c r="R42" s="646"/>
      <c r="S42" s="663"/>
      <c r="T42" s="649"/>
      <c r="U42" s="653"/>
      <c r="V42" s="646"/>
      <c r="W42" s="610"/>
      <c r="X42" s="95" t="s">
        <v>609</v>
      </c>
      <c r="Y42" s="598"/>
      <c r="Z42" s="627"/>
      <c r="AA42" s="595"/>
      <c r="AB42" s="254"/>
      <c r="AC42" s="97"/>
      <c r="AD42" s="97"/>
      <c r="AE42" s="97"/>
      <c r="AF42" s="97"/>
      <c r="AG42" s="97"/>
      <c r="AH42" s="97"/>
      <c r="AI42" s="598"/>
      <c r="AJ42" s="596"/>
      <c r="AK42" s="597"/>
      <c r="AL42" s="98" t="s">
        <v>1087</v>
      </c>
      <c r="AM42" s="96" t="s">
        <v>960</v>
      </c>
      <c r="AN42" s="573"/>
      <c r="AO42" s="706"/>
      <c r="AP42" s="707"/>
      <c r="AQ42" s="99"/>
      <c r="AR42" s="99" t="s">
        <v>1202</v>
      </c>
      <c r="AS42" s="573"/>
      <c r="AT42" s="581"/>
      <c r="AU42" s="525"/>
      <c r="AV42" s="561"/>
      <c r="AW42" s="577"/>
      <c r="AX42" s="557"/>
      <c r="AY42" s="567"/>
      <c r="AZ42" s="516"/>
      <c r="BA42" s="516"/>
      <c r="BB42" s="525"/>
      <c r="BC42" s="516"/>
      <c r="BD42" s="516"/>
      <c r="BE42" s="525"/>
      <c r="BF42" s="805"/>
      <c r="BG42" s="516"/>
      <c r="BH42" s="516"/>
      <c r="BI42" s="538"/>
      <c r="BJ42" s="812"/>
    </row>
    <row r="43" spans="1:64" s="100" customFormat="1" ht="145.5" customHeight="1" x14ac:dyDescent="0.25">
      <c r="A43" s="651"/>
      <c r="B43" s="651"/>
      <c r="C43" s="645" t="s">
        <v>343</v>
      </c>
      <c r="D43" s="433" t="s">
        <v>342</v>
      </c>
      <c r="E43" s="102" t="s">
        <v>1321</v>
      </c>
      <c r="F43" s="103" t="s">
        <v>341</v>
      </c>
      <c r="G43" s="620" t="s">
        <v>340</v>
      </c>
      <c r="H43" s="103" t="s">
        <v>339</v>
      </c>
      <c r="I43" s="620" t="s">
        <v>338</v>
      </c>
      <c r="J43" s="104" t="s">
        <v>704</v>
      </c>
      <c r="K43" s="143">
        <v>0.01</v>
      </c>
      <c r="L43" s="130">
        <v>0.1</v>
      </c>
      <c r="M43" s="613"/>
      <c r="N43" s="613"/>
      <c r="O43" s="612"/>
      <c r="P43" s="107" t="s">
        <v>705</v>
      </c>
      <c r="Q43" s="255">
        <v>0.02</v>
      </c>
      <c r="R43" s="231">
        <v>1</v>
      </c>
      <c r="S43" s="146">
        <f t="shared" ref="S43:S48" si="3">R43/Q43*1</f>
        <v>50</v>
      </c>
      <c r="T43" s="94" t="s">
        <v>568</v>
      </c>
      <c r="U43" s="144">
        <v>0.03</v>
      </c>
      <c r="V43" s="231">
        <v>1</v>
      </c>
      <c r="W43" s="111">
        <v>0.8</v>
      </c>
      <c r="X43" s="95" t="s">
        <v>610</v>
      </c>
      <c r="Y43" s="148">
        <v>0.04</v>
      </c>
      <c r="Z43" s="113" t="s">
        <v>778</v>
      </c>
      <c r="AA43" s="114">
        <v>60</v>
      </c>
      <c r="AB43" s="133" t="s">
        <v>815</v>
      </c>
      <c r="AC43" s="163" t="s">
        <v>1363</v>
      </c>
      <c r="AD43" s="116" t="s">
        <v>1417</v>
      </c>
      <c r="AE43" s="135" t="s">
        <v>1372</v>
      </c>
      <c r="AF43" s="118" t="s">
        <v>1418</v>
      </c>
      <c r="AG43" s="253" t="s">
        <v>1419</v>
      </c>
      <c r="AH43" s="135">
        <v>12</v>
      </c>
      <c r="AI43" s="148">
        <v>0.05</v>
      </c>
      <c r="AJ43" s="119" t="s">
        <v>1108</v>
      </c>
      <c r="AK43" s="120">
        <v>45</v>
      </c>
      <c r="AL43" s="98" t="s">
        <v>1088</v>
      </c>
      <c r="AM43" s="136" t="s">
        <v>961</v>
      </c>
      <c r="AN43" s="102" t="s">
        <v>1113</v>
      </c>
      <c r="AO43" s="137">
        <v>0.06</v>
      </c>
      <c r="AP43" s="122">
        <v>45</v>
      </c>
      <c r="AQ43" s="99"/>
      <c r="AR43" s="138" t="s">
        <v>1203</v>
      </c>
      <c r="AS43" s="102" t="s">
        <v>1321</v>
      </c>
      <c r="AT43" s="139">
        <v>7</v>
      </c>
      <c r="AU43" s="125">
        <v>100</v>
      </c>
      <c r="AV43" s="126"/>
      <c r="AW43" s="101"/>
      <c r="AX43" s="126"/>
      <c r="AY43" s="437" t="s">
        <v>1743</v>
      </c>
      <c r="AZ43" s="432">
        <v>0.08</v>
      </c>
      <c r="BA43" s="434">
        <v>7.0000000000000007E-2</v>
      </c>
      <c r="BB43" s="125">
        <v>90</v>
      </c>
      <c r="BC43" s="70"/>
      <c r="BD43" s="70"/>
      <c r="BE43" s="125"/>
      <c r="BF43" s="806" t="s">
        <v>1894</v>
      </c>
      <c r="BG43" s="127" t="s">
        <v>1814</v>
      </c>
      <c r="BH43" s="127" t="s">
        <v>1321</v>
      </c>
      <c r="BI43" s="128">
        <v>100</v>
      </c>
      <c r="BJ43" s="806" t="s">
        <v>1894</v>
      </c>
      <c r="BK43" s="442"/>
    </row>
    <row r="44" spans="1:64" s="100" customFormat="1" ht="199.5" customHeight="1" x14ac:dyDescent="0.25">
      <c r="A44" s="651"/>
      <c r="B44" s="651"/>
      <c r="C44" s="645"/>
      <c r="D44" s="416" t="s">
        <v>318</v>
      </c>
      <c r="E44" s="102">
        <v>3</v>
      </c>
      <c r="F44" s="103">
        <v>3</v>
      </c>
      <c r="G44" s="620"/>
      <c r="H44" s="93" t="s">
        <v>337</v>
      </c>
      <c r="I44" s="620"/>
      <c r="J44" s="104">
        <v>0.5</v>
      </c>
      <c r="K44" s="129">
        <v>0.5</v>
      </c>
      <c r="L44" s="106">
        <f>K44/J44*100</f>
        <v>100</v>
      </c>
      <c r="M44" s="613">
        <v>6400000</v>
      </c>
      <c r="N44" s="613">
        <v>6400000</v>
      </c>
      <c r="O44" s="612">
        <f>N44/M44</f>
        <v>1</v>
      </c>
      <c r="P44" s="107" t="s">
        <v>706</v>
      </c>
      <c r="Q44" s="126">
        <v>1</v>
      </c>
      <c r="R44" s="231" t="s">
        <v>37</v>
      </c>
      <c r="S44" s="249">
        <v>0</v>
      </c>
      <c r="T44" s="94" t="s">
        <v>553</v>
      </c>
      <c r="U44" s="126">
        <v>1.5</v>
      </c>
      <c r="V44" s="231" t="s">
        <v>37</v>
      </c>
      <c r="W44" s="111">
        <v>0.2</v>
      </c>
      <c r="X44" s="95"/>
      <c r="Y44" s="112">
        <v>2</v>
      </c>
      <c r="Z44" s="113">
        <v>2</v>
      </c>
      <c r="AA44" s="114">
        <v>40</v>
      </c>
      <c r="AB44" s="115" t="s">
        <v>816</v>
      </c>
      <c r="AC44" s="97"/>
      <c r="AD44" s="97"/>
      <c r="AE44" s="97"/>
      <c r="AF44" s="97"/>
      <c r="AG44" s="97"/>
      <c r="AH44" s="97"/>
      <c r="AI44" s="112">
        <v>2.2000000000000002</v>
      </c>
      <c r="AJ44" s="119">
        <v>0</v>
      </c>
      <c r="AK44" s="120">
        <v>0</v>
      </c>
      <c r="AL44" s="228"/>
      <c r="AM44" s="96"/>
      <c r="AN44" s="102" t="s">
        <v>1110</v>
      </c>
      <c r="AO44" s="137">
        <v>0</v>
      </c>
      <c r="AP44" s="122">
        <v>0</v>
      </c>
      <c r="AQ44" s="237"/>
      <c r="AR44" s="99"/>
      <c r="AS44" s="102">
        <v>3</v>
      </c>
      <c r="AT44" s="139">
        <v>1</v>
      </c>
      <c r="AU44" s="125">
        <v>33</v>
      </c>
      <c r="AV44" s="126"/>
      <c r="AW44" s="256"/>
      <c r="AX44" s="126"/>
      <c r="AY44" s="70" t="s">
        <v>1772</v>
      </c>
      <c r="AZ44" s="127">
        <v>1</v>
      </c>
      <c r="BA44" s="127">
        <v>2</v>
      </c>
      <c r="BB44" s="125">
        <v>100</v>
      </c>
      <c r="BC44" s="70"/>
      <c r="BD44" s="70"/>
      <c r="BE44" s="125"/>
      <c r="BF44" s="513" t="s">
        <v>1873</v>
      </c>
      <c r="BG44" s="127">
        <v>3</v>
      </c>
      <c r="BH44" s="127">
        <v>2</v>
      </c>
      <c r="BI44" s="128">
        <v>66</v>
      </c>
      <c r="BJ44" s="806" t="s">
        <v>1772</v>
      </c>
      <c r="BL44" s="177"/>
    </row>
    <row r="45" spans="1:64" s="100" customFormat="1" ht="87" customHeight="1" x14ac:dyDescent="0.25">
      <c r="A45" s="651"/>
      <c r="B45" s="651"/>
      <c r="C45" s="141" t="s">
        <v>336</v>
      </c>
      <c r="D45" s="93" t="s">
        <v>1573</v>
      </c>
      <c r="E45" s="102">
        <v>8</v>
      </c>
      <c r="F45" s="103">
        <v>10</v>
      </c>
      <c r="G45" s="103" t="s">
        <v>306</v>
      </c>
      <c r="H45" s="103" t="s">
        <v>335</v>
      </c>
      <c r="I45" s="103" t="s">
        <v>334</v>
      </c>
      <c r="J45" s="104">
        <v>1</v>
      </c>
      <c r="K45" s="129">
        <v>1</v>
      </c>
      <c r="L45" s="106">
        <f>K45/J45*100</f>
        <v>100</v>
      </c>
      <c r="M45" s="613"/>
      <c r="N45" s="613"/>
      <c r="O45" s="612"/>
      <c r="P45" s="107" t="s">
        <v>707</v>
      </c>
      <c r="Q45" s="126">
        <v>20</v>
      </c>
      <c r="R45" s="231">
        <v>20</v>
      </c>
      <c r="S45" s="146">
        <f t="shared" si="3"/>
        <v>1</v>
      </c>
      <c r="T45" s="94" t="s">
        <v>558</v>
      </c>
      <c r="U45" s="126">
        <v>20</v>
      </c>
      <c r="V45" s="231">
        <v>20</v>
      </c>
      <c r="W45" s="111">
        <v>0.8</v>
      </c>
      <c r="X45" s="95" t="s">
        <v>611</v>
      </c>
      <c r="Y45" s="112">
        <v>10</v>
      </c>
      <c r="Z45" s="113">
        <v>5</v>
      </c>
      <c r="AA45" s="114">
        <v>75</v>
      </c>
      <c r="AB45" s="115" t="s">
        <v>817</v>
      </c>
      <c r="AC45" s="116" t="s">
        <v>1363</v>
      </c>
      <c r="AD45" s="116" t="s">
        <v>1371</v>
      </c>
      <c r="AE45" s="117" t="s">
        <v>1372</v>
      </c>
      <c r="AF45" s="118" t="s">
        <v>1373</v>
      </c>
      <c r="AG45" s="118" t="s">
        <v>1374</v>
      </c>
      <c r="AH45" s="117">
        <v>1</v>
      </c>
      <c r="AI45" s="112">
        <v>10</v>
      </c>
      <c r="AJ45" s="119">
        <v>6</v>
      </c>
      <c r="AK45" s="120">
        <v>78</v>
      </c>
      <c r="AL45" s="98" t="s">
        <v>1088</v>
      </c>
      <c r="AM45" s="96" t="s">
        <v>962</v>
      </c>
      <c r="AN45" s="102">
        <v>7</v>
      </c>
      <c r="AO45" s="242" t="s">
        <v>1118</v>
      </c>
      <c r="AP45" s="122">
        <v>75</v>
      </c>
      <c r="AQ45" s="99"/>
      <c r="AR45" s="99" t="s">
        <v>1204</v>
      </c>
      <c r="AS45" s="102">
        <v>1</v>
      </c>
      <c r="AT45" s="139">
        <v>1</v>
      </c>
      <c r="AU45" s="125">
        <v>100</v>
      </c>
      <c r="AV45" s="257">
        <v>5000000</v>
      </c>
      <c r="AW45" s="257">
        <v>5000000</v>
      </c>
      <c r="AX45" s="126">
        <v>100</v>
      </c>
      <c r="AY45" s="70" t="s">
        <v>1801</v>
      </c>
      <c r="AZ45" s="127">
        <v>1</v>
      </c>
      <c r="BA45" s="127">
        <v>0</v>
      </c>
      <c r="BB45" s="125">
        <v>0</v>
      </c>
      <c r="BC45" s="70"/>
      <c r="BD45" s="70"/>
      <c r="BE45" s="125"/>
      <c r="BF45" s="513" t="s">
        <v>1808</v>
      </c>
      <c r="BG45" s="127">
        <v>10</v>
      </c>
      <c r="BH45" s="127">
        <v>8</v>
      </c>
      <c r="BI45" s="128">
        <v>80</v>
      </c>
      <c r="BJ45" s="827" t="s">
        <v>1809</v>
      </c>
    </row>
    <row r="46" spans="1:64" s="100" customFormat="1" ht="174.75" customHeight="1" x14ac:dyDescent="0.25">
      <c r="A46" s="651"/>
      <c r="B46" s="651" t="s">
        <v>333</v>
      </c>
      <c r="C46" s="645" t="s">
        <v>332</v>
      </c>
      <c r="D46" s="421" t="s">
        <v>1582</v>
      </c>
      <c r="E46" s="102">
        <v>1</v>
      </c>
      <c r="F46" s="103">
        <v>1</v>
      </c>
      <c r="G46" s="103" t="s">
        <v>331</v>
      </c>
      <c r="H46" s="103" t="s">
        <v>330</v>
      </c>
      <c r="I46" s="571" t="s">
        <v>329</v>
      </c>
      <c r="J46" s="104">
        <v>1</v>
      </c>
      <c r="K46" s="129">
        <v>1</v>
      </c>
      <c r="L46" s="106">
        <f>K46/J46*100</f>
        <v>100</v>
      </c>
      <c r="M46" s="613">
        <v>41600000</v>
      </c>
      <c r="N46" s="613">
        <v>21120000</v>
      </c>
      <c r="O46" s="612">
        <f>N46/M46</f>
        <v>0.50769230769230766</v>
      </c>
      <c r="P46" s="107" t="s">
        <v>708</v>
      </c>
      <c r="Q46" s="126">
        <v>1</v>
      </c>
      <c r="R46" s="231">
        <v>1</v>
      </c>
      <c r="S46" s="258">
        <v>100</v>
      </c>
      <c r="T46" s="147" t="s">
        <v>554</v>
      </c>
      <c r="U46" s="126">
        <v>1</v>
      </c>
      <c r="V46" s="231">
        <v>0</v>
      </c>
      <c r="W46" s="111">
        <v>0</v>
      </c>
      <c r="X46" s="95"/>
      <c r="Y46" s="112">
        <v>1</v>
      </c>
      <c r="Z46" s="113">
        <v>1</v>
      </c>
      <c r="AA46" s="114">
        <v>63</v>
      </c>
      <c r="AB46" s="115" t="s">
        <v>818</v>
      </c>
      <c r="AC46" s="116" t="s">
        <v>1363</v>
      </c>
      <c r="AD46" s="116" t="s">
        <v>1371</v>
      </c>
      <c r="AE46" s="134" t="s">
        <v>1420</v>
      </c>
      <c r="AF46" s="116" t="s">
        <v>1421</v>
      </c>
      <c r="AG46" s="259" t="s">
        <v>1422</v>
      </c>
      <c r="AH46" s="260">
        <v>12</v>
      </c>
      <c r="AI46" s="112">
        <v>1</v>
      </c>
      <c r="AJ46" s="119">
        <v>1</v>
      </c>
      <c r="AK46" s="120">
        <v>100</v>
      </c>
      <c r="AL46" s="98"/>
      <c r="AM46" s="96" t="s">
        <v>963</v>
      </c>
      <c r="AN46" s="102">
        <v>1</v>
      </c>
      <c r="AO46" s="242">
        <v>1</v>
      </c>
      <c r="AP46" s="122">
        <v>100</v>
      </c>
      <c r="AQ46" s="99"/>
      <c r="AR46" s="99" t="s">
        <v>1205</v>
      </c>
      <c r="AS46" s="102">
        <v>1</v>
      </c>
      <c r="AT46" s="139">
        <v>1</v>
      </c>
      <c r="AU46" s="125">
        <v>100</v>
      </c>
      <c r="AV46" s="126"/>
      <c r="AW46" s="101"/>
      <c r="AX46" s="126"/>
      <c r="AY46" s="438" t="s">
        <v>1773</v>
      </c>
      <c r="AZ46" s="262">
        <v>1</v>
      </c>
      <c r="BA46" s="262">
        <v>1</v>
      </c>
      <c r="BB46" s="125">
        <v>100</v>
      </c>
      <c r="BC46" s="261"/>
      <c r="BD46" s="261"/>
      <c r="BE46" s="125"/>
      <c r="BF46" s="806" t="s">
        <v>1895</v>
      </c>
      <c r="BG46" s="262">
        <v>1</v>
      </c>
      <c r="BH46" s="262">
        <v>1</v>
      </c>
      <c r="BI46" s="128">
        <v>100</v>
      </c>
      <c r="BJ46" s="806" t="s">
        <v>1815</v>
      </c>
      <c r="BK46" s="442"/>
      <c r="BL46" s="177"/>
    </row>
    <row r="47" spans="1:64" s="100" customFormat="1" ht="191.25" customHeight="1" x14ac:dyDescent="0.25">
      <c r="A47" s="651"/>
      <c r="B47" s="651"/>
      <c r="C47" s="645"/>
      <c r="D47" s="421" t="s">
        <v>1597</v>
      </c>
      <c r="E47" s="102">
        <v>30</v>
      </c>
      <c r="F47" s="103">
        <v>30</v>
      </c>
      <c r="G47" s="103" t="s">
        <v>325</v>
      </c>
      <c r="H47" s="103" t="s">
        <v>328</v>
      </c>
      <c r="I47" s="571"/>
      <c r="J47" s="104">
        <v>18</v>
      </c>
      <c r="K47" s="129">
        <v>2</v>
      </c>
      <c r="L47" s="106">
        <v>12</v>
      </c>
      <c r="M47" s="613"/>
      <c r="N47" s="613"/>
      <c r="O47" s="612"/>
      <c r="P47" s="107" t="s">
        <v>709</v>
      </c>
      <c r="Q47" s="126">
        <v>20</v>
      </c>
      <c r="R47" s="231">
        <v>10</v>
      </c>
      <c r="S47" s="146">
        <v>15</v>
      </c>
      <c r="T47" s="94" t="s">
        <v>678</v>
      </c>
      <c r="U47" s="126">
        <v>25</v>
      </c>
      <c r="V47" s="231">
        <v>0</v>
      </c>
      <c r="W47" s="111">
        <v>0</v>
      </c>
      <c r="X47" s="95" t="s">
        <v>641</v>
      </c>
      <c r="Y47" s="112">
        <v>26</v>
      </c>
      <c r="Z47" s="113">
        <v>5</v>
      </c>
      <c r="AA47" s="114">
        <v>100</v>
      </c>
      <c r="AB47" s="172" t="s">
        <v>819</v>
      </c>
      <c r="AC47" s="116" t="s">
        <v>1363</v>
      </c>
      <c r="AD47" s="116" t="s">
        <v>1371</v>
      </c>
      <c r="AE47" s="117" t="s">
        <v>1372</v>
      </c>
      <c r="AF47" s="118" t="s">
        <v>1373</v>
      </c>
      <c r="AG47" s="118" t="s">
        <v>1374</v>
      </c>
      <c r="AH47" s="117">
        <v>1</v>
      </c>
      <c r="AI47" s="112">
        <v>30</v>
      </c>
      <c r="AJ47" s="119">
        <v>6</v>
      </c>
      <c r="AK47" s="120">
        <v>15</v>
      </c>
      <c r="AL47" s="228" t="s">
        <v>1089</v>
      </c>
      <c r="AM47" s="172" t="s">
        <v>1774</v>
      </c>
      <c r="AN47" s="102">
        <v>30</v>
      </c>
      <c r="AO47" s="242">
        <v>5</v>
      </c>
      <c r="AP47" s="122">
        <v>100</v>
      </c>
      <c r="AQ47" s="99" t="s">
        <v>1161</v>
      </c>
      <c r="AR47" s="101" t="s">
        <v>1206</v>
      </c>
      <c r="AS47" s="102">
        <v>30</v>
      </c>
      <c r="AT47" s="139">
        <v>7</v>
      </c>
      <c r="AU47" s="125">
        <v>17</v>
      </c>
      <c r="AV47" s="126"/>
      <c r="AW47" s="101" t="s">
        <v>1676</v>
      </c>
      <c r="AX47" s="126"/>
      <c r="AY47" s="70" t="s">
        <v>1775</v>
      </c>
      <c r="AZ47" s="68">
        <v>30</v>
      </c>
      <c r="BA47" s="446">
        <v>8</v>
      </c>
      <c r="BB47" s="73">
        <v>23</v>
      </c>
      <c r="BC47" s="68" t="s">
        <v>1821</v>
      </c>
      <c r="BD47" s="68" t="s">
        <v>1822</v>
      </c>
      <c r="BE47" s="73"/>
      <c r="BF47" s="68" t="s">
        <v>2033</v>
      </c>
      <c r="BG47" s="71">
        <v>30</v>
      </c>
      <c r="BH47" s="71">
        <v>40</v>
      </c>
      <c r="BI47" s="403">
        <v>100</v>
      </c>
      <c r="BJ47" s="823" t="s">
        <v>2005</v>
      </c>
      <c r="BL47" s="177"/>
    </row>
    <row r="48" spans="1:64" s="100" customFormat="1" ht="51" customHeight="1" x14ac:dyDescent="0.25">
      <c r="A48" s="651"/>
      <c r="B48" s="651" t="s">
        <v>327</v>
      </c>
      <c r="C48" s="645" t="s">
        <v>326</v>
      </c>
      <c r="D48" s="652" t="s">
        <v>1574</v>
      </c>
      <c r="E48" s="573">
        <v>13</v>
      </c>
      <c r="F48" s="571">
        <v>13</v>
      </c>
      <c r="G48" s="571" t="s">
        <v>325</v>
      </c>
      <c r="H48" s="103" t="s">
        <v>324</v>
      </c>
      <c r="I48" s="571" t="s">
        <v>323</v>
      </c>
      <c r="J48" s="622">
        <v>13</v>
      </c>
      <c r="K48" s="615">
        <v>11</v>
      </c>
      <c r="L48" s="616">
        <f>K48/J48*100</f>
        <v>84.615384615384613</v>
      </c>
      <c r="M48" s="613"/>
      <c r="N48" s="613"/>
      <c r="O48" s="612"/>
      <c r="P48" s="692" t="s">
        <v>710</v>
      </c>
      <c r="Q48" s="557">
        <v>13</v>
      </c>
      <c r="R48" s="646">
        <v>13</v>
      </c>
      <c r="S48" s="663">
        <f t="shared" si="3"/>
        <v>1</v>
      </c>
      <c r="T48" s="649" t="s">
        <v>564</v>
      </c>
      <c r="U48" s="557">
        <v>13</v>
      </c>
      <c r="V48" s="646">
        <v>13</v>
      </c>
      <c r="W48" s="609">
        <v>0.9</v>
      </c>
      <c r="X48" s="95"/>
      <c r="Y48" s="598">
        <v>13</v>
      </c>
      <c r="Z48" s="648">
        <v>13</v>
      </c>
      <c r="AA48" s="595">
        <v>80</v>
      </c>
      <c r="AB48" s="115" t="s">
        <v>820</v>
      </c>
      <c r="AC48" s="163" t="s">
        <v>1363</v>
      </c>
      <c r="AD48" s="263" t="s">
        <v>1423</v>
      </c>
      <c r="AE48" s="135" t="s">
        <v>1372</v>
      </c>
      <c r="AF48" s="264" t="s">
        <v>1424</v>
      </c>
      <c r="AG48" s="264" t="s">
        <v>1425</v>
      </c>
      <c r="AH48" s="135">
        <v>12</v>
      </c>
      <c r="AI48" s="598">
        <v>13</v>
      </c>
      <c r="AJ48" s="596">
        <v>13</v>
      </c>
      <c r="AK48" s="597">
        <v>90</v>
      </c>
      <c r="AL48" s="98" t="s">
        <v>1090</v>
      </c>
      <c r="AM48" s="96" t="s">
        <v>964</v>
      </c>
      <c r="AN48" s="102">
        <v>13</v>
      </c>
      <c r="AO48" s="705" t="s">
        <v>1119</v>
      </c>
      <c r="AP48" s="707">
        <v>84</v>
      </c>
      <c r="AQ48" s="99"/>
      <c r="AR48" s="99" t="s">
        <v>1207</v>
      </c>
      <c r="AS48" s="573">
        <v>13</v>
      </c>
      <c r="AT48" s="581">
        <v>13</v>
      </c>
      <c r="AU48" s="525">
        <v>100</v>
      </c>
      <c r="AV48" s="557"/>
      <c r="AW48" s="560" t="s">
        <v>1635</v>
      </c>
      <c r="AX48" s="557"/>
      <c r="AY48" s="558" t="s">
        <v>1667</v>
      </c>
      <c r="AZ48" s="546">
        <v>13</v>
      </c>
      <c r="BA48" s="535">
        <v>13</v>
      </c>
      <c r="BB48" s="535">
        <v>100</v>
      </c>
      <c r="BC48" s="543"/>
      <c r="BD48" s="543"/>
      <c r="BE48" s="525"/>
      <c r="BF48" s="810" t="s">
        <v>1924</v>
      </c>
      <c r="BG48" s="515">
        <v>13</v>
      </c>
      <c r="BH48" s="515">
        <v>13</v>
      </c>
      <c r="BI48" s="538">
        <v>100</v>
      </c>
      <c r="BJ48" s="810" t="s">
        <v>1823</v>
      </c>
      <c r="BK48" s="442"/>
    </row>
    <row r="49" spans="1:66" s="100" customFormat="1" ht="49.5" customHeight="1" x14ac:dyDescent="0.25">
      <c r="A49" s="651"/>
      <c r="B49" s="651"/>
      <c r="C49" s="645"/>
      <c r="D49" s="571"/>
      <c r="E49" s="573"/>
      <c r="F49" s="571"/>
      <c r="G49" s="571"/>
      <c r="H49" s="103" t="s">
        <v>322</v>
      </c>
      <c r="I49" s="571"/>
      <c r="J49" s="622"/>
      <c r="K49" s="615"/>
      <c r="L49" s="617"/>
      <c r="M49" s="613"/>
      <c r="N49" s="613"/>
      <c r="O49" s="612"/>
      <c r="P49" s="692"/>
      <c r="Q49" s="557"/>
      <c r="R49" s="646"/>
      <c r="S49" s="663"/>
      <c r="T49" s="649"/>
      <c r="U49" s="557"/>
      <c r="V49" s="646"/>
      <c r="W49" s="610"/>
      <c r="X49" s="95" t="s">
        <v>612</v>
      </c>
      <c r="Y49" s="598"/>
      <c r="Z49" s="648"/>
      <c r="AA49" s="595"/>
      <c r="AB49" s="115" t="s">
        <v>821</v>
      </c>
      <c r="AC49" s="97"/>
      <c r="AD49" s="97"/>
      <c r="AE49" s="97"/>
      <c r="AF49" s="97"/>
      <c r="AG49" s="97"/>
      <c r="AH49" s="97"/>
      <c r="AI49" s="598"/>
      <c r="AJ49" s="596"/>
      <c r="AK49" s="597"/>
      <c r="AL49" s="228"/>
      <c r="AM49" s="96" t="s">
        <v>965</v>
      </c>
      <c r="AN49" s="102"/>
      <c r="AO49" s="705"/>
      <c r="AP49" s="707"/>
      <c r="AQ49" s="237"/>
      <c r="AR49" s="99" t="s">
        <v>1208</v>
      </c>
      <c r="AS49" s="573"/>
      <c r="AT49" s="581"/>
      <c r="AU49" s="525"/>
      <c r="AV49" s="557"/>
      <c r="AW49" s="561"/>
      <c r="AX49" s="557"/>
      <c r="AY49" s="558"/>
      <c r="AZ49" s="547"/>
      <c r="BA49" s="536"/>
      <c r="BB49" s="536"/>
      <c r="BC49" s="544"/>
      <c r="BD49" s="544"/>
      <c r="BE49" s="525"/>
      <c r="BF49" s="811"/>
      <c r="BG49" s="518"/>
      <c r="BH49" s="518"/>
      <c r="BI49" s="538"/>
      <c r="BJ49" s="811"/>
    </row>
    <row r="50" spans="1:66" s="100" customFormat="1" ht="23.25" customHeight="1" x14ac:dyDescent="0.25">
      <c r="A50" s="651"/>
      <c r="B50" s="651"/>
      <c r="C50" s="645"/>
      <c r="D50" s="571"/>
      <c r="E50" s="573"/>
      <c r="F50" s="571"/>
      <c r="G50" s="571"/>
      <c r="H50" s="103" t="s">
        <v>321</v>
      </c>
      <c r="I50" s="571"/>
      <c r="J50" s="622"/>
      <c r="K50" s="615"/>
      <c r="L50" s="617"/>
      <c r="M50" s="613"/>
      <c r="N50" s="613"/>
      <c r="O50" s="612"/>
      <c r="P50" s="692"/>
      <c r="Q50" s="557"/>
      <c r="R50" s="646"/>
      <c r="S50" s="663"/>
      <c r="T50" s="649"/>
      <c r="U50" s="557"/>
      <c r="V50" s="646"/>
      <c r="W50" s="610"/>
      <c r="X50" s="95"/>
      <c r="Y50" s="598"/>
      <c r="Z50" s="648"/>
      <c r="AA50" s="595"/>
      <c r="AB50" s="115" t="s">
        <v>822</v>
      </c>
      <c r="AC50" s="97"/>
      <c r="AD50" s="97"/>
      <c r="AE50" s="97"/>
      <c r="AF50" s="97"/>
      <c r="AG50" s="97"/>
      <c r="AH50" s="97"/>
      <c r="AI50" s="598"/>
      <c r="AJ50" s="596"/>
      <c r="AK50" s="597"/>
      <c r="AL50" s="98"/>
      <c r="AM50" s="96" t="s">
        <v>966</v>
      </c>
      <c r="AN50" s="102">
        <v>13</v>
      </c>
      <c r="AO50" s="705"/>
      <c r="AP50" s="707"/>
      <c r="AQ50" s="99"/>
      <c r="AR50" s="99" t="s">
        <v>1209</v>
      </c>
      <c r="AS50" s="573"/>
      <c r="AT50" s="581"/>
      <c r="AU50" s="525"/>
      <c r="AV50" s="557"/>
      <c r="AW50" s="561"/>
      <c r="AX50" s="557"/>
      <c r="AY50" s="558"/>
      <c r="AZ50" s="547"/>
      <c r="BA50" s="536"/>
      <c r="BB50" s="536"/>
      <c r="BC50" s="544"/>
      <c r="BD50" s="544"/>
      <c r="BE50" s="525"/>
      <c r="BF50" s="811"/>
      <c r="BG50" s="518"/>
      <c r="BH50" s="518"/>
      <c r="BI50" s="538"/>
      <c r="BJ50" s="811"/>
    </row>
    <row r="51" spans="1:66" s="100" customFormat="1" ht="33.75" customHeight="1" x14ac:dyDescent="0.25">
      <c r="A51" s="651"/>
      <c r="B51" s="651"/>
      <c r="C51" s="645"/>
      <c r="D51" s="571"/>
      <c r="E51" s="573"/>
      <c r="F51" s="571"/>
      <c r="G51" s="571"/>
      <c r="H51" s="103" t="s">
        <v>320</v>
      </c>
      <c r="I51" s="571"/>
      <c r="J51" s="622"/>
      <c r="K51" s="615"/>
      <c r="L51" s="617"/>
      <c r="M51" s="613"/>
      <c r="N51" s="613"/>
      <c r="O51" s="612"/>
      <c r="P51" s="692"/>
      <c r="Q51" s="557"/>
      <c r="R51" s="646"/>
      <c r="S51" s="663"/>
      <c r="T51" s="649"/>
      <c r="U51" s="557"/>
      <c r="V51" s="646"/>
      <c r="W51" s="610"/>
      <c r="X51" s="95"/>
      <c r="Y51" s="598"/>
      <c r="Z51" s="648"/>
      <c r="AA51" s="595"/>
      <c r="AB51" s="115" t="s">
        <v>823</v>
      </c>
      <c r="AC51" s="97"/>
      <c r="AD51" s="97"/>
      <c r="AE51" s="97"/>
      <c r="AF51" s="97"/>
      <c r="AG51" s="97"/>
      <c r="AH51" s="97"/>
      <c r="AI51" s="598"/>
      <c r="AJ51" s="596"/>
      <c r="AK51" s="597"/>
      <c r="AL51" s="98" t="s">
        <v>1091</v>
      </c>
      <c r="AM51" s="96" t="s">
        <v>967</v>
      </c>
      <c r="AN51" s="102"/>
      <c r="AO51" s="705"/>
      <c r="AP51" s="707"/>
      <c r="AQ51" s="99"/>
      <c r="AR51" s="99" t="s">
        <v>1210</v>
      </c>
      <c r="AS51" s="573"/>
      <c r="AT51" s="581"/>
      <c r="AU51" s="525"/>
      <c r="AV51" s="557"/>
      <c r="AW51" s="561"/>
      <c r="AX51" s="557"/>
      <c r="AY51" s="558"/>
      <c r="AZ51" s="547"/>
      <c r="BA51" s="536"/>
      <c r="BB51" s="536"/>
      <c r="BC51" s="544"/>
      <c r="BD51" s="544"/>
      <c r="BE51" s="525"/>
      <c r="BF51" s="811"/>
      <c r="BG51" s="518"/>
      <c r="BH51" s="518"/>
      <c r="BI51" s="538"/>
      <c r="BJ51" s="811"/>
    </row>
    <row r="52" spans="1:66" s="100" customFormat="1" ht="26.25" customHeight="1" x14ac:dyDescent="0.25">
      <c r="A52" s="651"/>
      <c r="B52" s="651"/>
      <c r="C52" s="645"/>
      <c r="D52" s="571"/>
      <c r="E52" s="573"/>
      <c r="F52" s="571"/>
      <c r="G52" s="571"/>
      <c r="H52" s="226" t="s">
        <v>319</v>
      </c>
      <c r="I52" s="571"/>
      <c r="J52" s="622"/>
      <c r="K52" s="615"/>
      <c r="L52" s="617"/>
      <c r="M52" s="613"/>
      <c r="N52" s="613"/>
      <c r="O52" s="612"/>
      <c r="P52" s="692"/>
      <c r="Q52" s="557"/>
      <c r="R52" s="646"/>
      <c r="S52" s="663"/>
      <c r="T52" s="649"/>
      <c r="U52" s="557"/>
      <c r="V52" s="646"/>
      <c r="W52" s="610"/>
      <c r="X52" s="95"/>
      <c r="Y52" s="598"/>
      <c r="Z52" s="648"/>
      <c r="AA52" s="595"/>
      <c r="AB52" s="115" t="s">
        <v>824</v>
      </c>
      <c r="AC52" s="97"/>
      <c r="AD52" s="97"/>
      <c r="AE52" s="97"/>
      <c r="AF52" s="97"/>
      <c r="AG52" s="97"/>
      <c r="AH52" s="97"/>
      <c r="AI52" s="598"/>
      <c r="AJ52" s="596"/>
      <c r="AK52" s="597"/>
      <c r="AL52" s="228"/>
      <c r="AM52" s="96" t="s">
        <v>968</v>
      </c>
      <c r="AN52" s="102"/>
      <c r="AO52" s="705"/>
      <c r="AP52" s="707"/>
      <c r="AQ52" s="237"/>
      <c r="AR52" s="99" t="s">
        <v>1211</v>
      </c>
      <c r="AS52" s="573"/>
      <c r="AT52" s="581"/>
      <c r="AU52" s="525"/>
      <c r="AV52" s="557"/>
      <c r="AW52" s="561"/>
      <c r="AX52" s="557"/>
      <c r="AY52" s="558"/>
      <c r="AZ52" s="548"/>
      <c r="BA52" s="537"/>
      <c r="BB52" s="537"/>
      <c r="BC52" s="545"/>
      <c r="BD52" s="545"/>
      <c r="BE52" s="525"/>
      <c r="BF52" s="812"/>
      <c r="BG52" s="516"/>
      <c r="BH52" s="516"/>
      <c r="BI52" s="538"/>
      <c r="BJ52" s="812"/>
    </row>
    <row r="53" spans="1:66" s="100" customFormat="1" ht="48.75" customHeight="1" x14ac:dyDescent="0.25">
      <c r="A53" s="651"/>
      <c r="B53" s="651"/>
      <c r="C53" s="645"/>
      <c r="D53" s="652" t="s">
        <v>318</v>
      </c>
      <c r="E53" s="573">
        <v>3</v>
      </c>
      <c r="F53" s="571">
        <v>3</v>
      </c>
      <c r="G53" s="571" t="s">
        <v>317</v>
      </c>
      <c r="H53" s="103" t="s">
        <v>316</v>
      </c>
      <c r="I53" s="571"/>
      <c r="J53" s="668">
        <v>0.5</v>
      </c>
      <c r="K53" s="615">
        <v>0.5</v>
      </c>
      <c r="L53" s="616">
        <f>K53/J53*100</f>
        <v>100</v>
      </c>
      <c r="M53" s="613"/>
      <c r="N53" s="613"/>
      <c r="O53" s="612"/>
      <c r="P53" s="692" t="s">
        <v>711</v>
      </c>
      <c r="Q53" s="557">
        <v>1</v>
      </c>
      <c r="R53" s="646" t="s">
        <v>37</v>
      </c>
      <c r="S53" s="698">
        <v>0</v>
      </c>
      <c r="T53" s="649" t="s">
        <v>497</v>
      </c>
      <c r="U53" s="557">
        <v>1</v>
      </c>
      <c r="V53" s="646" t="s">
        <v>37</v>
      </c>
      <c r="W53" s="609">
        <v>0.4</v>
      </c>
      <c r="X53" s="95"/>
      <c r="Y53" s="598">
        <v>3</v>
      </c>
      <c r="Z53" s="627">
        <v>2</v>
      </c>
      <c r="AA53" s="595">
        <v>1</v>
      </c>
      <c r="AB53" s="254"/>
      <c r="AC53" s="97"/>
      <c r="AD53" s="97"/>
      <c r="AE53" s="97"/>
      <c r="AF53" s="97"/>
      <c r="AG53" s="97"/>
      <c r="AH53" s="97"/>
      <c r="AI53" s="598">
        <v>3</v>
      </c>
      <c r="AJ53" s="596" t="s">
        <v>1109</v>
      </c>
      <c r="AK53" s="597">
        <v>40</v>
      </c>
      <c r="AL53" s="228"/>
      <c r="AM53" s="265"/>
      <c r="AN53" s="573" t="s">
        <v>1109</v>
      </c>
      <c r="AO53" s="705" t="s">
        <v>1120</v>
      </c>
      <c r="AP53" s="707">
        <v>63</v>
      </c>
      <c r="AQ53" s="237"/>
      <c r="AR53" s="99" t="s">
        <v>1212</v>
      </c>
      <c r="AS53" s="573">
        <v>3</v>
      </c>
      <c r="AT53" s="590">
        <v>1</v>
      </c>
      <c r="AU53" s="525">
        <v>30</v>
      </c>
      <c r="AV53" s="557"/>
      <c r="AW53" s="562"/>
      <c r="AX53" s="557"/>
      <c r="AY53" s="519" t="s">
        <v>1690</v>
      </c>
      <c r="AZ53" s="515">
        <v>1</v>
      </c>
      <c r="BA53" s="515">
        <v>2</v>
      </c>
      <c r="BB53" s="549">
        <v>100</v>
      </c>
      <c r="BC53" s="541"/>
      <c r="BD53" s="515"/>
      <c r="BE53" s="549"/>
      <c r="BF53" s="566" t="s">
        <v>1873</v>
      </c>
      <c r="BG53" s="515">
        <v>3</v>
      </c>
      <c r="BH53" s="515">
        <v>2</v>
      </c>
      <c r="BI53" s="554">
        <v>66</v>
      </c>
      <c r="BJ53" s="810" t="s">
        <v>1997</v>
      </c>
    </row>
    <row r="54" spans="1:66" s="100" customFormat="1" ht="75.75" customHeight="1" x14ac:dyDescent="0.25">
      <c r="A54" s="651"/>
      <c r="B54" s="651"/>
      <c r="C54" s="645"/>
      <c r="D54" s="571"/>
      <c r="E54" s="573"/>
      <c r="F54" s="571"/>
      <c r="G54" s="571"/>
      <c r="H54" s="103" t="s">
        <v>315</v>
      </c>
      <c r="I54" s="571"/>
      <c r="J54" s="668"/>
      <c r="K54" s="615"/>
      <c r="L54" s="617"/>
      <c r="M54" s="669">
        <v>264994438</v>
      </c>
      <c r="N54" s="669">
        <v>90655542</v>
      </c>
      <c r="O54" s="612">
        <f>N54/M54</f>
        <v>0.34210356520765917</v>
      </c>
      <c r="P54" s="692"/>
      <c r="Q54" s="557"/>
      <c r="R54" s="646"/>
      <c r="S54" s="698"/>
      <c r="T54" s="649"/>
      <c r="U54" s="557"/>
      <c r="V54" s="646"/>
      <c r="W54" s="610"/>
      <c r="X54" s="95"/>
      <c r="Y54" s="598"/>
      <c r="Z54" s="627"/>
      <c r="AA54" s="595"/>
      <c r="AB54" s="115" t="s">
        <v>825</v>
      </c>
      <c r="AC54" s="97"/>
      <c r="AD54" s="97"/>
      <c r="AE54" s="97"/>
      <c r="AF54" s="97"/>
      <c r="AG54" s="97"/>
      <c r="AH54" s="97"/>
      <c r="AI54" s="598"/>
      <c r="AJ54" s="596"/>
      <c r="AK54" s="597"/>
      <c r="AL54" s="228"/>
      <c r="AM54" s="96" t="s">
        <v>969</v>
      </c>
      <c r="AN54" s="573"/>
      <c r="AO54" s="705"/>
      <c r="AP54" s="707"/>
      <c r="AQ54" s="237"/>
      <c r="AR54" s="99" t="s">
        <v>1213</v>
      </c>
      <c r="AS54" s="573"/>
      <c r="AT54" s="581"/>
      <c r="AU54" s="525"/>
      <c r="AV54" s="557"/>
      <c r="AW54" s="563"/>
      <c r="AX54" s="557"/>
      <c r="AY54" s="520"/>
      <c r="AZ54" s="516"/>
      <c r="BA54" s="516"/>
      <c r="BB54" s="550"/>
      <c r="BC54" s="524"/>
      <c r="BD54" s="516"/>
      <c r="BE54" s="550"/>
      <c r="BF54" s="710"/>
      <c r="BG54" s="516"/>
      <c r="BH54" s="516"/>
      <c r="BI54" s="556"/>
      <c r="BJ54" s="812"/>
    </row>
    <row r="55" spans="1:66" s="100" customFormat="1" ht="96" customHeight="1" x14ac:dyDescent="0.25">
      <c r="A55" s="651"/>
      <c r="B55" s="651"/>
      <c r="C55" s="141" t="s">
        <v>314</v>
      </c>
      <c r="D55" s="93" t="s">
        <v>1575</v>
      </c>
      <c r="E55" s="102">
        <v>12</v>
      </c>
      <c r="F55" s="103">
        <v>12</v>
      </c>
      <c r="G55" s="103" t="s">
        <v>313</v>
      </c>
      <c r="H55" s="103" t="s">
        <v>312</v>
      </c>
      <c r="I55" s="103" t="s">
        <v>311</v>
      </c>
      <c r="J55" s="104">
        <v>2</v>
      </c>
      <c r="K55" s="129">
        <v>12</v>
      </c>
      <c r="L55" s="106">
        <f>K55/J55*100</f>
        <v>600</v>
      </c>
      <c r="M55" s="669"/>
      <c r="N55" s="669"/>
      <c r="O55" s="612"/>
      <c r="P55" s="107" t="s">
        <v>712</v>
      </c>
      <c r="Q55" s="103">
        <v>10</v>
      </c>
      <c r="R55" s="155">
        <v>10</v>
      </c>
      <c r="S55" s="245">
        <f>R55/Q55*1</f>
        <v>1</v>
      </c>
      <c r="T55" s="94" t="s">
        <v>532</v>
      </c>
      <c r="U55" s="103">
        <v>10</v>
      </c>
      <c r="V55" s="155">
        <v>10</v>
      </c>
      <c r="W55" s="111">
        <v>1</v>
      </c>
      <c r="X55" s="95"/>
      <c r="Y55" s="112">
        <v>12</v>
      </c>
      <c r="Z55" s="113">
        <v>12</v>
      </c>
      <c r="AA55" s="114">
        <v>100</v>
      </c>
      <c r="AB55" s="115" t="s">
        <v>826</v>
      </c>
      <c r="AC55" s="116" t="s">
        <v>1363</v>
      </c>
      <c r="AD55" s="116" t="s">
        <v>1371</v>
      </c>
      <c r="AE55" s="134" t="s">
        <v>1420</v>
      </c>
      <c r="AF55" s="116" t="s">
        <v>1421</v>
      </c>
      <c r="AG55" s="259" t="s">
        <v>1422</v>
      </c>
      <c r="AH55" s="260">
        <v>12</v>
      </c>
      <c r="AI55" s="112">
        <v>12</v>
      </c>
      <c r="AJ55" s="119">
        <v>12</v>
      </c>
      <c r="AK55" s="120">
        <v>100</v>
      </c>
      <c r="AL55" s="228"/>
      <c r="AM55" s="96" t="s">
        <v>970</v>
      </c>
      <c r="AN55" s="102">
        <v>12</v>
      </c>
      <c r="AO55" s="242" t="s">
        <v>1121</v>
      </c>
      <c r="AP55" s="122">
        <v>75</v>
      </c>
      <c r="AQ55" s="237"/>
      <c r="AR55" s="99" t="s">
        <v>1214</v>
      </c>
      <c r="AS55" s="102">
        <v>12</v>
      </c>
      <c r="AT55" s="233">
        <v>12</v>
      </c>
      <c r="AU55" s="125">
        <v>100</v>
      </c>
      <c r="AV55" s="126"/>
      <c r="AW55" s="101" t="s">
        <v>1636</v>
      </c>
      <c r="AX55" s="126"/>
      <c r="AY55" s="70" t="s">
        <v>1599</v>
      </c>
      <c r="AZ55" s="127">
        <v>12</v>
      </c>
      <c r="BA55" s="436">
        <v>12</v>
      </c>
      <c r="BB55" s="125">
        <v>100</v>
      </c>
      <c r="BC55" s="70"/>
      <c r="BD55" s="70"/>
      <c r="BE55" s="125"/>
      <c r="BF55" s="68" t="s">
        <v>1913</v>
      </c>
      <c r="BG55" s="71">
        <v>12</v>
      </c>
      <c r="BH55" s="71">
        <v>12</v>
      </c>
      <c r="BI55" s="403">
        <v>100</v>
      </c>
      <c r="BJ55" s="823" t="s">
        <v>1824</v>
      </c>
      <c r="BK55" s="442"/>
    </row>
    <row r="56" spans="1:66" s="100" customFormat="1" ht="103.15" customHeight="1" x14ac:dyDescent="0.25">
      <c r="A56" s="651" t="s">
        <v>147</v>
      </c>
      <c r="B56" s="651" t="s">
        <v>310</v>
      </c>
      <c r="C56" s="645" t="s">
        <v>309</v>
      </c>
      <c r="D56" s="483" t="s">
        <v>308</v>
      </c>
      <c r="E56" s="474">
        <v>42</v>
      </c>
      <c r="F56" s="481">
        <v>54</v>
      </c>
      <c r="G56" s="481" t="s">
        <v>306</v>
      </c>
      <c r="H56" s="482" t="s">
        <v>307</v>
      </c>
      <c r="I56" s="571" t="s">
        <v>271</v>
      </c>
      <c r="J56" s="480">
        <v>4</v>
      </c>
      <c r="K56" s="123">
        <v>4</v>
      </c>
      <c r="L56" s="480">
        <f>K56/J56*100</f>
        <v>100</v>
      </c>
      <c r="M56" s="669"/>
      <c r="N56" s="669"/>
      <c r="O56" s="612"/>
      <c r="P56" s="486" t="s">
        <v>713</v>
      </c>
      <c r="Q56" s="481" t="s">
        <v>512</v>
      </c>
      <c r="R56" s="469" t="s">
        <v>512</v>
      </c>
      <c r="S56" s="487">
        <v>1</v>
      </c>
      <c r="T56" s="478" t="s">
        <v>559</v>
      </c>
      <c r="U56" s="481" t="s">
        <v>512</v>
      </c>
      <c r="V56" s="469" t="s">
        <v>512</v>
      </c>
      <c r="W56" s="369">
        <v>0.95</v>
      </c>
      <c r="X56" s="478" t="s">
        <v>642</v>
      </c>
      <c r="Y56" s="479">
        <v>54</v>
      </c>
      <c r="Z56" s="488">
        <v>27</v>
      </c>
      <c r="AA56" s="484">
        <v>70</v>
      </c>
      <c r="AB56" s="133" t="s">
        <v>827</v>
      </c>
      <c r="AC56" s="489" t="s">
        <v>1363</v>
      </c>
      <c r="AD56" s="489" t="s">
        <v>1378</v>
      </c>
      <c r="AE56" s="490">
        <v>2201001</v>
      </c>
      <c r="AF56" s="489" t="s">
        <v>1426</v>
      </c>
      <c r="AG56" s="489" t="s">
        <v>1427</v>
      </c>
      <c r="AH56" s="491">
        <v>5</v>
      </c>
      <c r="AI56" s="479">
        <v>10</v>
      </c>
      <c r="AJ56" s="474">
        <v>30</v>
      </c>
      <c r="AK56" s="477">
        <v>300</v>
      </c>
      <c r="AL56" s="492" t="s">
        <v>1092</v>
      </c>
      <c r="AM56" s="136" t="s">
        <v>971</v>
      </c>
      <c r="AN56" s="474">
        <v>30</v>
      </c>
      <c r="AO56" s="476" t="s">
        <v>1122</v>
      </c>
      <c r="AP56" s="475">
        <v>100</v>
      </c>
      <c r="AQ56" s="138"/>
      <c r="AR56" s="138" t="s">
        <v>1215</v>
      </c>
      <c r="AS56" s="474">
        <v>42</v>
      </c>
      <c r="AT56" s="471">
        <v>54</v>
      </c>
      <c r="AU56" s="470">
        <v>100</v>
      </c>
      <c r="AV56" s="473"/>
      <c r="AW56" s="493" t="s">
        <v>1637</v>
      </c>
      <c r="AX56" s="473"/>
      <c r="AY56" s="448" t="s">
        <v>1699</v>
      </c>
      <c r="AZ56" s="469">
        <v>52</v>
      </c>
      <c r="BA56" s="469">
        <v>54</v>
      </c>
      <c r="BB56" s="470">
        <v>100</v>
      </c>
      <c r="BC56" s="448" t="s">
        <v>1926</v>
      </c>
      <c r="BD56" s="448"/>
      <c r="BE56" s="470"/>
      <c r="BF56" s="448" t="s">
        <v>1833</v>
      </c>
      <c r="BG56" s="469">
        <v>52</v>
      </c>
      <c r="BH56" s="469">
        <v>54</v>
      </c>
      <c r="BI56" s="472">
        <v>100</v>
      </c>
      <c r="BJ56" s="806" t="s">
        <v>1835</v>
      </c>
      <c r="BL56" s="177"/>
      <c r="BN56" s="177"/>
    </row>
    <row r="57" spans="1:66" s="100" customFormat="1" ht="178.5" customHeight="1" x14ac:dyDescent="0.25">
      <c r="A57" s="651"/>
      <c r="B57" s="651"/>
      <c r="C57" s="645"/>
      <c r="D57" s="93" t="s">
        <v>1576</v>
      </c>
      <c r="E57" s="102">
        <v>42</v>
      </c>
      <c r="F57" s="103">
        <v>54</v>
      </c>
      <c r="G57" s="103" t="s">
        <v>306</v>
      </c>
      <c r="H57" s="226" t="s">
        <v>305</v>
      </c>
      <c r="I57" s="571"/>
      <c r="J57" s="266">
        <v>4</v>
      </c>
      <c r="K57" s="104">
        <v>35</v>
      </c>
      <c r="L57" s="267">
        <v>85</v>
      </c>
      <c r="M57" s="669"/>
      <c r="N57" s="669"/>
      <c r="O57" s="612"/>
      <c r="P57" s="223" t="s">
        <v>714</v>
      </c>
      <c r="Q57" s="103">
        <v>10</v>
      </c>
      <c r="R57" s="155">
        <v>35</v>
      </c>
      <c r="S57" s="245">
        <v>1</v>
      </c>
      <c r="T57" s="94" t="s">
        <v>528</v>
      </c>
      <c r="U57" s="103">
        <v>20</v>
      </c>
      <c r="V57" s="155">
        <v>35</v>
      </c>
      <c r="W57" s="111">
        <v>0.85</v>
      </c>
      <c r="X57" s="95" t="s">
        <v>642</v>
      </c>
      <c r="Y57" s="112">
        <v>27</v>
      </c>
      <c r="Z57" s="113">
        <v>27</v>
      </c>
      <c r="AA57" s="114">
        <v>83</v>
      </c>
      <c r="AB57" s="115" t="s">
        <v>828</v>
      </c>
      <c r="AC57" s="116" t="s">
        <v>1363</v>
      </c>
      <c r="AD57" s="116" t="s">
        <v>1378</v>
      </c>
      <c r="AE57" s="164">
        <v>2201006</v>
      </c>
      <c r="AF57" s="116" t="s">
        <v>1428</v>
      </c>
      <c r="AG57" s="116" t="s">
        <v>1429</v>
      </c>
      <c r="AH57" s="260">
        <v>54</v>
      </c>
      <c r="AI57" s="112">
        <v>30</v>
      </c>
      <c r="AJ57" s="119">
        <v>30</v>
      </c>
      <c r="AK57" s="120">
        <v>85</v>
      </c>
      <c r="AL57" s="98" t="s">
        <v>1093</v>
      </c>
      <c r="AM57" s="96" t="s">
        <v>972</v>
      </c>
      <c r="AN57" s="102">
        <v>30</v>
      </c>
      <c r="AO57" s="242">
        <v>54</v>
      </c>
      <c r="AP57" s="122">
        <v>97</v>
      </c>
      <c r="AQ57" s="99"/>
      <c r="AR57" s="99" t="s">
        <v>1216</v>
      </c>
      <c r="AS57" s="102">
        <v>54</v>
      </c>
      <c r="AT57" s="139">
        <v>54</v>
      </c>
      <c r="AU57" s="125">
        <v>100</v>
      </c>
      <c r="AV57" s="126"/>
      <c r="AW57" s="101" t="s">
        <v>1701</v>
      </c>
      <c r="AX57" s="126"/>
      <c r="AY57" s="405" t="s">
        <v>1700</v>
      </c>
      <c r="AZ57" s="127">
        <v>52</v>
      </c>
      <c r="BA57" s="127">
        <v>54</v>
      </c>
      <c r="BB57" s="125">
        <v>100</v>
      </c>
      <c r="BC57" s="464" t="s">
        <v>1927</v>
      </c>
      <c r="BD57" s="70"/>
      <c r="BE57" s="125"/>
      <c r="BF57" s="513" t="s">
        <v>1925</v>
      </c>
      <c r="BG57" s="127">
        <v>52</v>
      </c>
      <c r="BH57" s="127">
        <v>54</v>
      </c>
      <c r="BI57" s="128">
        <v>100</v>
      </c>
      <c r="BJ57" s="806" t="s">
        <v>1834</v>
      </c>
    </row>
    <row r="58" spans="1:66" s="100" customFormat="1" ht="129.75" customHeight="1" x14ac:dyDescent="0.25">
      <c r="A58" s="651"/>
      <c r="B58" s="651"/>
      <c r="C58" s="645" t="s">
        <v>304</v>
      </c>
      <c r="D58" s="421" t="s">
        <v>303</v>
      </c>
      <c r="E58" s="102" t="s">
        <v>1320</v>
      </c>
      <c r="F58" s="103" t="s">
        <v>302</v>
      </c>
      <c r="G58" s="103" t="s">
        <v>301</v>
      </c>
      <c r="H58" s="126" t="s">
        <v>300</v>
      </c>
      <c r="I58" s="571" t="s">
        <v>279</v>
      </c>
      <c r="J58" s="104" t="s">
        <v>693</v>
      </c>
      <c r="K58" s="104" t="s">
        <v>37</v>
      </c>
      <c r="L58" s="268" t="s">
        <v>37</v>
      </c>
      <c r="M58" s="669"/>
      <c r="N58" s="669"/>
      <c r="O58" s="612"/>
      <c r="P58" s="107" t="s">
        <v>715</v>
      </c>
      <c r="Q58" s="103">
        <v>5</v>
      </c>
      <c r="R58" s="155" t="s">
        <v>37</v>
      </c>
      <c r="S58" s="241">
        <v>0</v>
      </c>
      <c r="T58" s="94" t="s">
        <v>463</v>
      </c>
      <c r="U58" s="103">
        <v>5</v>
      </c>
      <c r="V58" s="155" t="s">
        <v>37</v>
      </c>
      <c r="W58" s="111">
        <v>0.8</v>
      </c>
      <c r="X58" s="95" t="s">
        <v>643</v>
      </c>
      <c r="Y58" s="112" t="s">
        <v>302</v>
      </c>
      <c r="Z58" s="113" t="s">
        <v>777</v>
      </c>
      <c r="AA58" s="114">
        <v>62</v>
      </c>
      <c r="AB58" s="115" t="s">
        <v>829</v>
      </c>
      <c r="AC58" s="116" t="s">
        <v>1363</v>
      </c>
      <c r="AD58" s="116" t="s">
        <v>1430</v>
      </c>
      <c r="AE58" s="117" t="s">
        <v>1372</v>
      </c>
      <c r="AF58" s="116" t="s">
        <v>1431</v>
      </c>
      <c r="AG58" s="116" t="s">
        <v>1432</v>
      </c>
      <c r="AH58" s="260">
        <v>2</v>
      </c>
      <c r="AI58" s="112" t="s">
        <v>302</v>
      </c>
      <c r="AJ58" s="119" t="s">
        <v>1107</v>
      </c>
      <c r="AK58" s="120">
        <v>70</v>
      </c>
      <c r="AL58" s="98"/>
      <c r="AM58" s="96" t="s">
        <v>973</v>
      </c>
      <c r="AN58" s="102" t="s">
        <v>1107</v>
      </c>
      <c r="AO58" s="137">
        <v>0</v>
      </c>
      <c r="AP58" s="122">
        <v>0</v>
      </c>
      <c r="AQ58" s="99"/>
      <c r="AR58" s="99"/>
      <c r="AS58" s="102" t="s">
        <v>1320</v>
      </c>
      <c r="AT58" s="139">
        <v>0</v>
      </c>
      <c r="AU58" s="125">
        <v>0</v>
      </c>
      <c r="AV58" s="126"/>
      <c r="AW58" s="140"/>
      <c r="AX58" s="126"/>
      <c r="AY58" s="494" t="s">
        <v>1702</v>
      </c>
      <c r="AZ58" s="127" t="s">
        <v>1811</v>
      </c>
      <c r="BA58" s="127">
        <v>0</v>
      </c>
      <c r="BB58" s="125">
        <v>0</v>
      </c>
      <c r="BC58" s="70"/>
      <c r="BD58" s="70"/>
      <c r="BE58" s="125"/>
      <c r="BF58" s="513" t="s">
        <v>1928</v>
      </c>
      <c r="BG58" s="127" t="s">
        <v>1811</v>
      </c>
      <c r="BH58" s="497"/>
      <c r="BI58" s="496">
        <v>33</v>
      </c>
      <c r="BJ58" s="513" t="s">
        <v>1836</v>
      </c>
      <c r="BK58" s="457"/>
      <c r="BL58" s="457"/>
    </row>
    <row r="59" spans="1:66" s="100" customFormat="1" ht="157.5" customHeight="1" x14ac:dyDescent="0.25">
      <c r="A59" s="651"/>
      <c r="B59" s="651"/>
      <c r="C59" s="645"/>
      <c r="D59" s="93" t="s">
        <v>1577</v>
      </c>
      <c r="E59" s="102">
        <v>3</v>
      </c>
      <c r="F59" s="103">
        <v>3</v>
      </c>
      <c r="G59" s="103" t="s">
        <v>299</v>
      </c>
      <c r="H59" s="103" t="s">
        <v>298</v>
      </c>
      <c r="I59" s="571"/>
      <c r="J59" s="104">
        <v>0.5</v>
      </c>
      <c r="K59" s="104">
        <v>0.5</v>
      </c>
      <c r="L59" s="267">
        <f>K59/J59*100</f>
        <v>100</v>
      </c>
      <c r="M59" s="669"/>
      <c r="N59" s="669"/>
      <c r="O59" s="612"/>
      <c r="P59" s="107" t="s">
        <v>716</v>
      </c>
      <c r="Q59" s="103">
        <v>1</v>
      </c>
      <c r="R59" s="155">
        <v>1</v>
      </c>
      <c r="S59" s="245">
        <f>R59/Q59*1</f>
        <v>1</v>
      </c>
      <c r="T59" s="94" t="s">
        <v>523</v>
      </c>
      <c r="U59" s="103">
        <v>1</v>
      </c>
      <c r="V59" s="155">
        <v>1</v>
      </c>
      <c r="W59" s="111">
        <v>0.8</v>
      </c>
      <c r="X59" s="95" t="s">
        <v>643</v>
      </c>
      <c r="Y59" s="112">
        <v>3</v>
      </c>
      <c r="Z59" s="113">
        <v>2</v>
      </c>
      <c r="AA59" s="114">
        <v>80</v>
      </c>
      <c r="AB59" s="115" t="s">
        <v>830</v>
      </c>
      <c r="AC59" s="116" t="s">
        <v>1363</v>
      </c>
      <c r="AD59" s="116" t="s">
        <v>1378</v>
      </c>
      <c r="AE59" s="164">
        <v>2201030</v>
      </c>
      <c r="AF59" s="116" t="s">
        <v>1433</v>
      </c>
      <c r="AG59" s="116" t="s">
        <v>1434</v>
      </c>
      <c r="AH59" s="269">
        <v>2500</v>
      </c>
      <c r="AI59" s="112">
        <v>3</v>
      </c>
      <c r="AJ59" s="119" t="s">
        <v>1109</v>
      </c>
      <c r="AK59" s="120">
        <v>85</v>
      </c>
      <c r="AL59" s="98"/>
      <c r="AM59" s="96" t="s">
        <v>974</v>
      </c>
      <c r="AN59" s="102" t="s">
        <v>1109</v>
      </c>
      <c r="AO59" s="242">
        <v>3</v>
      </c>
      <c r="AP59" s="122">
        <v>75</v>
      </c>
      <c r="AQ59" s="99"/>
      <c r="AR59" s="101" t="s">
        <v>1217</v>
      </c>
      <c r="AS59" s="102">
        <v>3</v>
      </c>
      <c r="AT59" s="139">
        <v>8</v>
      </c>
      <c r="AU59" s="125">
        <v>100</v>
      </c>
      <c r="AV59" s="126"/>
      <c r="AW59" s="140"/>
      <c r="AX59" s="126"/>
      <c r="AY59" s="70" t="s">
        <v>1703</v>
      </c>
      <c r="AZ59" s="127">
        <v>3</v>
      </c>
      <c r="BA59" s="127">
        <v>3</v>
      </c>
      <c r="BB59" s="125">
        <v>100</v>
      </c>
      <c r="BC59" s="70"/>
      <c r="BD59" s="467" t="s">
        <v>1930</v>
      </c>
      <c r="BE59" s="125"/>
      <c r="BF59" s="806" t="s">
        <v>1929</v>
      </c>
      <c r="BG59" s="127">
        <v>3</v>
      </c>
      <c r="BH59" s="127">
        <v>3</v>
      </c>
      <c r="BI59" s="128">
        <v>100</v>
      </c>
      <c r="BJ59" s="806" t="s">
        <v>1998</v>
      </c>
    </row>
    <row r="60" spans="1:66" s="100" customFormat="1" ht="63.75" customHeight="1" x14ac:dyDescent="0.25">
      <c r="A60" s="651"/>
      <c r="B60" s="651"/>
      <c r="C60" s="645"/>
      <c r="D60" s="652" t="s">
        <v>1578</v>
      </c>
      <c r="E60" s="102">
        <v>3</v>
      </c>
      <c r="F60" s="270">
        <v>5</v>
      </c>
      <c r="G60" s="571" t="s">
        <v>297</v>
      </c>
      <c r="H60" s="226" t="s">
        <v>296</v>
      </c>
      <c r="I60" s="571"/>
      <c r="J60" s="622">
        <v>5</v>
      </c>
      <c r="K60" s="622">
        <v>5</v>
      </c>
      <c r="L60" s="623">
        <f>K60/K60*100</f>
        <v>100</v>
      </c>
      <c r="M60" s="669"/>
      <c r="N60" s="669"/>
      <c r="O60" s="612"/>
      <c r="P60" s="691" t="s">
        <v>717</v>
      </c>
      <c r="Q60" s="571">
        <v>1</v>
      </c>
      <c r="R60" s="602">
        <v>4</v>
      </c>
      <c r="S60" s="608">
        <v>1</v>
      </c>
      <c r="T60" s="649" t="s">
        <v>464</v>
      </c>
      <c r="U60" s="571">
        <v>1</v>
      </c>
      <c r="V60" s="602">
        <v>4</v>
      </c>
      <c r="W60" s="609">
        <v>0.8</v>
      </c>
      <c r="X60" s="95" t="s">
        <v>643</v>
      </c>
      <c r="Y60" s="598">
        <v>5</v>
      </c>
      <c r="Z60" s="627" t="s">
        <v>139</v>
      </c>
      <c r="AA60" s="595">
        <v>81</v>
      </c>
      <c r="AB60" s="115" t="s">
        <v>831</v>
      </c>
      <c r="AC60" s="116" t="s">
        <v>1363</v>
      </c>
      <c r="AD60" s="116" t="s">
        <v>1378</v>
      </c>
      <c r="AE60" s="164">
        <v>2201001</v>
      </c>
      <c r="AF60" s="116" t="s">
        <v>1426</v>
      </c>
      <c r="AG60" s="116" t="s">
        <v>1427</v>
      </c>
      <c r="AH60" s="260">
        <v>5</v>
      </c>
      <c r="AI60" s="598">
        <v>5</v>
      </c>
      <c r="AJ60" s="596">
        <v>2</v>
      </c>
      <c r="AK60" s="597">
        <v>77</v>
      </c>
      <c r="AL60" s="228"/>
      <c r="AM60" s="96" t="s">
        <v>975</v>
      </c>
      <c r="AN60" s="573">
        <v>3</v>
      </c>
      <c r="AO60" s="705" t="s">
        <v>1123</v>
      </c>
      <c r="AP60" s="707">
        <v>66</v>
      </c>
      <c r="AQ60" s="99"/>
      <c r="AR60" s="99" t="s">
        <v>1218</v>
      </c>
      <c r="AS60" s="102">
        <v>3</v>
      </c>
      <c r="AT60" s="581">
        <v>8</v>
      </c>
      <c r="AU60" s="525">
        <v>100</v>
      </c>
      <c r="AV60" s="557"/>
      <c r="AW60" s="561"/>
      <c r="AX60" s="557"/>
      <c r="AY60" s="558" t="s">
        <v>1763</v>
      </c>
      <c r="AZ60" s="515">
        <v>4</v>
      </c>
      <c r="BA60" s="515">
        <v>5</v>
      </c>
      <c r="BB60" s="525">
        <v>100</v>
      </c>
      <c r="BC60" s="515"/>
      <c r="BD60" s="515" t="s">
        <v>1932</v>
      </c>
      <c r="BE60" s="525"/>
      <c r="BF60" s="566" t="s">
        <v>1931</v>
      </c>
      <c r="BG60" s="515">
        <v>4</v>
      </c>
      <c r="BH60" s="515">
        <v>5</v>
      </c>
      <c r="BI60" s="538">
        <v>100</v>
      </c>
      <c r="BJ60" s="810" t="s">
        <v>1837</v>
      </c>
    </row>
    <row r="61" spans="1:66" s="100" customFormat="1" ht="231" customHeight="1" x14ac:dyDescent="0.25">
      <c r="A61" s="651"/>
      <c r="B61" s="651"/>
      <c r="C61" s="645"/>
      <c r="D61" s="571"/>
      <c r="E61" s="102">
        <v>3</v>
      </c>
      <c r="F61" s="270"/>
      <c r="G61" s="571"/>
      <c r="H61" s="226" t="s">
        <v>295</v>
      </c>
      <c r="I61" s="571"/>
      <c r="J61" s="622"/>
      <c r="K61" s="622"/>
      <c r="L61" s="623"/>
      <c r="M61" s="669"/>
      <c r="N61" s="669"/>
      <c r="O61" s="612"/>
      <c r="P61" s="691"/>
      <c r="Q61" s="571"/>
      <c r="R61" s="602"/>
      <c r="S61" s="608"/>
      <c r="T61" s="649"/>
      <c r="U61" s="571"/>
      <c r="V61" s="602"/>
      <c r="W61" s="610"/>
      <c r="X61" s="95" t="s">
        <v>643</v>
      </c>
      <c r="Y61" s="598"/>
      <c r="Z61" s="627"/>
      <c r="AA61" s="595"/>
      <c r="AB61" s="115" t="s">
        <v>832</v>
      </c>
      <c r="AC61" s="97"/>
      <c r="AD61" s="97"/>
      <c r="AE61" s="97"/>
      <c r="AF61" s="97"/>
      <c r="AG61" s="97"/>
      <c r="AH61" s="97"/>
      <c r="AI61" s="598"/>
      <c r="AJ61" s="596"/>
      <c r="AK61" s="597"/>
      <c r="AL61" s="228"/>
      <c r="AM61" s="96" t="s">
        <v>976</v>
      </c>
      <c r="AN61" s="573"/>
      <c r="AO61" s="705"/>
      <c r="AP61" s="707"/>
      <c r="AQ61" s="237"/>
      <c r="AR61" s="101" t="s">
        <v>1219</v>
      </c>
      <c r="AS61" s="102">
        <v>3</v>
      </c>
      <c r="AT61" s="581"/>
      <c r="AU61" s="525"/>
      <c r="AV61" s="557"/>
      <c r="AW61" s="561"/>
      <c r="AX61" s="557"/>
      <c r="AY61" s="559"/>
      <c r="AZ61" s="516"/>
      <c r="BA61" s="516"/>
      <c r="BB61" s="525"/>
      <c r="BC61" s="516"/>
      <c r="BD61" s="516"/>
      <c r="BE61" s="525"/>
      <c r="BF61" s="710"/>
      <c r="BG61" s="516"/>
      <c r="BH61" s="516"/>
      <c r="BI61" s="538"/>
      <c r="BJ61" s="821"/>
    </row>
    <row r="62" spans="1:66" s="100" customFormat="1" ht="96" customHeight="1" x14ac:dyDescent="0.25">
      <c r="A62" s="651"/>
      <c r="B62" s="651"/>
      <c r="C62" s="645"/>
      <c r="D62" s="93" t="s">
        <v>294</v>
      </c>
      <c r="E62" s="102">
        <v>1</v>
      </c>
      <c r="F62" s="103">
        <v>1</v>
      </c>
      <c r="G62" s="103" t="s">
        <v>293</v>
      </c>
      <c r="H62" s="226" t="s">
        <v>292</v>
      </c>
      <c r="I62" s="571"/>
      <c r="J62" s="104">
        <v>0.2</v>
      </c>
      <c r="K62" s="104">
        <v>0.1</v>
      </c>
      <c r="L62" s="271">
        <f>K62/J62*100</f>
        <v>50</v>
      </c>
      <c r="M62" s="669"/>
      <c r="N62" s="669"/>
      <c r="O62" s="612"/>
      <c r="P62" s="107" t="s">
        <v>718</v>
      </c>
      <c r="Q62" s="103">
        <v>10</v>
      </c>
      <c r="R62" s="155">
        <v>10</v>
      </c>
      <c r="S62" s="245">
        <f>R62/Q62*1</f>
        <v>1</v>
      </c>
      <c r="T62" s="94" t="s">
        <v>526</v>
      </c>
      <c r="U62" s="103">
        <v>10</v>
      </c>
      <c r="V62" s="155">
        <v>10</v>
      </c>
      <c r="W62" s="111">
        <v>0.8</v>
      </c>
      <c r="X62" s="95" t="s">
        <v>643</v>
      </c>
      <c r="Y62" s="112">
        <v>1</v>
      </c>
      <c r="Z62" s="113">
        <v>1</v>
      </c>
      <c r="AA62" s="114">
        <v>75</v>
      </c>
      <c r="AB62" s="115" t="s">
        <v>832</v>
      </c>
      <c r="AC62" s="97"/>
      <c r="AD62" s="97"/>
      <c r="AE62" s="97"/>
      <c r="AF62" s="97"/>
      <c r="AG62" s="97"/>
      <c r="AH62" s="97"/>
      <c r="AI62" s="112">
        <v>1</v>
      </c>
      <c r="AJ62" s="119">
        <v>1</v>
      </c>
      <c r="AK62" s="120">
        <v>71</v>
      </c>
      <c r="AL62" s="228"/>
      <c r="AM62" s="96" t="s">
        <v>977</v>
      </c>
      <c r="AN62" s="102">
        <v>1</v>
      </c>
      <c r="AO62" s="242" t="s">
        <v>1124</v>
      </c>
      <c r="AP62" s="122">
        <v>78</v>
      </c>
      <c r="AQ62" s="237"/>
      <c r="AR62" s="99" t="s">
        <v>1220</v>
      </c>
      <c r="AS62" s="102">
        <v>1</v>
      </c>
      <c r="AT62" s="233">
        <v>1</v>
      </c>
      <c r="AU62" s="125">
        <v>100</v>
      </c>
      <c r="AV62" s="126"/>
      <c r="AW62" s="256"/>
      <c r="AX62" s="126"/>
      <c r="AY62" s="70" t="s">
        <v>1704</v>
      </c>
      <c r="AZ62" s="127">
        <v>1</v>
      </c>
      <c r="BA62" s="127">
        <v>1</v>
      </c>
      <c r="BB62" s="125">
        <v>100</v>
      </c>
      <c r="BC62" s="70"/>
      <c r="BD62" s="70"/>
      <c r="BE62" s="125"/>
      <c r="BF62" s="806" t="s">
        <v>2006</v>
      </c>
      <c r="BG62" s="127">
        <v>1</v>
      </c>
      <c r="BH62" s="127">
        <v>1</v>
      </c>
      <c r="BI62" s="128">
        <v>100</v>
      </c>
      <c r="BJ62" s="806" t="s">
        <v>2006</v>
      </c>
      <c r="BK62" s="442"/>
    </row>
    <row r="63" spans="1:66" s="100" customFormat="1" ht="205.5" customHeight="1" x14ac:dyDescent="0.25">
      <c r="A63" s="651"/>
      <c r="B63" s="651"/>
      <c r="C63" s="645"/>
      <c r="D63" s="406" t="s">
        <v>1579</v>
      </c>
      <c r="E63" s="102">
        <v>3</v>
      </c>
      <c r="F63" s="103">
        <v>3</v>
      </c>
      <c r="G63" s="103" t="s">
        <v>291</v>
      </c>
      <c r="H63" s="226" t="s">
        <v>290</v>
      </c>
      <c r="I63" s="571"/>
      <c r="J63" s="104">
        <v>1</v>
      </c>
      <c r="K63" s="104">
        <v>1</v>
      </c>
      <c r="L63" s="271">
        <f>K63/J63*100</f>
        <v>100</v>
      </c>
      <c r="M63" s="669"/>
      <c r="N63" s="669"/>
      <c r="O63" s="612"/>
      <c r="P63" s="107" t="s">
        <v>719</v>
      </c>
      <c r="Q63" s="103">
        <v>1</v>
      </c>
      <c r="R63" s="155">
        <v>1</v>
      </c>
      <c r="S63" s="245">
        <v>1</v>
      </c>
      <c r="T63" s="94" t="s">
        <v>465</v>
      </c>
      <c r="U63" s="103">
        <v>1</v>
      </c>
      <c r="V63" s="155">
        <v>1</v>
      </c>
      <c r="W63" s="111">
        <v>0.85</v>
      </c>
      <c r="X63" s="95" t="s">
        <v>643</v>
      </c>
      <c r="Y63" s="112">
        <v>3</v>
      </c>
      <c r="Z63" s="113">
        <v>2</v>
      </c>
      <c r="AA63" s="114">
        <v>72</v>
      </c>
      <c r="AB63" s="115" t="s">
        <v>833</v>
      </c>
      <c r="AC63" s="97"/>
      <c r="AD63" s="97"/>
      <c r="AE63" s="97"/>
      <c r="AF63" s="97"/>
      <c r="AG63" s="97"/>
      <c r="AH63" s="97"/>
      <c r="AI63" s="112">
        <v>3</v>
      </c>
      <c r="AJ63" s="119" t="s">
        <v>1110</v>
      </c>
      <c r="AK63" s="120">
        <v>82</v>
      </c>
      <c r="AL63" s="228"/>
      <c r="AM63" s="96" t="s">
        <v>978</v>
      </c>
      <c r="AN63" s="102">
        <v>3</v>
      </c>
      <c r="AO63" s="242" t="s">
        <v>1125</v>
      </c>
      <c r="AP63" s="122">
        <v>95</v>
      </c>
      <c r="AQ63" s="237"/>
      <c r="AR63" s="99" t="s">
        <v>1221</v>
      </c>
      <c r="AS63" s="102">
        <v>3</v>
      </c>
      <c r="AT63" s="139">
        <v>3</v>
      </c>
      <c r="AU63" s="125">
        <v>100</v>
      </c>
      <c r="AV63" s="126"/>
      <c r="AW63" s="256"/>
      <c r="AX63" s="126"/>
      <c r="AY63" s="204" t="s">
        <v>1744</v>
      </c>
      <c r="AZ63" s="202">
        <v>3</v>
      </c>
      <c r="BA63" s="202">
        <v>3</v>
      </c>
      <c r="BB63" s="125">
        <v>100</v>
      </c>
      <c r="BC63" s="204"/>
      <c r="BD63" s="204"/>
      <c r="BE63" s="125"/>
      <c r="BF63" s="204" t="s">
        <v>1839</v>
      </c>
      <c r="BG63" s="202">
        <v>3</v>
      </c>
      <c r="BH63" s="202">
        <v>3</v>
      </c>
      <c r="BI63" s="128">
        <v>100</v>
      </c>
      <c r="BJ63" s="204" t="s">
        <v>1838</v>
      </c>
    </row>
    <row r="64" spans="1:66" s="100" customFormat="1" ht="67.5" customHeight="1" x14ac:dyDescent="0.25">
      <c r="A64" s="651"/>
      <c r="B64" s="651"/>
      <c r="C64" s="645" t="s">
        <v>289</v>
      </c>
      <c r="D64" s="652" t="s">
        <v>288</v>
      </c>
      <c r="E64" s="587">
        <v>0.5</v>
      </c>
      <c r="F64" s="620">
        <v>0.7</v>
      </c>
      <c r="G64" s="620" t="s">
        <v>287</v>
      </c>
      <c r="H64" s="226" t="s">
        <v>286</v>
      </c>
      <c r="I64" s="620" t="s">
        <v>279</v>
      </c>
      <c r="J64" s="622">
        <v>0.05</v>
      </c>
      <c r="K64" s="671">
        <v>0.01</v>
      </c>
      <c r="L64" s="689">
        <f>K64/J64*100</f>
        <v>20</v>
      </c>
      <c r="M64" s="669"/>
      <c r="N64" s="669"/>
      <c r="O64" s="612"/>
      <c r="P64" s="693" t="s">
        <v>720</v>
      </c>
      <c r="Q64" s="571">
        <v>10</v>
      </c>
      <c r="R64" s="602">
        <v>10</v>
      </c>
      <c r="S64" s="608">
        <f>R64/Q64*1</f>
        <v>1</v>
      </c>
      <c r="T64" s="649" t="s">
        <v>527</v>
      </c>
      <c r="U64" s="571">
        <v>10</v>
      </c>
      <c r="V64" s="602">
        <v>10</v>
      </c>
      <c r="W64" s="609">
        <v>0.7</v>
      </c>
      <c r="X64" s="95"/>
      <c r="Y64" s="599">
        <v>0.7</v>
      </c>
      <c r="Z64" s="626">
        <v>0.3</v>
      </c>
      <c r="AA64" s="595">
        <v>73</v>
      </c>
      <c r="AB64" s="115" t="s">
        <v>834</v>
      </c>
      <c r="AC64" s="116" t="s">
        <v>1363</v>
      </c>
      <c r="AD64" s="116" t="s">
        <v>1378</v>
      </c>
      <c r="AE64" s="164">
        <v>2201050</v>
      </c>
      <c r="AF64" s="116" t="s">
        <v>1379</v>
      </c>
      <c r="AG64" s="116" t="s">
        <v>1380</v>
      </c>
      <c r="AH64" s="165">
        <v>33000</v>
      </c>
      <c r="AI64" s="599">
        <v>0.7</v>
      </c>
      <c r="AJ64" s="636">
        <v>0.35</v>
      </c>
      <c r="AK64" s="597">
        <v>67</v>
      </c>
      <c r="AL64" s="228"/>
      <c r="AM64" s="96" t="s">
        <v>979</v>
      </c>
      <c r="AN64" s="587">
        <v>0.35</v>
      </c>
      <c r="AO64" s="706" t="s">
        <v>1126</v>
      </c>
      <c r="AP64" s="707">
        <v>70</v>
      </c>
      <c r="AQ64" s="99"/>
      <c r="AR64" s="99" t="s">
        <v>1222</v>
      </c>
      <c r="AS64" s="587">
        <v>0.5</v>
      </c>
      <c r="AT64" s="582">
        <v>0.185</v>
      </c>
      <c r="AU64" s="525">
        <v>37</v>
      </c>
      <c r="AV64" s="557"/>
      <c r="AW64" s="561"/>
      <c r="AX64" s="557"/>
      <c r="AY64" s="519" t="s">
        <v>1764</v>
      </c>
      <c r="AZ64" s="517">
        <v>0.6</v>
      </c>
      <c r="BA64" s="517">
        <v>0.37</v>
      </c>
      <c r="BB64" s="525">
        <v>60</v>
      </c>
      <c r="BC64" s="515"/>
      <c r="BD64" s="515"/>
      <c r="BE64" s="525"/>
      <c r="BF64" s="566" t="s">
        <v>1856</v>
      </c>
      <c r="BG64" s="517">
        <v>0.6</v>
      </c>
      <c r="BH64" s="515">
        <v>37</v>
      </c>
      <c r="BI64" s="538">
        <v>60</v>
      </c>
      <c r="BJ64" s="566" t="s">
        <v>1856</v>
      </c>
    </row>
    <row r="65" spans="1:64" s="100" customFormat="1" ht="71.25" customHeight="1" x14ac:dyDescent="0.25">
      <c r="A65" s="651"/>
      <c r="B65" s="651"/>
      <c r="C65" s="645"/>
      <c r="D65" s="571"/>
      <c r="E65" s="587"/>
      <c r="F65" s="620"/>
      <c r="G65" s="620"/>
      <c r="H65" s="103" t="s">
        <v>285</v>
      </c>
      <c r="I65" s="620"/>
      <c r="J65" s="622"/>
      <c r="K65" s="671"/>
      <c r="L65" s="689"/>
      <c r="M65" s="669"/>
      <c r="N65" s="669"/>
      <c r="O65" s="612"/>
      <c r="P65" s="693"/>
      <c r="Q65" s="571"/>
      <c r="R65" s="602"/>
      <c r="S65" s="608"/>
      <c r="T65" s="649"/>
      <c r="U65" s="571"/>
      <c r="V65" s="602"/>
      <c r="W65" s="610"/>
      <c r="X65" s="95"/>
      <c r="Y65" s="599"/>
      <c r="Z65" s="626"/>
      <c r="AA65" s="595"/>
      <c r="AB65" s="115" t="s">
        <v>835</v>
      </c>
      <c r="AC65" s="97"/>
      <c r="AD65" s="97"/>
      <c r="AE65" s="97"/>
      <c r="AF65" s="97"/>
      <c r="AG65" s="97"/>
      <c r="AH65" s="97"/>
      <c r="AI65" s="599"/>
      <c r="AJ65" s="636"/>
      <c r="AK65" s="597"/>
      <c r="AL65" s="228"/>
      <c r="AM65" s="96" t="str">
        <f>[1]Hoja1!$Z$65</f>
        <v xml:space="preserve"> MUNICIPIO DE ARMENIA; Normas establecidad en la construccion o mantenimiento  en infraestructura  ya establecidas por el estado</v>
      </c>
      <c r="AN65" s="587"/>
      <c r="AO65" s="706"/>
      <c r="AP65" s="707"/>
      <c r="AQ65" s="714" t="s">
        <v>1162</v>
      </c>
      <c r="AR65" s="715" t="s">
        <v>1223</v>
      </c>
      <c r="AS65" s="587"/>
      <c r="AT65" s="582"/>
      <c r="AU65" s="525"/>
      <c r="AV65" s="557"/>
      <c r="AW65" s="561"/>
      <c r="AX65" s="557"/>
      <c r="AY65" s="528"/>
      <c r="AZ65" s="777"/>
      <c r="BA65" s="518"/>
      <c r="BB65" s="525"/>
      <c r="BC65" s="518"/>
      <c r="BD65" s="518"/>
      <c r="BE65" s="525"/>
      <c r="BF65" s="813"/>
      <c r="BG65" s="518"/>
      <c r="BH65" s="518"/>
      <c r="BI65" s="538"/>
      <c r="BJ65" s="813"/>
    </row>
    <row r="66" spans="1:64" s="100" customFormat="1" ht="22.5" customHeight="1" x14ac:dyDescent="0.25">
      <c r="A66" s="651"/>
      <c r="B66" s="651"/>
      <c r="C66" s="645"/>
      <c r="D66" s="571"/>
      <c r="E66" s="587"/>
      <c r="F66" s="620"/>
      <c r="G66" s="620"/>
      <c r="H66" s="103" t="s">
        <v>284</v>
      </c>
      <c r="I66" s="620"/>
      <c r="J66" s="622"/>
      <c r="K66" s="671"/>
      <c r="L66" s="689"/>
      <c r="M66" s="669"/>
      <c r="N66" s="669"/>
      <c r="O66" s="612"/>
      <c r="P66" s="693"/>
      <c r="Q66" s="571"/>
      <c r="R66" s="602"/>
      <c r="S66" s="608"/>
      <c r="T66" s="649"/>
      <c r="U66" s="571"/>
      <c r="V66" s="602"/>
      <c r="W66" s="610"/>
      <c r="X66" s="95"/>
      <c r="Y66" s="599"/>
      <c r="Z66" s="626"/>
      <c r="AA66" s="595"/>
      <c r="AB66" s="254"/>
      <c r="AC66" s="97"/>
      <c r="AD66" s="97"/>
      <c r="AE66" s="97"/>
      <c r="AF66" s="97"/>
      <c r="AG66" s="97"/>
      <c r="AH66" s="97"/>
      <c r="AI66" s="599"/>
      <c r="AJ66" s="636"/>
      <c r="AK66" s="597"/>
      <c r="AL66" s="228"/>
      <c r="AM66" s="96"/>
      <c r="AN66" s="587"/>
      <c r="AO66" s="706"/>
      <c r="AP66" s="707"/>
      <c r="AQ66" s="714"/>
      <c r="AR66" s="714"/>
      <c r="AS66" s="587"/>
      <c r="AT66" s="582"/>
      <c r="AU66" s="525"/>
      <c r="AV66" s="557"/>
      <c r="AW66" s="561"/>
      <c r="AX66" s="557"/>
      <c r="AY66" s="520"/>
      <c r="AZ66" s="776"/>
      <c r="BA66" s="516"/>
      <c r="BB66" s="525"/>
      <c r="BC66" s="516"/>
      <c r="BD66" s="516"/>
      <c r="BE66" s="525"/>
      <c r="BF66" s="710"/>
      <c r="BG66" s="516"/>
      <c r="BH66" s="516"/>
      <c r="BI66" s="538"/>
      <c r="BJ66" s="710"/>
    </row>
    <row r="67" spans="1:64" s="100" customFormat="1" ht="41.25" customHeight="1" x14ac:dyDescent="0.25">
      <c r="A67" s="651"/>
      <c r="B67" s="651"/>
      <c r="C67" s="645" t="s">
        <v>283</v>
      </c>
      <c r="D67" s="564" t="s">
        <v>282</v>
      </c>
      <c r="E67" s="574">
        <v>0.45</v>
      </c>
      <c r="F67" s="108">
        <v>0.6</v>
      </c>
      <c r="G67" s="620" t="s">
        <v>281</v>
      </c>
      <c r="H67" s="103" t="s">
        <v>280</v>
      </c>
      <c r="I67" s="620" t="s">
        <v>279</v>
      </c>
      <c r="J67" s="622">
        <v>0.05</v>
      </c>
      <c r="K67" s="671">
        <v>0.1</v>
      </c>
      <c r="L67" s="623">
        <v>100</v>
      </c>
      <c r="M67" s="669"/>
      <c r="N67" s="669"/>
      <c r="O67" s="612"/>
      <c r="P67" s="696" t="s">
        <v>721</v>
      </c>
      <c r="Q67" s="571">
        <v>11</v>
      </c>
      <c r="R67" s="602">
        <v>11</v>
      </c>
      <c r="S67" s="608">
        <f>R67/Q67*1</f>
        <v>1</v>
      </c>
      <c r="T67" s="649" t="s">
        <v>466</v>
      </c>
      <c r="U67" s="571">
        <v>11</v>
      </c>
      <c r="V67" s="602">
        <v>11</v>
      </c>
      <c r="W67" s="609">
        <v>0.7</v>
      </c>
      <c r="X67" s="95" t="s">
        <v>643</v>
      </c>
      <c r="Y67" s="599">
        <v>0.6</v>
      </c>
      <c r="Z67" s="626">
        <v>0.3</v>
      </c>
      <c r="AA67" s="595">
        <v>80</v>
      </c>
      <c r="AB67" s="115" t="s">
        <v>836</v>
      </c>
      <c r="AC67" s="97"/>
      <c r="AD67" s="97"/>
      <c r="AE67" s="97"/>
      <c r="AF67" s="97"/>
      <c r="AG67" s="97"/>
      <c r="AH67" s="97"/>
      <c r="AI67" s="599">
        <v>0.6</v>
      </c>
      <c r="AJ67" s="636">
        <v>0.35</v>
      </c>
      <c r="AK67" s="597">
        <v>55</v>
      </c>
      <c r="AL67" s="228"/>
      <c r="AM67" s="96" t="s">
        <v>980</v>
      </c>
      <c r="AN67" s="574">
        <v>0.4</v>
      </c>
      <c r="AO67" s="706">
        <v>0.75</v>
      </c>
      <c r="AP67" s="707">
        <v>75</v>
      </c>
      <c r="AQ67" s="237"/>
      <c r="AR67" s="99" t="s">
        <v>1224</v>
      </c>
      <c r="AS67" s="574">
        <v>0.45</v>
      </c>
      <c r="AT67" s="582">
        <v>0.32</v>
      </c>
      <c r="AU67" s="525">
        <v>70</v>
      </c>
      <c r="AV67" s="557"/>
      <c r="AW67" s="569"/>
      <c r="AX67" s="557"/>
      <c r="AY67" s="558" t="s">
        <v>1705</v>
      </c>
      <c r="AZ67" s="523">
        <v>0.55000000000000004</v>
      </c>
      <c r="BA67" s="517">
        <v>0</v>
      </c>
      <c r="BB67" s="525">
        <v>0</v>
      </c>
      <c r="BC67" s="515"/>
      <c r="BD67" s="515"/>
      <c r="BE67" s="525"/>
      <c r="BF67" s="566" t="s">
        <v>1975</v>
      </c>
      <c r="BG67" s="517">
        <v>0.55000000000000004</v>
      </c>
      <c r="BH67" s="521">
        <v>0.39</v>
      </c>
      <c r="BI67" s="538">
        <v>70</v>
      </c>
      <c r="BJ67" s="566" t="s">
        <v>1999</v>
      </c>
      <c r="BK67" s="442"/>
    </row>
    <row r="68" spans="1:64" s="100" customFormat="1" ht="137.25" customHeight="1" x14ac:dyDescent="0.25">
      <c r="A68" s="651"/>
      <c r="B68" s="651"/>
      <c r="C68" s="645"/>
      <c r="D68" s="571"/>
      <c r="E68" s="574"/>
      <c r="F68" s="108"/>
      <c r="G68" s="620"/>
      <c r="H68" s="226" t="s">
        <v>278</v>
      </c>
      <c r="I68" s="620"/>
      <c r="J68" s="622"/>
      <c r="K68" s="671"/>
      <c r="L68" s="624"/>
      <c r="M68" s="669"/>
      <c r="N68" s="669"/>
      <c r="O68" s="612"/>
      <c r="P68" s="696"/>
      <c r="Q68" s="571"/>
      <c r="R68" s="602"/>
      <c r="S68" s="608"/>
      <c r="T68" s="649"/>
      <c r="U68" s="571"/>
      <c r="V68" s="602"/>
      <c r="W68" s="610"/>
      <c r="X68" s="95" t="s">
        <v>643</v>
      </c>
      <c r="Y68" s="599"/>
      <c r="Z68" s="626"/>
      <c r="AA68" s="595"/>
      <c r="AB68" s="115" t="s">
        <v>837</v>
      </c>
      <c r="AC68" s="97"/>
      <c r="AD68" s="97"/>
      <c r="AE68" s="97"/>
      <c r="AF68" s="97"/>
      <c r="AG68" s="97"/>
      <c r="AH68" s="97"/>
      <c r="AI68" s="599"/>
      <c r="AJ68" s="636"/>
      <c r="AK68" s="597"/>
      <c r="AL68" s="228"/>
      <c r="AM68" s="96" t="s">
        <v>981</v>
      </c>
      <c r="AN68" s="574"/>
      <c r="AO68" s="706"/>
      <c r="AP68" s="707"/>
      <c r="AQ68" s="237"/>
      <c r="AR68" s="99" t="s">
        <v>1225</v>
      </c>
      <c r="AS68" s="574"/>
      <c r="AT68" s="582"/>
      <c r="AU68" s="525"/>
      <c r="AV68" s="557"/>
      <c r="AW68" s="570"/>
      <c r="AX68" s="557"/>
      <c r="AY68" s="559"/>
      <c r="AZ68" s="524"/>
      <c r="BA68" s="516"/>
      <c r="BB68" s="525"/>
      <c r="BC68" s="516"/>
      <c r="BD68" s="516"/>
      <c r="BE68" s="525"/>
      <c r="BF68" s="710"/>
      <c r="BG68" s="516"/>
      <c r="BH68" s="522"/>
      <c r="BI68" s="538"/>
      <c r="BJ68" s="710"/>
    </row>
    <row r="69" spans="1:64" s="100" customFormat="1" ht="128.44999999999999" customHeight="1" x14ac:dyDescent="0.25">
      <c r="A69" s="651"/>
      <c r="B69" s="651"/>
      <c r="C69" s="645"/>
      <c r="D69" s="93" t="s">
        <v>1565</v>
      </c>
      <c r="E69" s="162">
        <v>93</v>
      </c>
      <c r="F69" s="272">
        <v>113</v>
      </c>
      <c r="G69" s="272" t="s">
        <v>277</v>
      </c>
      <c r="H69" s="226" t="s">
        <v>276</v>
      </c>
      <c r="I69" s="620"/>
      <c r="J69" s="104">
        <v>6</v>
      </c>
      <c r="K69" s="104">
        <v>0</v>
      </c>
      <c r="L69" s="271">
        <f>K69/J69*100</f>
        <v>0</v>
      </c>
      <c r="M69" s="669"/>
      <c r="N69" s="669"/>
      <c r="O69" s="612"/>
      <c r="P69" s="131" t="s">
        <v>722</v>
      </c>
      <c r="Q69" s="103">
        <v>0.5</v>
      </c>
      <c r="R69" s="155">
        <v>0.5</v>
      </c>
      <c r="S69" s="245">
        <v>1</v>
      </c>
      <c r="T69" s="94" t="s">
        <v>467</v>
      </c>
      <c r="U69" s="103">
        <v>0.5</v>
      </c>
      <c r="V69" s="155">
        <v>0.5</v>
      </c>
      <c r="W69" s="111">
        <v>0.7</v>
      </c>
      <c r="X69" s="95" t="s">
        <v>643</v>
      </c>
      <c r="Y69" s="273">
        <v>113</v>
      </c>
      <c r="Z69" s="274">
        <v>56</v>
      </c>
      <c r="AA69" s="114">
        <v>39</v>
      </c>
      <c r="AB69" s="254"/>
      <c r="AC69" s="116" t="s">
        <v>1363</v>
      </c>
      <c r="AD69" s="116" t="s">
        <v>1371</v>
      </c>
      <c r="AE69" s="134" t="s">
        <v>1420</v>
      </c>
      <c r="AF69" s="116" t="s">
        <v>1421</v>
      </c>
      <c r="AG69" s="259" t="s">
        <v>1422</v>
      </c>
      <c r="AH69" s="260">
        <v>12</v>
      </c>
      <c r="AI69" s="273">
        <v>113</v>
      </c>
      <c r="AJ69" s="275">
        <v>63</v>
      </c>
      <c r="AK69" s="120">
        <v>65</v>
      </c>
      <c r="AL69" s="98" t="s">
        <v>1094</v>
      </c>
      <c r="AM69" s="172" t="s">
        <v>982</v>
      </c>
      <c r="AN69" s="162">
        <v>27</v>
      </c>
      <c r="AO69" s="137" t="s">
        <v>1127</v>
      </c>
      <c r="AP69" s="122">
        <v>62</v>
      </c>
      <c r="AQ69" s="99"/>
      <c r="AR69" s="101" t="s">
        <v>1226</v>
      </c>
      <c r="AS69" s="162">
        <v>93</v>
      </c>
      <c r="AT69" s="139">
        <v>17</v>
      </c>
      <c r="AU69" s="125">
        <v>31</v>
      </c>
      <c r="AV69" s="126"/>
      <c r="AW69" s="101" t="s">
        <v>1616</v>
      </c>
      <c r="AX69" s="126"/>
      <c r="AY69" s="70" t="s">
        <v>1793</v>
      </c>
      <c r="AZ69" s="127">
        <v>113</v>
      </c>
      <c r="BA69" s="127">
        <v>54</v>
      </c>
      <c r="BB69" s="125">
        <v>48</v>
      </c>
      <c r="BC69" s="70"/>
      <c r="BD69" s="70"/>
      <c r="BE69" s="125"/>
      <c r="BF69" s="513" t="s">
        <v>1933</v>
      </c>
      <c r="BG69" s="127">
        <v>113</v>
      </c>
      <c r="BH69" s="127">
        <v>54</v>
      </c>
      <c r="BI69" s="128">
        <v>48</v>
      </c>
      <c r="BJ69" s="513" t="s">
        <v>1840</v>
      </c>
      <c r="BL69" s="177"/>
    </row>
    <row r="70" spans="1:64" s="100" customFormat="1" ht="129" customHeight="1" x14ac:dyDescent="0.25">
      <c r="A70" s="651"/>
      <c r="B70" s="651"/>
      <c r="C70" s="645" t="s">
        <v>275</v>
      </c>
      <c r="D70" s="655" t="s">
        <v>274</v>
      </c>
      <c r="E70" s="573">
        <v>1</v>
      </c>
      <c r="F70" s="103">
        <v>1</v>
      </c>
      <c r="G70" s="571" t="s">
        <v>273</v>
      </c>
      <c r="H70" s="226" t="s">
        <v>272</v>
      </c>
      <c r="I70" s="571" t="s">
        <v>271</v>
      </c>
      <c r="J70" s="622">
        <v>1</v>
      </c>
      <c r="K70" s="622">
        <v>1</v>
      </c>
      <c r="L70" s="623">
        <f>K70/J70*100</f>
        <v>100</v>
      </c>
      <c r="M70" s="613">
        <v>157427880</v>
      </c>
      <c r="N70" s="613">
        <v>124839143</v>
      </c>
      <c r="O70" s="612">
        <f>N70/M70</f>
        <v>0.79299259445023329</v>
      </c>
      <c r="P70" s="692" t="s">
        <v>723</v>
      </c>
      <c r="Q70" s="607">
        <v>0.09</v>
      </c>
      <c r="R70" s="607">
        <v>0.09</v>
      </c>
      <c r="S70" s="608">
        <v>1</v>
      </c>
      <c r="T70" s="649" t="s">
        <v>468</v>
      </c>
      <c r="U70" s="607">
        <v>0.09</v>
      </c>
      <c r="V70" s="607">
        <v>0.09</v>
      </c>
      <c r="W70" s="609">
        <v>0.74</v>
      </c>
      <c r="X70" s="95" t="s">
        <v>643</v>
      </c>
      <c r="Y70" s="598">
        <v>1</v>
      </c>
      <c r="Z70" s="113">
        <v>1</v>
      </c>
      <c r="AA70" s="595">
        <v>70</v>
      </c>
      <c r="AB70" s="115" t="s">
        <v>838</v>
      </c>
      <c r="AC70" s="97"/>
      <c r="AD70" s="97"/>
      <c r="AE70" s="97"/>
      <c r="AF70" s="97"/>
      <c r="AG70" s="97"/>
      <c r="AH70" s="97"/>
      <c r="AI70" s="598">
        <v>1</v>
      </c>
      <c r="AJ70" s="596">
        <v>1</v>
      </c>
      <c r="AK70" s="597">
        <v>60</v>
      </c>
      <c r="AL70" s="228"/>
      <c r="AM70" s="96" t="s">
        <v>983</v>
      </c>
      <c r="AN70" s="573">
        <v>1</v>
      </c>
      <c r="AO70" s="705">
        <v>1</v>
      </c>
      <c r="AP70" s="707">
        <v>70</v>
      </c>
      <c r="AQ70" s="99"/>
      <c r="AR70" s="415" t="s">
        <v>1227</v>
      </c>
      <c r="AS70" s="573">
        <v>1</v>
      </c>
      <c r="AT70" s="584">
        <v>0.7</v>
      </c>
      <c r="AU70" s="525">
        <v>70</v>
      </c>
      <c r="AV70" s="564"/>
      <c r="AW70" s="738"/>
      <c r="AX70" s="557">
        <v>40</v>
      </c>
      <c r="AY70" s="558" t="s">
        <v>1668</v>
      </c>
      <c r="AZ70" s="515">
        <v>1</v>
      </c>
      <c r="BA70" s="515">
        <v>1</v>
      </c>
      <c r="BB70" s="525">
        <v>100</v>
      </c>
      <c r="BC70" s="515"/>
      <c r="BD70" s="515"/>
      <c r="BE70" s="525"/>
      <c r="BF70" s="803" t="s">
        <v>2007</v>
      </c>
      <c r="BG70" s="515">
        <v>1</v>
      </c>
      <c r="BH70" s="515">
        <v>1</v>
      </c>
      <c r="BI70" s="538">
        <v>100</v>
      </c>
      <c r="BJ70" s="566" t="s">
        <v>2008</v>
      </c>
    </row>
    <row r="71" spans="1:64" s="100" customFormat="1" ht="75" customHeight="1" x14ac:dyDescent="0.25">
      <c r="A71" s="651"/>
      <c r="B71" s="651"/>
      <c r="C71" s="645"/>
      <c r="D71" s="571"/>
      <c r="E71" s="573"/>
      <c r="F71" s="103"/>
      <c r="G71" s="571"/>
      <c r="H71" s="103" t="s">
        <v>270</v>
      </c>
      <c r="I71" s="571"/>
      <c r="J71" s="622"/>
      <c r="K71" s="622"/>
      <c r="L71" s="624"/>
      <c r="M71" s="613"/>
      <c r="N71" s="613"/>
      <c r="O71" s="612"/>
      <c r="P71" s="692"/>
      <c r="Q71" s="607"/>
      <c r="R71" s="607"/>
      <c r="S71" s="608"/>
      <c r="T71" s="649"/>
      <c r="U71" s="607"/>
      <c r="V71" s="607"/>
      <c r="W71" s="610"/>
      <c r="X71" s="95" t="s">
        <v>643</v>
      </c>
      <c r="Y71" s="598"/>
      <c r="Z71" s="626">
        <v>0.46</v>
      </c>
      <c r="AA71" s="595"/>
      <c r="AB71" s="115" t="s">
        <v>839</v>
      </c>
      <c r="AC71" s="97"/>
      <c r="AD71" s="97"/>
      <c r="AE71" s="97"/>
      <c r="AF71" s="97"/>
      <c r="AG71" s="97"/>
      <c r="AH71" s="97"/>
      <c r="AI71" s="598"/>
      <c r="AJ71" s="596"/>
      <c r="AK71" s="597"/>
      <c r="AL71" s="98" t="s">
        <v>1095</v>
      </c>
      <c r="AM71" s="96" t="s">
        <v>984</v>
      </c>
      <c r="AN71" s="573"/>
      <c r="AO71" s="705"/>
      <c r="AP71" s="707"/>
      <c r="AQ71" s="99"/>
      <c r="AR71" s="276" t="s">
        <v>1228</v>
      </c>
      <c r="AS71" s="573"/>
      <c r="AT71" s="581"/>
      <c r="AU71" s="525"/>
      <c r="AV71" s="571"/>
      <c r="AW71" s="561"/>
      <c r="AX71" s="557"/>
      <c r="AY71" s="558"/>
      <c r="AZ71" s="516"/>
      <c r="BA71" s="516"/>
      <c r="BB71" s="525"/>
      <c r="BC71" s="516"/>
      <c r="BD71" s="516"/>
      <c r="BE71" s="525"/>
      <c r="BF71" s="805"/>
      <c r="BG71" s="516"/>
      <c r="BH71" s="516"/>
      <c r="BI71" s="538"/>
      <c r="BJ71" s="710"/>
    </row>
    <row r="72" spans="1:64" s="100" customFormat="1" ht="66.75" customHeight="1" x14ac:dyDescent="0.25">
      <c r="A72" s="651"/>
      <c r="B72" s="651" t="s">
        <v>269</v>
      </c>
      <c r="C72" s="645" t="s">
        <v>268</v>
      </c>
      <c r="D72" s="655" t="s">
        <v>267</v>
      </c>
      <c r="E72" s="587">
        <v>0.7</v>
      </c>
      <c r="F72" s="108"/>
      <c r="G72" s="620" t="s">
        <v>266</v>
      </c>
      <c r="H72" s="103" t="s">
        <v>265</v>
      </c>
      <c r="I72" s="620" t="s">
        <v>239</v>
      </c>
      <c r="J72" s="668">
        <v>950</v>
      </c>
      <c r="K72" s="622">
        <v>0</v>
      </c>
      <c r="L72" s="689">
        <f>K72/J72*100</f>
        <v>0</v>
      </c>
      <c r="M72" s="613"/>
      <c r="N72" s="613"/>
      <c r="O72" s="612"/>
      <c r="P72" s="693" t="s">
        <v>724</v>
      </c>
      <c r="Q72" s="607">
        <v>0.09</v>
      </c>
      <c r="R72" s="607" t="s">
        <v>37</v>
      </c>
      <c r="S72" s="603">
        <v>0</v>
      </c>
      <c r="T72" s="649" t="s">
        <v>535</v>
      </c>
      <c r="U72" s="607">
        <v>0.09</v>
      </c>
      <c r="V72" s="607" t="s">
        <v>37</v>
      </c>
      <c r="W72" s="609">
        <v>0.5</v>
      </c>
      <c r="X72" s="95"/>
      <c r="Y72" s="599">
        <v>95</v>
      </c>
      <c r="Z72" s="626"/>
      <c r="AA72" s="595">
        <v>65</v>
      </c>
      <c r="AB72" s="115" t="s">
        <v>840</v>
      </c>
      <c r="AC72" s="116" t="s">
        <v>1363</v>
      </c>
      <c r="AD72" s="116" t="s">
        <v>1435</v>
      </c>
      <c r="AE72" s="135">
        <v>1905031</v>
      </c>
      <c r="AF72" s="116" t="s">
        <v>1436</v>
      </c>
      <c r="AG72" s="116" t="s">
        <v>1437</v>
      </c>
      <c r="AH72" s="135">
        <v>12</v>
      </c>
      <c r="AI72" s="620">
        <v>0.32</v>
      </c>
      <c r="AJ72" s="636">
        <v>0.5</v>
      </c>
      <c r="AK72" s="597">
        <v>60</v>
      </c>
      <c r="AL72" s="228"/>
      <c r="AM72" s="96" t="s">
        <v>985</v>
      </c>
      <c r="AN72" s="587">
        <v>0.5</v>
      </c>
      <c r="AO72" s="706">
        <v>0.62</v>
      </c>
      <c r="AP72" s="707">
        <v>62</v>
      </c>
      <c r="AQ72" s="237"/>
      <c r="AR72" s="99" t="s">
        <v>1229</v>
      </c>
      <c r="AS72" s="587">
        <v>0.7</v>
      </c>
      <c r="AT72" s="582">
        <v>0.96</v>
      </c>
      <c r="AU72" s="525">
        <v>100</v>
      </c>
      <c r="AV72" s="564" t="s">
        <v>1338</v>
      </c>
      <c r="AW72" s="564" t="s">
        <v>1338</v>
      </c>
      <c r="AX72" s="557">
        <v>100</v>
      </c>
      <c r="AY72" s="558" t="s">
        <v>1720</v>
      </c>
      <c r="AZ72" s="517">
        <v>0.85</v>
      </c>
      <c r="BA72" s="521">
        <v>0.96</v>
      </c>
      <c r="BB72" s="720">
        <v>100</v>
      </c>
      <c r="BC72" s="515"/>
      <c r="BD72" s="515"/>
      <c r="BE72" s="525"/>
      <c r="BF72" s="566" t="s">
        <v>1841</v>
      </c>
      <c r="BG72" s="517">
        <v>0.85</v>
      </c>
      <c r="BH72" s="517">
        <v>0.96</v>
      </c>
      <c r="BI72" s="538">
        <v>100</v>
      </c>
      <c r="BJ72" s="558" t="s">
        <v>1842</v>
      </c>
      <c r="BK72" s="442"/>
    </row>
    <row r="73" spans="1:64" s="100" customFormat="1" ht="31.5" customHeight="1" x14ac:dyDescent="0.25">
      <c r="A73" s="651"/>
      <c r="B73" s="651"/>
      <c r="C73" s="645"/>
      <c r="D73" s="571"/>
      <c r="E73" s="587"/>
      <c r="F73" s="108">
        <v>0.95</v>
      </c>
      <c r="G73" s="620"/>
      <c r="H73" s="103" t="s">
        <v>264</v>
      </c>
      <c r="I73" s="620"/>
      <c r="J73" s="668"/>
      <c r="K73" s="622"/>
      <c r="L73" s="701"/>
      <c r="M73" s="613"/>
      <c r="N73" s="613"/>
      <c r="O73" s="612"/>
      <c r="P73" s="693"/>
      <c r="Q73" s="607"/>
      <c r="R73" s="607"/>
      <c r="S73" s="603"/>
      <c r="T73" s="649"/>
      <c r="U73" s="607"/>
      <c r="V73" s="607"/>
      <c r="W73" s="610"/>
      <c r="X73" s="95"/>
      <c r="Y73" s="599"/>
      <c r="Z73" s="626"/>
      <c r="AA73" s="595"/>
      <c r="AB73" s="254"/>
      <c r="AC73" s="97"/>
      <c r="AD73" s="97"/>
      <c r="AE73" s="97"/>
      <c r="AF73" s="97"/>
      <c r="AG73" s="97"/>
      <c r="AH73" s="97"/>
      <c r="AI73" s="620"/>
      <c r="AJ73" s="636"/>
      <c r="AK73" s="597"/>
      <c r="AL73" s="228"/>
      <c r="AM73" s="96" t="s">
        <v>986</v>
      </c>
      <c r="AN73" s="587"/>
      <c r="AO73" s="706"/>
      <c r="AP73" s="707"/>
      <c r="AQ73" s="237"/>
      <c r="AR73" s="99"/>
      <c r="AS73" s="587"/>
      <c r="AT73" s="581"/>
      <c r="AU73" s="525"/>
      <c r="AV73" s="565"/>
      <c r="AW73" s="565"/>
      <c r="AX73" s="557"/>
      <c r="AY73" s="558"/>
      <c r="AZ73" s="518"/>
      <c r="BA73" s="529"/>
      <c r="BB73" s="721"/>
      <c r="BC73" s="518"/>
      <c r="BD73" s="518"/>
      <c r="BE73" s="525"/>
      <c r="BF73" s="813"/>
      <c r="BG73" s="518"/>
      <c r="BH73" s="518"/>
      <c r="BI73" s="538"/>
      <c r="BJ73" s="558"/>
    </row>
    <row r="74" spans="1:64" s="100" customFormat="1" ht="169.5" customHeight="1" x14ac:dyDescent="0.25">
      <c r="A74" s="651"/>
      <c r="B74" s="651"/>
      <c r="C74" s="645"/>
      <c r="D74" s="571"/>
      <c r="E74" s="587"/>
      <c r="F74" s="108"/>
      <c r="G74" s="620"/>
      <c r="H74" s="103" t="s">
        <v>263</v>
      </c>
      <c r="I74" s="620"/>
      <c r="J74" s="668"/>
      <c r="K74" s="622"/>
      <c r="L74" s="701"/>
      <c r="M74" s="613"/>
      <c r="N74" s="613"/>
      <c r="O74" s="612"/>
      <c r="P74" s="693"/>
      <c r="Q74" s="607"/>
      <c r="R74" s="607"/>
      <c r="S74" s="603"/>
      <c r="T74" s="649"/>
      <c r="U74" s="607"/>
      <c r="V74" s="607"/>
      <c r="W74" s="610"/>
      <c r="X74" s="95" t="s">
        <v>613</v>
      </c>
      <c r="Y74" s="599"/>
      <c r="Z74" s="626"/>
      <c r="AA74" s="595"/>
      <c r="AB74" s="115" t="s">
        <v>841</v>
      </c>
      <c r="AC74" s="97"/>
      <c r="AD74" s="97"/>
      <c r="AE74" s="97"/>
      <c r="AF74" s="97"/>
      <c r="AG74" s="97"/>
      <c r="AH74" s="97"/>
      <c r="AI74" s="620"/>
      <c r="AJ74" s="636"/>
      <c r="AK74" s="597"/>
      <c r="AL74" s="228"/>
      <c r="AM74" s="96" t="s">
        <v>987</v>
      </c>
      <c r="AN74" s="587"/>
      <c r="AO74" s="706"/>
      <c r="AP74" s="707"/>
      <c r="AQ74" s="237"/>
      <c r="AR74" s="99" t="s">
        <v>1230</v>
      </c>
      <c r="AS74" s="587"/>
      <c r="AT74" s="581"/>
      <c r="AU74" s="525"/>
      <c r="AV74" s="565"/>
      <c r="AW74" s="565"/>
      <c r="AX74" s="557"/>
      <c r="AY74" s="558"/>
      <c r="AZ74" s="516"/>
      <c r="BA74" s="522"/>
      <c r="BB74" s="721"/>
      <c r="BC74" s="516"/>
      <c r="BD74" s="516"/>
      <c r="BE74" s="525"/>
      <c r="BF74" s="710"/>
      <c r="BG74" s="516"/>
      <c r="BH74" s="516"/>
      <c r="BI74" s="538"/>
      <c r="BJ74" s="558"/>
    </row>
    <row r="75" spans="1:64" s="100" customFormat="1" ht="114" customHeight="1" x14ac:dyDescent="0.25">
      <c r="A75" s="651"/>
      <c r="B75" s="651"/>
      <c r="C75" s="645"/>
      <c r="D75" s="103" t="s">
        <v>262</v>
      </c>
      <c r="E75" s="102">
        <v>14</v>
      </c>
      <c r="F75" s="103">
        <v>14</v>
      </c>
      <c r="G75" s="103" t="s">
        <v>261</v>
      </c>
      <c r="H75" s="103" t="s">
        <v>260</v>
      </c>
      <c r="I75" s="620"/>
      <c r="J75" s="104">
        <v>14</v>
      </c>
      <c r="K75" s="104">
        <v>0</v>
      </c>
      <c r="L75" s="271">
        <f>K75/J75*100</f>
        <v>0</v>
      </c>
      <c r="M75" s="613"/>
      <c r="N75" s="613"/>
      <c r="O75" s="612"/>
      <c r="P75" s="277" t="s">
        <v>688</v>
      </c>
      <c r="Q75" s="155" t="s">
        <v>513</v>
      </c>
      <c r="R75" s="224" t="s">
        <v>37</v>
      </c>
      <c r="S75" s="278">
        <v>0</v>
      </c>
      <c r="T75" s="94" t="s">
        <v>1566</v>
      </c>
      <c r="U75" s="155" t="s">
        <v>513</v>
      </c>
      <c r="V75" s="224" t="s">
        <v>37</v>
      </c>
      <c r="W75" s="111">
        <v>0.7</v>
      </c>
      <c r="X75" s="95" t="s">
        <v>614</v>
      </c>
      <c r="Y75" s="112">
        <v>14</v>
      </c>
      <c r="Z75" s="113">
        <v>14</v>
      </c>
      <c r="AA75" s="114">
        <v>61</v>
      </c>
      <c r="AB75" s="115" t="s">
        <v>842</v>
      </c>
      <c r="AC75" s="97"/>
      <c r="AD75" s="97"/>
      <c r="AE75" s="97"/>
      <c r="AF75" s="97"/>
      <c r="AG75" s="97"/>
      <c r="AH75" s="97"/>
      <c r="AI75" s="112">
        <v>14</v>
      </c>
      <c r="AJ75" s="119">
        <v>14</v>
      </c>
      <c r="AK75" s="120">
        <v>80</v>
      </c>
      <c r="AL75" s="98"/>
      <c r="AM75" s="96" t="s">
        <v>988</v>
      </c>
      <c r="AN75" s="102">
        <v>14</v>
      </c>
      <c r="AO75" s="137" t="s">
        <v>1128</v>
      </c>
      <c r="AP75" s="122">
        <v>71</v>
      </c>
      <c r="AQ75" s="99"/>
      <c r="AR75" s="99" t="s">
        <v>1231</v>
      </c>
      <c r="AS75" s="102">
        <v>14</v>
      </c>
      <c r="AT75" s="139">
        <v>0</v>
      </c>
      <c r="AU75" s="125">
        <v>0</v>
      </c>
      <c r="AV75" s="126"/>
      <c r="AW75" s="140"/>
      <c r="AX75" s="126"/>
      <c r="AY75" s="437" t="s">
        <v>1678</v>
      </c>
      <c r="AZ75" s="127">
        <v>14</v>
      </c>
      <c r="BA75" s="127">
        <v>0</v>
      </c>
      <c r="BB75" s="125">
        <v>0</v>
      </c>
      <c r="BC75" s="70"/>
      <c r="BD75" s="70"/>
      <c r="BE75" s="125"/>
      <c r="BF75" s="513" t="s">
        <v>1843</v>
      </c>
      <c r="BG75" s="127">
        <v>14</v>
      </c>
      <c r="BH75" s="439">
        <v>0</v>
      </c>
      <c r="BI75" s="128">
        <v>0</v>
      </c>
      <c r="BJ75" s="808" t="s">
        <v>2000</v>
      </c>
      <c r="BK75" s="442"/>
      <c r="BL75" s="442"/>
    </row>
    <row r="76" spans="1:64" s="100" customFormat="1" ht="75.75" customHeight="1" x14ac:dyDescent="0.25">
      <c r="A76" s="651"/>
      <c r="B76" s="651"/>
      <c r="C76" s="645"/>
      <c r="D76" s="421" t="s">
        <v>259</v>
      </c>
      <c r="E76" s="279">
        <v>0.55000000000000004</v>
      </c>
      <c r="F76" s="144">
        <v>0.7</v>
      </c>
      <c r="G76" s="108" t="s">
        <v>258</v>
      </c>
      <c r="H76" s="103" t="s">
        <v>257</v>
      </c>
      <c r="I76" s="620"/>
      <c r="J76" s="280">
        <v>0.06</v>
      </c>
      <c r="K76" s="104">
        <v>0</v>
      </c>
      <c r="L76" s="271">
        <f>K76/J76*100</f>
        <v>0</v>
      </c>
      <c r="M76" s="613"/>
      <c r="N76" s="613"/>
      <c r="O76" s="612"/>
      <c r="P76" s="277" t="s">
        <v>688</v>
      </c>
      <c r="Q76" s="155">
        <v>1</v>
      </c>
      <c r="R76" s="155">
        <v>1</v>
      </c>
      <c r="S76" s="245">
        <f>R76/Q76</f>
        <v>1</v>
      </c>
      <c r="T76" s="147" t="s">
        <v>469</v>
      </c>
      <c r="U76" s="155">
        <v>1</v>
      </c>
      <c r="V76" s="155">
        <v>1</v>
      </c>
      <c r="W76" s="111">
        <v>0.8</v>
      </c>
      <c r="X76" s="95" t="s">
        <v>615</v>
      </c>
      <c r="Y76" s="281">
        <v>0.7</v>
      </c>
      <c r="Z76" s="282">
        <v>0.35</v>
      </c>
      <c r="AA76" s="283">
        <v>70</v>
      </c>
      <c r="AB76" s="115" t="s">
        <v>843</v>
      </c>
      <c r="AC76" s="97"/>
      <c r="AD76" s="97"/>
      <c r="AE76" s="97"/>
      <c r="AF76" s="97"/>
      <c r="AG76" s="97"/>
      <c r="AH76" s="97"/>
      <c r="AI76" s="281">
        <v>0.7</v>
      </c>
      <c r="AJ76" s="284">
        <v>0.4</v>
      </c>
      <c r="AK76" s="285">
        <v>70</v>
      </c>
      <c r="AL76" s="228"/>
      <c r="AM76" s="96" t="s">
        <v>989</v>
      </c>
      <c r="AN76" s="279">
        <v>0.4</v>
      </c>
      <c r="AO76" s="137">
        <v>0.77</v>
      </c>
      <c r="AP76" s="286">
        <v>77</v>
      </c>
      <c r="AQ76" s="99"/>
      <c r="AR76" s="99" t="s">
        <v>1232</v>
      </c>
      <c r="AS76" s="279">
        <v>0.55000000000000004</v>
      </c>
      <c r="AT76" s="152">
        <v>0.55000000000000004</v>
      </c>
      <c r="AU76" s="287">
        <v>100</v>
      </c>
      <c r="AV76" s="246" t="s">
        <v>1339</v>
      </c>
      <c r="AW76" s="288" t="s">
        <v>1338</v>
      </c>
      <c r="AX76" s="126">
        <v>100</v>
      </c>
      <c r="AY76" s="437" t="s">
        <v>1721</v>
      </c>
      <c r="AZ76" s="154">
        <v>0.65</v>
      </c>
      <c r="BA76" s="440">
        <v>0.8</v>
      </c>
      <c r="BB76" s="460">
        <v>100</v>
      </c>
      <c r="BC76" s="70"/>
      <c r="BD76" s="70"/>
      <c r="BE76" s="287"/>
      <c r="BF76" s="513" t="s">
        <v>1955</v>
      </c>
      <c r="BG76" s="154">
        <v>0.65</v>
      </c>
      <c r="BH76" s="440">
        <v>0.8</v>
      </c>
      <c r="BI76" s="128">
        <v>100</v>
      </c>
      <c r="BJ76" s="806" t="s">
        <v>1844</v>
      </c>
      <c r="BK76" s="442"/>
    </row>
    <row r="77" spans="1:64" s="100" customFormat="1" ht="151.9" customHeight="1" x14ac:dyDescent="0.25">
      <c r="A77" s="651"/>
      <c r="B77" s="651"/>
      <c r="C77" s="645" t="s">
        <v>256</v>
      </c>
      <c r="D77" s="289" t="s">
        <v>255</v>
      </c>
      <c r="E77" s="102" t="s">
        <v>1322</v>
      </c>
      <c r="F77" s="103" t="s">
        <v>254</v>
      </c>
      <c r="G77" s="103" t="s">
        <v>253</v>
      </c>
      <c r="H77" s="103" t="s">
        <v>252</v>
      </c>
      <c r="I77" s="571" t="s">
        <v>239</v>
      </c>
      <c r="J77" s="104" t="s">
        <v>725</v>
      </c>
      <c r="K77" s="104">
        <v>0</v>
      </c>
      <c r="L77" s="271">
        <v>0</v>
      </c>
      <c r="M77" s="613"/>
      <c r="N77" s="613"/>
      <c r="O77" s="612"/>
      <c r="P77" s="248" t="s">
        <v>726</v>
      </c>
      <c r="Q77" s="155">
        <v>1</v>
      </c>
      <c r="R77" s="155">
        <v>1</v>
      </c>
      <c r="S77" s="245">
        <f>R77/Q77</f>
        <v>1</v>
      </c>
      <c r="T77" s="94" t="s">
        <v>1567</v>
      </c>
      <c r="U77" s="155">
        <v>1</v>
      </c>
      <c r="V77" s="155">
        <v>1</v>
      </c>
      <c r="W77" s="111">
        <v>0.8</v>
      </c>
      <c r="X77" s="95" t="s">
        <v>616</v>
      </c>
      <c r="Y77" s="112" t="s">
        <v>254</v>
      </c>
      <c r="Z77" s="113" t="s">
        <v>779</v>
      </c>
      <c r="AA77" s="114">
        <v>64</v>
      </c>
      <c r="AB77" s="115" t="s">
        <v>844</v>
      </c>
      <c r="AC77" s="97"/>
      <c r="AD77" s="97"/>
      <c r="AE77" s="97"/>
      <c r="AF77" s="97"/>
      <c r="AG77" s="97"/>
      <c r="AH77" s="97"/>
      <c r="AI77" s="112" t="s">
        <v>254</v>
      </c>
      <c r="AJ77" s="119" t="s">
        <v>1111</v>
      </c>
      <c r="AK77" s="120">
        <v>65</v>
      </c>
      <c r="AL77" s="98"/>
      <c r="AM77" s="96" t="s">
        <v>990</v>
      </c>
      <c r="AN77" s="102" t="s">
        <v>1111</v>
      </c>
      <c r="AO77" s="137">
        <v>0.71</v>
      </c>
      <c r="AP77" s="122">
        <v>71</v>
      </c>
      <c r="AQ77" s="99"/>
      <c r="AR77" s="99" t="s">
        <v>1233</v>
      </c>
      <c r="AS77" s="102" t="s">
        <v>1322</v>
      </c>
      <c r="AT77" s="290">
        <v>0.65</v>
      </c>
      <c r="AU77" s="125">
        <v>65</v>
      </c>
      <c r="AV77" s="246" t="s">
        <v>1340</v>
      </c>
      <c r="AW77" s="288" t="s">
        <v>1525</v>
      </c>
      <c r="AX77" s="126">
        <v>25</v>
      </c>
      <c r="AY77" s="70" t="s">
        <v>1722</v>
      </c>
      <c r="AZ77" s="127" t="s">
        <v>1816</v>
      </c>
      <c r="BA77" s="440">
        <v>0.7</v>
      </c>
      <c r="BB77" s="125">
        <v>70</v>
      </c>
      <c r="BC77" s="70"/>
      <c r="BD77" s="70"/>
      <c r="BE77" s="125"/>
      <c r="BF77" s="513" t="s">
        <v>1845</v>
      </c>
      <c r="BG77" s="127" t="s">
        <v>1816</v>
      </c>
      <c r="BH77" s="440">
        <v>0.78</v>
      </c>
      <c r="BI77" s="128">
        <v>78</v>
      </c>
      <c r="BJ77" s="806" t="s">
        <v>1956</v>
      </c>
      <c r="BK77" s="442"/>
    </row>
    <row r="78" spans="1:64" s="100" customFormat="1" ht="123" customHeight="1" x14ac:dyDescent="0.25">
      <c r="A78" s="651"/>
      <c r="B78" s="651"/>
      <c r="C78" s="645"/>
      <c r="D78" s="93" t="s">
        <v>251</v>
      </c>
      <c r="E78" s="102">
        <v>1</v>
      </c>
      <c r="F78" s="103">
        <v>1</v>
      </c>
      <c r="G78" s="103" t="s">
        <v>250</v>
      </c>
      <c r="H78" s="103" t="s">
        <v>249</v>
      </c>
      <c r="I78" s="571"/>
      <c r="J78" s="104">
        <v>1</v>
      </c>
      <c r="K78" s="104">
        <v>1</v>
      </c>
      <c r="L78" s="267">
        <f>K78/J78*100</f>
        <v>100</v>
      </c>
      <c r="M78" s="613"/>
      <c r="N78" s="613"/>
      <c r="O78" s="612"/>
      <c r="P78" s="291" t="s">
        <v>727</v>
      </c>
      <c r="Q78" s="155">
        <v>1</v>
      </c>
      <c r="R78" s="155">
        <v>1</v>
      </c>
      <c r="S78" s="245">
        <f>R78/Q78</f>
        <v>1</v>
      </c>
      <c r="T78" s="94" t="s">
        <v>470</v>
      </c>
      <c r="U78" s="155">
        <v>1</v>
      </c>
      <c r="V78" s="155">
        <v>1</v>
      </c>
      <c r="W78" s="111">
        <v>0.9</v>
      </c>
      <c r="X78" s="95" t="s">
        <v>617</v>
      </c>
      <c r="Y78" s="112">
        <v>1</v>
      </c>
      <c r="Z78" s="113">
        <v>1</v>
      </c>
      <c r="AA78" s="114">
        <v>60</v>
      </c>
      <c r="AB78" s="115" t="s">
        <v>845</v>
      </c>
      <c r="AC78" s="97"/>
      <c r="AD78" s="97"/>
      <c r="AE78" s="97"/>
      <c r="AF78" s="97"/>
      <c r="AG78" s="97"/>
      <c r="AH78" s="97"/>
      <c r="AI78" s="112">
        <v>1</v>
      </c>
      <c r="AJ78" s="119">
        <v>1</v>
      </c>
      <c r="AK78" s="120">
        <v>55</v>
      </c>
      <c r="AL78" s="228"/>
      <c r="AM78" s="96" t="s">
        <v>991</v>
      </c>
      <c r="AN78" s="102">
        <v>1</v>
      </c>
      <c r="AO78" s="137" t="s">
        <v>1129</v>
      </c>
      <c r="AP78" s="122">
        <v>75</v>
      </c>
      <c r="AQ78" s="237"/>
      <c r="AR78" s="101" t="s">
        <v>1234</v>
      </c>
      <c r="AS78" s="102">
        <v>1</v>
      </c>
      <c r="AT78" s="139">
        <v>1</v>
      </c>
      <c r="AU78" s="125">
        <v>100</v>
      </c>
      <c r="AV78" s="126"/>
      <c r="AW78" s="292"/>
      <c r="AX78" s="126"/>
      <c r="AY78" s="407" t="s">
        <v>1745</v>
      </c>
      <c r="AZ78" s="127">
        <v>1</v>
      </c>
      <c r="BA78" s="127">
        <v>1</v>
      </c>
      <c r="BB78" s="125">
        <v>100</v>
      </c>
      <c r="BC78" s="70"/>
      <c r="BD78" s="70"/>
      <c r="BE78" s="125"/>
      <c r="BF78" s="513" t="s">
        <v>1846</v>
      </c>
      <c r="BG78" s="127">
        <v>1</v>
      </c>
      <c r="BH78" s="127">
        <v>1</v>
      </c>
      <c r="BI78" s="128">
        <v>100</v>
      </c>
      <c r="BJ78" s="806" t="s">
        <v>1847</v>
      </c>
    </row>
    <row r="79" spans="1:64" s="100" customFormat="1" ht="171" x14ac:dyDescent="0.25">
      <c r="A79" s="651"/>
      <c r="B79" s="651"/>
      <c r="C79" s="645"/>
      <c r="D79" s="652" t="s">
        <v>1580</v>
      </c>
      <c r="E79" s="573">
        <v>2</v>
      </c>
      <c r="F79" s="103">
        <v>2</v>
      </c>
      <c r="G79" s="571" t="s">
        <v>207</v>
      </c>
      <c r="H79" s="103" t="s">
        <v>248</v>
      </c>
      <c r="I79" s="571"/>
      <c r="J79" s="622">
        <v>1</v>
      </c>
      <c r="K79" s="622">
        <v>0</v>
      </c>
      <c r="L79" s="689">
        <f>K79/J79*100</f>
        <v>0</v>
      </c>
      <c r="M79" s="613"/>
      <c r="N79" s="613"/>
      <c r="O79" s="612"/>
      <c r="P79" s="692" t="s">
        <v>688</v>
      </c>
      <c r="Q79" s="607">
        <v>1</v>
      </c>
      <c r="R79" s="607">
        <v>0.5</v>
      </c>
      <c r="S79" s="608">
        <f t="shared" ref="S79" si="4">R79/Q79</f>
        <v>0.5</v>
      </c>
      <c r="T79" s="649" t="s">
        <v>471</v>
      </c>
      <c r="U79" s="607">
        <v>1</v>
      </c>
      <c r="V79" s="607">
        <v>0.5</v>
      </c>
      <c r="W79" s="609">
        <v>0.2</v>
      </c>
      <c r="X79" s="95"/>
      <c r="Y79" s="598">
        <v>2</v>
      </c>
      <c r="Z79" s="113">
        <v>1</v>
      </c>
      <c r="AA79" s="595">
        <v>65</v>
      </c>
      <c r="AB79" s="115" t="s">
        <v>846</v>
      </c>
      <c r="AC79" s="97"/>
      <c r="AD79" s="97"/>
      <c r="AE79" s="97"/>
      <c r="AF79" s="97"/>
      <c r="AG79" s="97"/>
      <c r="AH79" s="97"/>
      <c r="AI79" s="598">
        <v>2</v>
      </c>
      <c r="AJ79" s="596">
        <v>2</v>
      </c>
      <c r="AK79" s="597">
        <v>63</v>
      </c>
      <c r="AL79" s="228"/>
      <c r="AM79" s="96" t="s">
        <v>992</v>
      </c>
      <c r="AN79" s="573">
        <v>2</v>
      </c>
      <c r="AO79" s="705" t="s">
        <v>1130</v>
      </c>
      <c r="AP79" s="707">
        <v>50</v>
      </c>
      <c r="AQ79" s="237"/>
      <c r="AR79" s="99"/>
      <c r="AS79" s="573">
        <v>2</v>
      </c>
      <c r="AT79" s="581">
        <v>1</v>
      </c>
      <c r="AU79" s="525">
        <v>50</v>
      </c>
      <c r="AV79" s="557"/>
      <c r="AW79" s="570"/>
      <c r="AX79" s="126"/>
      <c r="AY79" s="558" t="s">
        <v>1669</v>
      </c>
      <c r="AZ79" s="515">
        <v>2</v>
      </c>
      <c r="BA79" s="532">
        <v>1</v>
      </c>
      <c r="BB79" s="525">
        <v>50</v>
      </c>
      <c r="BC79" s="515"/>
      <c r="BD79" s="515"/>
      <c r="BE79" s="525"/>
      <c r="BF79" s="566" t="s">
        <v>1820</v>
      </c>
      <c r="BG79" s="515">
        <v>2</v>
      </c>
      <c r="BH79" s="515">
        <v>1</v>
      </c>
      <c r="BI79" s="538">
        <v>50</v>
      </c>
      <c r="BJ79" s="566" t="s">
        <v>1848</v>
      </c>
      <c r="BK79" s="442"/>
    </row>
    <row r="80" spans="1:64" s="100" customFormat="1" ht="17.25" customHeight="1" x14ac:dyDescent="0.25">
      <c r="A80" s="651"/>
      <c r="B80" s="651"/>
      <c r="C80" s="645"/>
      <c r="D80" s="571"/>
      <c r="E80" s="573"/>
      <c r="F80" s="103"/>
      <c r="G80" s="571"/>
      <c r="H80" s="103" t="s">
        <v>247</v>
      </c>
      <c r="I80" s="571"/>
      <c r="J80" s="622"/>
      <c r="K80" s="622"/>
      <c r="L80" s="624"/>
      <c r="M80" s="613"/>
      <c r="N80" s="613"/>
      <c r="O80" s="612"/>
      <c r="P80" s="692"/>
      <c r="Q80" s="607"/>
      <c r="R80" s="607"/>
      <c r="S80" s="608"/>
      <c r="T80" s="649"/>
      <c r="U80" s="607"/>
      <c r="V80" s="607"/>
      <c r="W80" s="610"/>
      <c r="X80" s="95"/>
      <c r="Y80" s="598"/>
      <c r="Z80" s="113"/>
      <c r="AA80" s="595"/>
      <c r="AB80" s="115" t="s">
        <v>847</v>
      </c>
      <c r="AC80" s="97"/>
      <c r="AD80" s="97"/>
      <c r="AE80" s="97"/>
      <c r="AF80" s="97"/>
      <c r="AG80" s="97"/>
      <c r="AH80" s="97"/>
      <c r="AI80" s="598"/>
      <c r="AJ80" s="596"/>
      <c r="AK80" s="597"/>
      <c r="AL80" s="98"/>
      <c r="AM80" s="96" t="s">
        <v>993</v>
      </c>
      <c r="AN80" s="573"/>
      <c r="AO80" s="705"/>
      <c r="AP80" s="707"/>
      <c r="AQ80" s="99"/>
      <c r="AR80" s="99" t="s">
        <v>1235</v>
      </c>
      <c r="AS80" s="573"/>
      <c r="AT80" s="581"/>
      <c r="AU80" s="525"/>
      <c r="AV80" s="557"/>
      <c r="AW80" s="570"/>
      <c r="AX80" s="126"/>
      <c r="AY80" s="558"/>
      <c r="AZ80" s="516"/>
      <c r="BA80" s="522"/>
      <c r="BB80" s="525"/>
      <c r="BC80" s="516"/>
      <c r="BD80" s="516"/>
      <c r="BE80" s="525"/>
      <c r="BF80" s="710"/>
      <c r="BG80" s="516"/>
      <c r="BH80" s="516"/>
      <c r="BI80" s="538"/>
      <c r="BJ80" s="710"/>
    </row>
    <row r="81" spans="1:63" s="100" customFormat="1" ht="114" customHeight="1" x14ac:dyDescent="0.25">
      <c r="A81" s="651"/>
      <c r="B81" s="651"/>
      <c r="C81" s="645"/>
      <c r="D81" s="93" t="s">
        <v>246</v>
      </c>
      <c r="E81" s="142">
        <v>1</v>
      </c>
      <c r="F81" s="108">
        <v>1</v>
      </c>
      <c r="G81" s="103" t="s">
        <v>245</v>
      </c>
      <c r="H81" s="103" t="s">
        <v>244</v>
      </c>
      <c r="I81" s="571"/>
      <c r="J81" s="104">
        <v>100</v>
      </c>
      <c r="K81" s="104">
        <v>0</v>
      </c>
      <c r="L81" s="271">
        <f>K81/J81*100</f>
        <v>0</v>
      </c>
      <c r="M81" s="613"/>
      <c r="N81" s="613"/>
      <c r="O81" s="612"/>
      <c r="P81" s="293" t="s">
        <v>728</v>
      </c>
      <c r="Q81" s="155">
        <v>1</v>
      </c>
      <c r="R81" s="155">
        <v>1</v>
      </c>
      <c r="S81" s="245">
        <f>R81/Q81</f>
        <v>1</v>
      </c>
      <c r="T81" s="94" t="s">
        <v>565</v>
      </c>
      <c r="U81" s="155">
        <v>1</v>
      </c>
      <c r="V81" s="155">
        <v>1</v>
      </c>
      <c r="W81" s="111">
        <v>0.8</v>
      </c>
      <c r="X81" s="95" t="s">
        <v>618</v>
      </c>
      <c r="Y81" s="148">
        <v>1</v>
      </c>
      <c r="Z81" s="149">
        <v>1</v>
      </c>
      <c r="AA81" s="114">
        <v>70</v>
      </c>
      <c r="AB81" s="115" t="s">
        <v>848</v>
      </c>
      <c r="AC81" s="163" t="s">
        <v>1363</v>
      </c>
      <c r="AD81" s="116" t="s">
        <v>1404</v>
      </c>
      <c r="AE81" s="135">
        <v>1903028</v>
      </c>
      <c r="AF81" s="116" t="s">
        <v>1405</v>
      </c>
      <c r="AG81" s="116" t="s">
        <v>1406</v>
      </c>
      <c r="AH81" s="135">
        <v>250</v>
      </c>
      <c r="AI81" s="148">
        <v>1</v>
      </c>
      <c r="AJ81" s="150">
        <v>1</v>
      </c>
      <c r="AK81" s="120">
        <v>81</v>
      </c>
      <c r="AL81" s="98" t="s">
        <v>1096</v>
      </c>
      <c r="AM81" s="96" t="s">
        <v>994</v>
      </c>
      <c r="AN81" s="142">
        <v>1</v>
      </c>
      <c r="AO81" s="137">
        <v>0.7</v>
      </c>
      <c r="AP81" s="122">
        <v>70</v>
      </c>
      <c r="AQ81" s="99"/>
      <c r="AR81" s="99" t="s">
        <v>1236</v>
      </c>
      <c r="AS81" s="142">
        <v>1</v>
      </c>
      <c r="AT81" s="290">
        <v>0.6</v>
      </c>
      <c r="AU81" s="125">
        <v>60</v>
      </c>
      <c r="AV81" s="246" t="s">
        <v>1341</v>
      </c>
      <c r="AW81" s="294" t="s">
        <v>1526</v>
      </c>
      <c r="AX81" s="126">
        <v>91</v>
      </c>
      <c r="AY81" s="180" t="s">
        <v>1723</v>
      </c>
      <c r="AZ81" s="154">
        <v>1</v>
      </c>
      <c r="BA81" s="453">
        <v>0.45</v>
      </c>
      <c r="BB81" s="125">
        <v>45</v>
      </c>
      <c r="BC81" s="180"/>
      <c r="BD81" s="180"/>
      <c r="BE81" s="125"/>
      <c r="BF81" s="513" t="s">
        <v>1957</v>
      </c>
      <c r="BG81" s="154">
        <v>1</v>
      </c>
      <c r="BH81" s="453">
        <v>0.45</v>
      </c>
      <c r="BI81" s="128">
        <v>45</v>
      </c>
      <c r="BJ81" s="806" t="s">
        <v>1957</v>
      </c>
      <c r="BK81" s="442"/>
    </row>
    <row r="82" spans="1:63" s="100" customFormat="1" ht="38.25" customHeight="1" x14ac:dyDescent="0.25">
      <c r="A82" s="651"/>
      <c r="B82" s="651"/>
      <c r="C82" s="645" t="s">
        <v>243</v>
      </c>
      <c r="D82" s="655" t="s">
        <v>242</v>
      </c>
      <c r="E82" s="295">
        <v>1</v>
      </c>
      <c r="F82" s="126"/>
      <c r="G82" s="571" t="s">
        <v>241</v>
      </c>
      <c r="H82" s="103" t="s">
        <v>240</v>
      </c>
      <c r="I82" s="571" t="s">
        <v>239</v>
      </c>
      <c r="J82" s="673">
        <v>1</v>
      </c>
      <c r="K82" s="622">
        <v>1</v>
      </c>
      <c r="L82" s="623">
        <f>K82/J82*100</f>
        <v>100</v>
      </c>
      <c r="M82" s="613"/>
      <c r="N82" s="613"/>
      <c r="O82" s="612"/>
      <c r="P82" s="692" t="s">
        <v>729</v>
      </c>
      <c r="Q82" s="602">
        <v>1</v>
      </c>
      <c r="R82" s="602">
        <v>1</v>
      </c>
      <c r="S82" s="679">
        <v>1</v>
      </c>
      <c r="T82" s="649" t="s">
        <v>472</v>
      </c>
      <c r="U82" s="602">
        <v>1</v>
      </c>
      <c r="V82" s="602">
        <v>1</v>
      </c>
      <c r="W82" s="609">
        <v>0.65</v>
      </c>
      <c r="X82" s="95"/>
      <c r="Y82" s="629">
        <v>1</v>
      </c>
      <c r="Z82" s="648">
        <v>1</v>
      </c>
      <c r="AA82" s="611">
        <v>72</v>
      </c>
      <c r="AB82" s="115" t="s">
        <v>849</v>
      </c>
      <c r="AC82" s="163" t="s">
        <v>1363</v>
      </c>
      <c r="AD82" s="116" t="s">
        <v>1435</v>
      </c>
      <c r="AE82" s="135" t="s">
        <v>1372</v>
      </c>
      <c r="AF82" s="116" t="s">
        <v>1438</v>
      </c>
      <c r="AG82" s="116" t="s">
        <v>1439</v>
      </c>
      <c r="AH82" s="135">
        <v>12</v>
      </c>
      <c r="AI82" s="629">
        <v>1</v>
      </c>
      <c r="AJ82" s="700">
        <v>1</v>
      </c>
      <c r="AK82" s="634">
        <v>77</v>
      </c>
      <c r="AL82" s="98"/>
      <c r="AM82" s="96" t="s">
        <v>995</v>
      </c>
      <c r="AN82" s="666">
        <v>1</v>
      </c>
      <c r="AO82" s="242" t="s">
        <v>1131</v>
      </c>
      <c r="AP82" s="708">
        <v>77</v>
      </c>
      <c r="AQ82" s="99"/>
      <c r="AR82" s="99" t="s">
        <v>1237</v>
      </c>
      <c r="AS82" s="295">
        <v>1</v>
      </c>
      <c r="AT82" s="139">
        <v>4.4999999999999997E-3</v>
      </c>
      <c r="AU82" s="551" t="s">
        <v>1746</v>
      </c>
      <c r="AV82" s="557"/>
      <c r="AW82" s="560" t="s">
        <v>1609</v>
      </c>
      <c r="AX82" s="557"/>
      <c r="AY82" s="558" t="s">
        <v>1724</v>
      </c>
      <c r="AZ82" s="515">
        <v>1</v>
      </c>
      <c r="BA82" s="532">
        <v>1</v>
      </c>
      <c r="BB82" s="526" t="s">
        <v>1746</v>
      </c>
      <c r="BC82" s="515"/>
      <c r="BD82" s="515"/>
      <c r="BE82" s="551"/>
      <c r="BF82" s="814" t="s">
        <v>1958</v>
      </c>
      <c r="BG82" s="532">
        <v>1</v>
      </c>
      <c r="BH82" s="716">
        <v>1</v>
      </c>
      <c r="BI82" s="538">
        <v>100</v>
      </c>
      <c r="BJ82" s="810" t="s">
        <v>1849</v>
      </c>
      <c r="BK82" s="442"/>
    </row>
    <row r="83" spans="1:63" s="100" customFormat="1" ht="59.25" customHeight="1" x14ac:dyDescent="0.25">
      <c r="A83" s="651"/>
      <c r="B83" s="651"/>
      <c r="C83" s="645"/>
      <c r="D83" s="571"/>
      <c r="E83" s="666">
        <v>1</v>
      </c>
      <c r="F83" s="126">
        <v>1</v>
      </c>
      <c r="G83" s="571"/>
      <c r="H83" s="103" t="s">
        <v>542</v>
      </c>
      <c r="I83" s="571"/>
      <c r="J83" s="673"/>
      <c r="K83" s="622"/>
      <c r="L83" s="624"/>
      <c r="M83" s="613"/>
      <c r="N83" s="613"/>
      <c r="O83" s="612"/>
      <c r="P83" s="692"/>
      <c r="Q83" s="602"/>
      <c r="R83" s="602"/>
      <c r="S83" s="679"/>
      <c r="T83" s="649"/>
      <c r="U83" s="602"/>
      <c r="V83" s="602"/>
      <c r="W83" s="610"/>
      <c r="X83" s="95"/>
      <c r="Y83" s="629"/>
      <c r="Z83" s="648"/>
      <c r="AA83" s="611"/>
      <c r="AB83" s="115" t="s">
        <v>807</v>
      </c>
      <c r="AC83" s="97"/>
      <c r="AD83" s="97"/>
      <c r="AE83" s="97"/>
      <c r="AF83" s="97"/>
      <c r="AG83" s="97"/>
      <c r="AH83" s="97"/>
      <c r="AI83" s="629"/>
      <c r="AJ83" s="700"/>
      <c r="AK83" s="634"/>
      <c r="AL83" s="228"/>
      <c r="AM83" s="96" t="s">
        <v>996</v>
      </c>
      <c r="AN83" s="666"/>
      <c r="AO83" s="706" t="s">
        <v>1131</v>
      </c>
      <c r="AP83" s="708"/>
      <c r="AQ83" s="237"/>
      <c r="AR83" s="99" t="s">
        <v>1238</v>
      </c>
      <c r="AS83" s="666">
        <v>1</v>
      </c>
      <c r="AT83" s="591">
        <v>1</v>
      </c>
      <c r="AU83" s="527"/>
      <c r="AV83" s="557"/>
      <c r="AW83" s="561"/>
      <c r="AX83" s="557"/>
      <c r="AY83" s="558"/>
      <c r="AZ83" s="518"/>
      <c r="BA83" s="529"/>
      <c r="BB83" s="527"/>
      <c r="BC83" s="518"/>
      <c r="BD83" s="518"/>
      <c r="BE83" s="527"/>
      <c r="BF83" s="815"/>
      <c r="BG83" s="529"/>
      <c r="BH83" s="717"/>
      <c r="BI83" s="538"/>
      <c r="BJ83" s="824"/>
    </row>
    <row r="84" spans="1:63" s="100" customFormat="1" ht="85.5" customHeight="1" x14ac:dyDescent="0.25">
      <c r="A84" s="651"/>
      <c r="B84" s="651"/>
      <c r="C84" s="645"/>
      <c r="D84" s="571"/>
      <c r="E84" s="666"/>
      <c r="F84" s="126"/>
      <c r="G84" s="571"/>
      <c r="H84" s="155" t="s">
        <v>238</v>
      </c>
      <c r="I84" s="571"/>
      <c r="J84" s="673"/>
      <c r="K84" s="622"/>
      <c r="L84" s="624"/>
      <c r="M84" s="613"/>
      <c r="N84" s="613"/>
      <c r="O84" s="612"/>
      <c r="P84" s="692"/>
      <c r="Q84" s="602"/>
      <c r="R84" s="602"/>
      <c r="S84" s="679"/>
      <c r="T84" s="649"/>
      <c r="U84" s="602"/>
      <c r="V84" s="602"/>
      <c r="W84" s="610"/>
      <c r="X84" s="95"/>
      <c r="Y84" s="629"/>
      <c r="Z84" s="648"/>
      <c r="AA84" s="611"/>
      <c r="AB84" s="115" t="s">
        <v>850</v>
      </c>
      <c r="AC84" s="97"/>
      <c r="AD84" s="97"/>
      <c r="AE84" s="97"/>
      <c r="AF84" s="97"/>
      <c r="AG84" s="97"/>
      <c r="AH84" s="97"/>
      <c r="AI84" s="629"/>
      <c r="AJ84" s="700"/>
      <c r="AK84" s="634"/>
      <c r="AL84" s="98" t="s">
        <v>1097</v>
      </c>
      <c r="AM84" s="96" t="s">
        <v>997</v>
      </c>
      <c r="AN84" s="666"/>
      <c r="AO84" s="705"/>
      <c r="AP84" s="708"/>
      <c r="AQ84" s="99"/>
      <c r="AR84" s="138"/>
      <c r="AS84" s="666"/>
      <c r="AT84" s="592"/>
      <c r="AU84" s="527"/>
      <c r="AV84" s="557"/>
      <c r="AW84" s="561"/>
      <c r="AX84" s="557"/>
      <c r="AY84" s="558"/>
      <c r="AZ84" s="518"/>
      <c r="BA84" s="529"/>
      <c r="BB84" s="527"/>
      <c r="BC84" s="518"/>
      <c r="BD84" s="518"/>
      <c r="BE84" s="527"/>
      <c r="BF84" s="815"/>
      <c r="BG84" s="529"/>
      <c r="BH84" s="717"/>
      <c r="BI84" s="538"/>
      <c r="BJ84" s="824"/>
    </row>
    <row r="85" spans="1:63" s="100" customFormat="1" ht="42" customHeight="1" x14ac:dyDescent="0.25">
      <c r="A85" s="651"/>
      <c r="B85" s="651"/>
      <c r="C85" s="645"/>
      <c r="D85" s="571"/>
      <c r="E85" s="666"/>
      <c r="F85" s="126"/>
      <c r="G85" s="571"/>
      <c r="H85" s="103" t="s">
        <v>237</v>
      </c>
      <c r="I85" s="571"/>
      <c r="J85" s="673"/>
      <c r="K85" s="622"/>
      <c r="L85" s="624"/>
      <c r="M85" s="613"/>
      <c r="N85" s="613"/>
      <c r="O85" s="612"/>
      <c r="P85" s="692"/>
      <c r="Q85" s="602"/>
      <c r="R85" s="602"/>
      <c r="S85" s="679"/>
      <c r="T85" s="649"/>
      <c r="U85" s="602"/>
      <c r="V85" s="602"/>
      <c r="W85" s="610"/>
      <c r="X85" s="95"/>
      <c r="Y85" s="629"/>
      <c r="Z85" s="648"/>
      <c r="AA85" s="611"/>
      <c r="AB85" s="133" t="s">
        <v>851</v>
      </c>
      <c r="AC85" s="97"/>
      <c r="AD85" s="97"/>
      <c r="AE85" s="97"/>
      <c r="AF85" s="97"/>
      <c r="AG85" s="97"/>
      <c r="AH85" s="97"/>
      <c r="AI85" s="629"/>
      <c r="AJ85" s="700"/>
      <c r="AK85" s="634"/>
      <c r="AL85" s="228"/>
      <c r="AM85" s="136" t="s">
        <v>998</v>
      </c>
      <c r="AN85" s="666"/>
      <c r="AO85" s="705"/>
      <c r="AP85" s="708"/>
      <c r="AQ85" s="237"/>
      <c r="AR85" s="237"/>
      <c r="AS85" s="666"/>
      <c r="AT85" s="592"/>
      <c r="AU85" s="527"/>
      <c r="AV85" s="557"/>
      <c r="AW85" s="561"/>
      <c r="AX85" s="557"/>
      <c r="AY85" s="558"/>
      <c r="AZ85" s="516"/>
      <c r="BA85" s="522"/>
      <c r="BB85" s="527"/>
      <c r="BC85" s="516"/>
      <c r="BD85" s="516"/>
      <c r="BE85" s="527"/>
      <c r="BF85" s="816"/>
      <c r="BG85" s="522"/>
      <c r="BH85" s="718"/>
      <c r="BI85" s="538"/>
      <c r="BJ85" s="821"/>
    </row>
    <row r="86" spans="1:63" s="100" customFormat="1" ht="132" customHeight="1" x14ac:dyDescent="0.25">
      <c r="A86" s="651"/>
      <c r="B86" s="651"/>
      <c r="C86" s="645"/>
      <c r="D86" s="421" t="s">
        <v>236</v>
      </c>
      <c r="E86" s="295">
        <v>1</v>
      </c>
      <c r="F86" s="126">
        <v>1</v>
      </c>
      <c r="G86" s="103" t="s">
        <v>235</v>
      </c>
      <c r="H86" s="103" t="s">
        <v>234</v>
      </c>
      <c r="I86" s="571"/>
      <c r="J86" s="280">
        <v>1</v>
      </c>
      <c r="K86" s="104">
        <v>0.5</v>
      </c>
      <c r="L86" s="296">
        <f>K86/J86*100</f>
        <v>50</v>
      </c>
      <c r="M86" s="613"/>
      <c r="N86" s="613"/>
      <c r="O86" s="612"/>
      <c r="P86" s="107" t="s">
        <v>730</v>
      </c>
      <c r="Q86" s="224">
        <v>0.1</v>
      </c>
      <c r="R86" s="155">
        <v>10</v>
      </c>
      <c r="S86" s="245">
        <f>R86*Q86</f>
        <v>1</v>
      </c>
      <c r="T86" s="94" t="s">
        <v>560</v>
      </c>
      <c r="U86" s="224">
        <v>0.1</v>
      </c>
      <c r="V86" s="155">
        <v>10</v>
      </c>
      <c r="W86" s="111">
        <v>0.75</v>
      </c>
      <c r="X86" s="95"/>
      <c r="Y86" s="297">
        <v>1</v>
      </c>
      <c r="Z86" s="298">
        <v>1</v>
      </c>
      <c r="AA86" s="283">
        <v>75</v>
      </c>
      <c r="AB86" s="115" t="s">
        <v>852</v>
      </c>
      <c r="AC86" s="163" t="s">
        <v>1363</v>
      </c>
      <c r="AD86" s="116" t="s">
        <v>1435</v>
      </c>
      <c r="AE86" s="135">
        <v>1905021</v>
      </c>
      <c r="AF86" s="116" t="s">
        <v>1440</v>
      </c>
      <c r="AG86" s="116" t="s">
        <v>1441</v>
      </c>
      <c r="AH86" s="135">
        <v>12</v>
      </c>
      <c r="AI86" s="297">
        <v>1</v>
      </c>
      <c r="AJ86" s="299">
        <v>1</v>
      </c>
      <c r="AK86" s="285">
        <v>71</v>
      </c>
      <c r="AL86" s="98" t="s">
        <v>1097</v>
      </c>
      <c r="AM86" s="96" t="s">
        <v>999</v>
      </c>
      <c r="AN86" s="295">
        <v>1</v>
      </c>
      <c r="AO86" s="242" t="s">
        <v>1132</v>
      </c>
      <c r="AP86" s="286">
        <v>70</v>
      </c>
      <c r="AQ86" s="99"/>
      <c r="AR86" s="99" t="s">
        <v>1239</v>
      </c>
      <c r="AS86" s="295">
        <v>1</v>
      </c>
      <c r="AT86" s="139">
        <v>1</v>
      </c>
      <c r="AU86" s="287">
        <v>100</v>
      </c>
      <c r="AV86" s="126"/>
      <c r="AW86" s="140"/>
      <c r="AX86" s="126"/>
      <c r="AY86" s="70" t="s">
        <v>1725</v>
      </c>
      <c r="AZ86" s="127">
        <v>1</v>
      </c>
      <c r="BA86" s="127">
        <v>1</v>
      </c>
      <c r="BB86" s="287">
        <v>100</v>
      </c>
      <c r="BC86" s="70">
        <v>16000000</v>
      </c>
      <c r="BD86" s="70">
        <v>16000000</v>
      </c>
      <c r="BE86" s="287"/>
      <c r="BF86" s="448" t="s">
        <v>1850</v>
      </c>
      <c r="BG86" s="127">
        <v>1</v>
      </c>
      <c r="BH86" s="127">
        <v>1</v>
      </c>
      <c r="BI86" s="128">
        <v>100</v>
      </c>
      <c r="BJ86" s="513" t="s">
        <v>1850</v>
      </c>
    </row>
    <row r="87" spans="1:63" s="100" customFormat="1" ht="72" customHeight="1" x14ac:dyDescent="0.25">
      <c r="A87" s="651"/>
      <c r="B87" s="651"/>
      <c r="C87" s="645" t="s">
        <v>233</v>
      </c>
      <c r="D87" s="655" t="s">
        <v>232</v>
      </c>
      <c r="E87" s="574">
        <v>0.8</v>
      </c>
      <c r="F87" s="647">
        <v>1</v>
      </c>
      <c r="G87" s="620" t="s">
        <v>231</v>
      </c>
      <c r="H87" s="103" t="s">
        <v>230</v>
      </c>
      <c r="I87" s="620" t="s">
        <v>216</v>
      </c>
      <c r="J87" s="673">
        <v>100</v>
      </c>
      <c r="K87" s="622">
        <v>0</v>
      </c>
      <c r="L87" s="689">
        <f>K87/J87*100</f>
        <v>0</v>
      </c>
      <c r="M87" s="613"/>
      <c r="N87" s="613"/>
      <c r="O87" s="612"/>
      <c r="P87" s="693" t="s">
        <v>731</v>
      </c>
      <c r="Q87" s="607">
        <v>0.3</v>
      </c>
      <c r="R87" s="607">
        <v>0.15</v>
      </c>
      <c r="S87" s="704">
        <f>R87/Q87</f>
        <v>0.5</v>
      </c>
      <c r="T87" s="649" t="s">
        <v>473</v>
      </c>
      <c r="U87" s="607">
        <v>0.3</v>
      </c>
      <c r="V87" s="607">
        <v>0.15</v>
      </c>
      <c r="W87" s="609">
        <v>0.6</v>
      </c>
      <c r="X87" s="95"/>
      <c r="Y87" s="630">
        <v>1</v>
      </c>
      <c r="Z87" s="631">
        <v>0.5</v>
      </c>
      <c r="AA87" s="611">
        <v>63</v>
      </c>
      <c r="AB87" s="115" t="s">
        <v>853</v>
      </c>
      <c r="AC87" s="97"/>
      <c r="AD87" s="97"/>
      <c r="AE87" s="97"/>
      <c r="AF87" s="97"/>
      <c r="AG87" s="97"/>
      <c r="AH87" s="97"/>
      <c r="AI87" s="630">
        <v>1</v>
      </c>
      <c r="AJ87" s="635">
        <v>0.6</v>
      </c>
      <c r="AK87" s="634">
        <v>77</v>
      </c>
      <c r="AL87" s="228"/>
      <c r="AM87" s="96" t="s">
        <v>1000</v>
      </c>
      <c r="AN87" s="574">
        <v>0.6</v>
      </c>
      <c r="AO87" s="706">
        <v>0.7</v>
      </c>
      <c r="AP87" s="709">
        <v>70</v>
      </c>
      <c r="AQ87" s="99"/>
      <c r="AR87" s="99" t="s">
        <v>1240</v>
      </c>
      <c r="AS87" s="574">
        <v>0.8</v>
      </c>
      <c r="AT87" s="582">
        <v>0.8</v>
      </c>
      <c r="AU87" s="552">
        <v>100</v>
      </c>
      <c r="AV87" s="557"/>
      <c r="AW87" s="560" t="s">
        <v>1617</v>
      </c>
      <c r="AX87" s="557"/>
      <c r="AY87" s="558" t="s">
        <v>1726</v>
      </c>
      <c r="AZ87" s="517">
        <v>0.9</v>
      </c>
      <c r="BA87" s="521">
        <v>1</v>
      </c>
      <c r="BB87" s="552">
        <v>100</v>
      </c>
      <c r="BC87" s="515"/>
      <c r="BD87" s="515"/>
      <c r="BE87" s="552"/>
      <c r="BF87" s="566" t="s">
        <v>1908</v>
      </c>
      <c r="BG87" s="523">
        <v>1</v>
      </c>
      <c r="BH87" s="521">
        <v>1</v>
      </c>
      <c r="BI87" s="538">
        <v>100</v>
      </c>
      <c r="BJ87" s="810" t="s">
        <v>2001</v>
      </c>
    </row>
    <row r="88" spans="1:63" s="100" customFormat="1" ht="108.75" customHeight="1" x14ac:dyDescent="0.25">
      <c r="A88" s="651"/>
      <c r="B88" s="651"/>
      <c r="C88" s="645"/>
      <c r="D88" s="571"/>
      <c r="E88" s="574"/>
      <c r="F88" s="647"/>
      <c r="G88" s="620"/>
      <c r="H88" s="103" t="s">
        <v>229</v>
      </c>
      <c r="I88" s="620"/>
      <c r="J88" s="673"/>
      <c r="K88" s="622"/>
      <c r="L88" s="624"/>
      <c r="M88" s="613"/>
      <c r="N88" s="613"/>
      <c r="O88" s="612"/>
      <c r="P88" s="693"/>
      <c r="Q88" s="607"/>
      <c r="R88" s="607"/>
      <c r="S88" s="704"/>
      <c r="T88" s="649"/>
      <c r="U88" s="607"/>
      <c r="V88" s="607"/>
      <c r="W88" s="610"/>
      <c r="X88" s="95"/>
      <c r="Y88" s="630"/>
      <c r="Z88" s="631"/>
      <c r="AA88" s="611"/>
      <c r="AB88" s="115" t="s">
        <v>854</v>
      </c>
      <c r="AC88" s="163" t="s">
        <v>1363</v>
      </c>
      <c r="AD88" s="116" t="s">
        <v>1435</v>
      </c>
      <c r="AE88" s="135">
        <v>1905023</v>
      </c>
      <c r="AF88" s="116" t="s">
        <v>1442</v>
      </c>
      <c r="AG88" s="116" t="s">
        <v>1443</v>
      </c>
      <c r="AH88" s="135">
        <v>12</v>
      </c>
      <c r="AI88" s="630"/>
      <c r="AJ88" s="635"/>
      <c r="AK88" s="634"/>
      <c r="AL88" s="228"/>
      <c r="AM88" s="96" t="s">
        <v>1001</v>
      </c>
      <c r="AN88" s="574"/>
      <c r="AO88" s="706"/>
      <c r="AP88" s="709"/>
      <c r="AQ88" s="99"/>
      <c r="AR88" s="99" t="s">
        <v>1241</v>
      </c>
      <c r="AS88" s="574"/>
      <c r="AT88" s="581"/>
      <c r="AU88" s="552"/>
      <c r="AV88" s="557"/>
      <c r="AW88" s="561"/>
      <c r="AX88" s="557"/>
      <c r="AY88" s="559"/>
      <c r="AZ88" s="516"/>
      <c r="BA88" s="522"/>
      <c r="BB88" s="552"/>
      <c r="BC88" s="516"/>
      <c r="BD88" s="516"/>
      <c r="BE88" s="552"/>
      <c r="BF88" s="710"/>
      <c r="BG88" s="724"/>
      <c r="BH88" s="522"/>
      <c r="BI88" s="538"/>
      <c r="BJ88" s="812"/>
    </row>
    <row r="89" spans="1:63" s="100" customFormat="1" ht="148.5" customHeight="1" x14ac:dyDescent="0.25">
      <c r="A89" s="651"/>
      <c r="B89" s="651"/>
      <c r="C89" s="645"/>
      <c r="D89" s="93" t="s">
        <v>228</v>
      </c>
      <c r="E89" s="300">
        <v>0.8</v>
      </c>
      <c r="F89" s="144">
        <v>1</v>
      </c>
      <c r="G89" s="108" t="s">
        <v>227</v>
      </c>
      <c r="H89" s="103" t="s">
        <v>226</v>
      </c>
      <c r="I89" s="620"/>
      <c r="J89" s="280">
        <v>10</v>
      </c>
      <c r="K89" s="104">
        <v>10</v>
      </c>
      <c r="L89" s="267">
        <f>K89/J89*100</f>
        <v>100</v>
      </c>
      <c r="M89" s="613"/>
      <c r="N89" s="613"/>
      <c r="O89" s="612"/>
      <c r="P89" s="210" t="s">
        <v>729</v>
      </c>
      <c r="Q89" s="224">
        <v>0.1</v>
      </c>
      <c r="R89" s="155">
        <v>0</v>
      </c>
      <c r="S89" s="241">
        <v>0</v>
      </c>
      <c r="T89" s="94" t="s">
        <v>474</v>
      </c>
      <c r="U89" s="224">
        <v>0.1</v>
      </c>
      <c r="V89" s="155">
        <v>0</v>
      </c>
      <c r="W89" s="111">
        <v>0.64</v>
      </c>
      <c r="X89" s="95"/>
      <c r="Y89" s="281">
        <v>1</v>
      </c>
      <c r="Z89" s="282">
        <v>0.5</v>
      </c>
      <c r="AA89" s="283">
        <v>63</v>
      </c>
      <c r="AB89" s="115" t="s">
        <v>855</v>
      </c>
      <c r="AC89" s="163" t="s">
        <v>1363</v>
      </c>
      <c r="AD89" s="116" t="s">
        <v>1435</v>
      </c>
      <c r="AE89" s="135">
        <v>1905023</v>
      </c>
      <c r="AF89" s="116" t="s">
        <v>1442</v>
      </c>
      <c r="AG89" s="116" t="s">
        <v>1443</v>
      </c>
      <c r="AH89" s="135">
        <v>12</v>
      </c>
      <c r="AI89" s="281">
        <v>1</v>
      </c>
      <c r="AJ89" s="284">
        <v>0.6</v>
      </c>
      <c r="AK89" s="285">
        <v>53</v>
      </c>
      <c r="AL89" s="228"/>
      <c r="AM89" s="96" t="s">
        <v>1002</v>
      </c>
      <c r="AN89" s="279">
        <v>0.6</v>
      </c>
      <c r="AO89" s="137">
        <v>0.53</v>
      </c>
      <c r="AP89" s="286">
        <v>53</v>
      </c>
      <c r="AQ89" s="99"/>
      <c r="AR89" s="99" t="s">
        <v>1242</v>
      </c>
      <c r="AS89" s="300">
        <v>0.8</v>
      </c>
      <c r="AT89" s="152">
        <v>0.8</v>
      </c>
      <c r="AU89" s="287">
        <v>100</v>
      </c>
      <c r="AV89" s="126"/>
      <c r="AW89" s="101"/>
      <c r="AX89" s="126"/>
      <c r="AY89" s="70" t="s">
        <v>1727</v>
      </c>
      <c r="AZ89" s="154">
        <v>0.9</v>
      </c>
      <c r="BA89" s="440">
        <v>1</v>
      </c>
      <c r="BB89" s="287">
        <v>100</v>
      </c>
      <c r="BC89" s="70"/>
      <c r="BD89" s="70"/>
      <c r="BE89" s="287"/>
      <c r="BF89" s="513" t="s">
        <v>1851</v>
      </c>
      <c r="BG89" s="154">
        <v>1</v>
      </c>
      <c r="BH89" s="440">
        <v>1</v>
      </c>
      <c r="BI89" s="128">
        <v>100</v>
      </c>
      <c r="BJ89" s="806" t="s">
        <v>1851</v>
      </c>
      <c r="BK89" s="442"/>
    </row>
    <row r="90" spans="1:63" s="100" customFormat="1" ht="51.75" customHeight="1" x14ac:dyDescent="0.25">
      <c r="A90" s="651"/>
      <c r="B90" s="651"/>
      <c r="C90" s="645"/>
      <c r="D90" s="655" t="s">
        <v>225</v>
      </c>
      <c r="E90" s="574">
        <v>0.8</v>
      </c>
      <c r="F90" s="647">
        <v>1</v>
      </c>
      <c r="G90" s="620" t="s">
        <v>224</v>
      </c>
      <c r="H90" s="103" t="s">
        <v>223</v>
      </c>
      <c r="I90" s="620"/>
      <c r="J90" s="673">
        <v>10</v>
      </c>
      <c r="K90" s="677">
        <v>10</v>
      </c>
      <c r="L90" s="676">
        <f>K90/J90*100</f>
        <v>100</v>
      </c>
      <c r="M90" s="613"/>
      <c r="N90" s="613"/>
      <c r="O90" s="612"/>
      <c r="P90" s="696" t="s">
        <v>687</v>
      </c>
      <c r="Q90" s="607">
        <v>0.1</v>
      </c>
      <c r="R90" s="607">
        <v>0.1</v>
      </c>
      <c r="S90" s="608">
        <f>R90/Q90*1</f>
        <v>1</v>
      </c>
      <c r="T90" s="649" t="s">
        <v>561</v>
      </c>
      <c r="U90" s="607">
        <v>0.1</v>
      </c>
      <c r="V90" s="607">
        <v>0.1</v>
      </c>
      <c r="W90" s="609">
        <v>0.3</v>
      </c>
      <c r="X90" s="95"/>
      <c r="Y90" s="630">
        <v>1</v>
      </c>
      <c r="Z90" s="631">
        <v>0.5</v>
      </c>
      <c r="AA90" s="611">
        <v>10</v>
      </c>
      <c r="AB90" s="254"/>
      <c r="AC90" s="163" t="s">
        <v>1363</v>
      </c>
      <c r="AD90" s="301" t="s">
        <v>1444</v>
      </c>
      <c r="AE90" s="135" t="s">
        <v>1372</v>
      </c>
      <c r="AF90" s="118" t="s">
        <v>1445</v>
      </c>
      <c r="AG90" s="118" t="s">
        <v>1446</v>
      </c>
      <c r="AH90" s="135">
        <v>1</v>
      </c>
      <c r="AI90" s="630">
        <v>1</v>
      </c>
      <c r="AJ90" s="635">
        <v>0.6</v>
      </c>
      <c r="AK90" s="634">
        <v>42</v>
      </c>
      <c r="AL90" s="228"/>
      <c r="AM90" s="96" t="s">
        <v>1002</v>
      </c>
      <c r="AN90" s="574">
        <v>0.6</v>
      </c>
      <c r="AO90" s="706">
        <v>0.6</v>
      </c>
      <c r="AP90" s="709">
        <v>60</v>
      </c>
      <c r="AQ90" s="99"/>
      <c r="AR90" s="99" t="s">
        <v>1243</v>
      </c>
      <c r="AS90" s="574">
        <v>0.8</v>
      </c>
      <c r="AT90" s="582">
        <v>0.7</v>
      </c>
      <c r="AU90" s="552">
        <v>90</v>
      </c>
      <c r="AV90" s="557"/>
      <c r="AW90" s="561"/>
      <c r="AX90" s="557">
        <v>0</v>
      </c>
      <c r="AY90" s="558" t="s">
        <v>1730</v>
      </c>
      <c r="AZ90" s="517">
        <v>0.9</v>
      </c>
      <c r="BA90" s="521">
        <v>0.9</v>
      </c>
      <c r="BB90" s="552">
        <v>90</v>
      </c>
      <c r="BC90" s="515"/>
      <c r="BD90" s="515"/>
      <c r="BE90" s="552"/>
      <c r="BF90" s="566" t="s">
        <v>1852</v>
      </c>
      <c r="BG90" s="517">
        <v>1</v>
      </c>
      <c r="BH90" s="521">
        <v>0.9</v>
      </c>
      <c r="BI90" s="538">
        <v>90</v>
      </c>
      <c r="BJ90" s="566" t="s">
        <v>1853</v>
      </c>
      <c r="BK90" s="442"/>
    </row>
    <row r="91" spans="1:63" s="100" customFormat="1" ht="128.25" x14ac:dyDescent="0.25">
      <c r="A91" s="651"/>
      <c r="B91" s="651"/>
      <c r="C91" s="645"/>
      <c r="D91" s="571"/>
      <c r="E91" s="574"/>
      <c r="F91" s="647"/>
      <c r="G91" s="620"/>
      <c r="H91" s="103" t="s">
        <v>222</v>
      </c>
      <c r="I91" s="620"/>
      <c r="J91" s="673"/>
      <c r="K91" s="677"/>
      <c r="L91" s="619"/>
      <c r="M91" s="613">
        <v>59086880</v>
      </c>
      <c r="N91" s="613">
        <v>59086880</v>
      </c>
      <c r="O91" s="612">
        <f>N91/M91</f>
        <v>1</v>
      </c>
      <c r="P91" s="696"/>
      <c r="Q91" s="607"/>
      <c r="R91" s="607"/>
      <c r="S91" s="608"/>
      <c r="T91" s="649"/>
      <c r="U91" s="607"/>
      <c r="V91" s="607"/>
      <c r="W91" s="610"/>
      <c r="X91" s="95"/>
      <c r="Y91" s="630"/>
      <c r="Z91" s="631"/>
      <c r="AA91" s="611"/>
      <c r="AB91" s="254"/>
      <c r="AC91" s="97"/>
      <c r="AD91" s="97"/>
      <c r="AE91" s="97"/>
      <c r="AF91" s="97"/>
      <c r="AG91" s="97"/>
      <c r="AH91" s="97"/>
      <c r="AI91" s="630"/>
      <c r="AJ91" s="635"/>
      <c r="AK91" s="634"/>
      <c r="AL91" s="228"/>
      <c r="AM91" s="265"/>
      <c r="AN91" s="574"/>
      <c r="AO91" s="706"/>
      <c r="AP91" s="709"/>
      <c r="AQ91" s="99"/>
      <c r="AR91" s="99" t="s">
        <v>1244</v>
      </c>
      <c r="AS91" s="574"/>
      <c r="AT91" s="581"/>
      <c r="AU91" s="552"/>
      <c r="AV91" s="557"/>
      <c r="AW91" s="561"/>
      <c r="AX91" s="557"/>
      <c r="AY91" s="558"/>
      <c r="AZ91" s="518"/>
      <c r="BA91" s="529"/>
      <c r="BB91" s="552"/>
      <c r="BC91" s="518"/>
      <c r="BD91" s="518"/>
      <c r="BE91" s="552"/>
      <c r="BF91" s="813"/>
      <c r="BG91" s="518"/>
      <c r="BH91" s="529"/>
      <c r="BI91" s="538"/>
      <c r="BJ91" s="813"/>
    </row>
    <row r="92" spans="1:63" s="100" customFormat="1" ht="55.5" customHeight="1" x14ac:dyDescent="0.25">
      <c r="A92" s="651"/>
      <c r="B92" s="651"/>
      <c r="C92" s="645"/>
      <c r="D92" s="571"/>
      <c r="E92" s="574"/>
      <c r="F92" s="647"/>
      <c r="G92" s="620"/>
      <c r="H92" s="103" t="s">
        <v>221</v>
      </c>
      <c r="I92" s="620"/>
      <c r="J92" s="673"/>
      <c r="K92" s="677"/>
      <c r="L92" s="619"/>
      <c r="M92" s="613"/>
      <c r="N92" s="613"/>
      <c r="O92" s="612"/>
      <c r="P92" s="696"/>
      <c r="Q92" s="607"/>
      <c r="R92" s="607"/>
      <c r="S92" s="608"/>
      <c r="T92" s="649"/>
      <c r="U92" s="607"/>
      <c r="V92" s="607"/>
      <c r="W92" s="610"/>
      <c r="X92" s="95"/>
      <c r="Y92" s="630"/>
      <c r="Z92" s="631"/>
      <c r="AA92" s="611"/>
      <c r="AB92" s="254"/>
      <c r="AC92" s="97"/>
      <c r="AD92" s="97"/>
      <c r="AE92" s="97"/>
      <c r="AF92" s="97"/>
      <c r="AG92" s="97"/>
      <c r="AH92" s="97"/>
      <c r="AI92" s="630"/>
      <c r="AJ92" s="635"/>
      <c r="AK92" s="634"/>
      <c r="AL92" s="228"/>
      <c r="AM92" s="265"/>
      <c r="AN92" s="574"/>
      <c r="AO92" s="706"/>
      <c r="AP92" s="709"/>
      <c r="AQ92" s="237"/>
      <c r="AR92" s="99" t="s">
        <v>1245</v>
      </c>
      <c r="AS92" s="574"/>
      <c r="AT92" s="581"/>
      <c r="AU92" s="552"/>
      <c r="AV92" s="557"/>
      <c r="AW92" s="561"/>
      <c r="AX92" s="557"/>
      <c r="AY92" s="558"/>
      <c r="AZ92" s="516"/>
      <c r="BA92" s="522"/>
      <c r="BB92" s="552"/>
      <c r="BC92" s="516"/>
      <c r="BD92" s="516"/>
      <c r="BE92" s="552"/>
      <c r="BF92" s="710"/>
      <c r="BG92" s="516"/>
      <c r="BH92" s="522"/>
      <c r="BI92" s="538"/>
      <c r="BJ92" s="710"/>
    </row>
    <row r="93" spans="1:63" s="302" customFormat="1" ht="75" customHeight="1" x14ac:dyDescent="0.25">
      <c r="A93" s="651"/>
      <c r="B93" s="651" t="s">
        <v>202</v>
      </c>
      <c r="C93" s="645" t="s">
        <v>220</v>
      </c>
      <c r="D93" s="675" t="s">
        <v>219</v>
      </c>
      <c r="E93" s="573">
        <v>1</v>
      </c>
      <c r="F93" s="103">
        <v>1</v>
      </c>
      <c r="G93" s="571" t="s">
        <v>218</v>
      </c>
      <c r="H93" s="103" t="s">
        <v>217</v>
      </c>
      <c r="I93" s="571" t="s">
        <v>216</v>
      </c>
      <c r="J93" s="677">
        <v>0.2</v>
      </c>
      <c r="K93" s="677">
        <v>0</v>
      </c>
      <c r="L93" s="618">
        <f>K93/J93*100</f>
        <v>0</v>
      </c>
      <c r="M93" s="613"/>
      <c r="N93" s="613"/>
      <c r="O93" s="612"/>
      <c r="P93" s="692" t="s">
        <v>732</v>
      </c>
      <c r="Q93" s="602">
        <v>0.6</v>
      </c>
      <c r="R93" s="602">
        <v>0.6</v>
      </c>
      <c r="S93" s="608">
        <f>R93/Q93</f>
        <v>1</v>
      </c>
      <c r="T93" s="649" t="s">
        <v>475</v>
      </c>
      <c r="U93" s="602">
        <v>0.6</v>
      </c>
      <c r="V93" s="602">
        <v>0.6</v>
      </c>
      <c r="W93" s="609">
        <v>0.8</v>
      </c>
      <c r="X93" s="95" t="s">
        <v>644</v>
      </c>
      <c r="Y93" s="598">
        <v>1</v>
      </c>
      <c r="Z93" s="627">
        <v>1</v>
      </c>
      <c r="AA93" s="595">
        <v>77</v>
      </c>
      <c r="AB93" s="115" t="s">
        <v>856</v>
      </c>
      <c r="AC93" s="97"/>
      <c r="AD93" s="97"/>
      <c r="AE93" s="97"/>
      <c r="AF93" s="97"/>
      <c r="AG93" s="97"/>
      <c r="AH93" s="97"/>
      <c r="AI93" s="598">
        <v>1</v>
      </c>
      <c r="AJ93" s="596">
        <v>1</v>
      </c>
      <c r="AK93" s="597">
        <v>80</v>
      </c>
      <c r="AL93" s="98"/>
      <c r="AM93" s="96" t="s">
        <v>1003</v>
      </c>
      <c r="AN93" s="573">
        <v>1</v>
      </c>
      <c r="AO93" s="706" t="s">
        <v>1133</v>
      </c>
      <c r="AP93" s="707">
        <v>72</v>
      </c>
      <c r="AQ93" s="99" t="s">
        <v>1163</v>
      </c>
      <c r="AR93" s="99" t="s">
        <v>1246</v>
      </c>
      <c r="AS93" s="573">
        <v>1</v>
      </c>
      <c r="AT93" s="581">
        <v>1</v>
      </c>
      <c r="AU93" s="525">
        <v>100</v>
      </c>
      <c r="AV93" s="734" t="s">
        <v>1342</v>
      </c>
      <c r="AW93" s="560" t="s">
        <v>1729</v>
      </c>
      <c r="AX93" s="736">
        <v>20</v>
      </c>
      <c r="AY93" s="558" t="s">
        <v>1728</v>
      </c>
      <c r="AZ93" s="515">
        <v>1</v>
      </c>
      <c r="BA93" s="532">
        <v>1</v>
      </c>
      <c r="BB93" s="525">
        <v>100</v>
      </c>
      <c r="BC93" s="515"/>
      <c r="BD93" s="515"/>
      <c r="BE93" s="525"/>
      <c r="BF93" s="566" t="s">
        <v>1960</v>
      </c>
      <c r="BG93" s="515">
        <v>1</v>
      </c>
      <c r="BH93" s="515">
        <v>1</v>
      </c>
      <c r="BI93" s="572">
        <v>100</v>
      </c>
      <c r="BJ93" s="566" t="s">
        <v>1959</v>
      </c>
      <c r="BK93" s="454"/>
    </row>
    <row r="94" spans="1:63" s="302" customFormat="1" ht="120" customHeight="1" x14ac:dyDescent="0.25">
      <c r="A94" s="651"/>
      <c r="B94" s="651"/>
      <c r="C94" s="645"/>
      <c r="D94" s="675"/>
      <c r="E94" s="573"/>
      <c r="F94" s="103"/>
      <c r="G94" s="571"/>
      <c r="H94" s="103" t="s">
        <v>215</v>
      </c>
      <c r="I94" s="571"/>
      <c r="J94" s="677"/>
      <c r="K94" s="677"/>
      <c r="L94" s="619"/>
      <c r="M94" s="613"/>
      <c r="N94" s="613"/>
      <c r="O94" s="612"/>
      <c r="P94" s="692"/>
      <c r="Q94" s="602"/>
      <c r="R94" s="602"/>
      <c r="S94" s="608"/>
      <c r="T94" s="649"/>
      <c r="U94" s="602"/>
      <c r="V94" s="602"/>
      <c r="W94" s="610"/>
      <c r="X94" s="95" t="s">
        <v>645</v>
      </c>
      <c r="Y94" s="598"/>
      <c r="Z94" s="627"/>
      <c r="AA94" s="595"/>
      <c r="AB94" s="115" t="s">
        <v>857</v>
      </c>
      <c r="AC94" s="97"/>
      <c r="AD94" s="97"/>
      <c r="AE94" s="97"/>
      <c r="AF94" s="97"/>
      <c r="AG94" s="97"/>
      <c r="AH94" s="97"/>
      <c r="AI94" s="598"/>
      <c r="AJ94" s="596"/>
      <c r="AK94" s="597"/>
      <c r="AL94" s="98"/>
      <c r="AM94" s="96" t="s">
        <v>1004</v>
      </c>
      <c r="AN94" s="573"/>
      <c r="AO94" s="705"/>
      <c r="AP94" s="707"/>
      <c r="AQ94" s="99"/>
      <c r="AR94" s="99" t="s">
        <v>1247</v>
      </c>
      <c r="AS94" s="573"/>
      <c r="AT94" s="581"/>
      <c r="AU94" s="525"/>
      <c r="AV94" s="735"/>
      <c r="AW94" s="737"/>
      <c r="AX94" s="736"/>
      <c r="AY94" s="559"/>
      <c r="AZ94" s="516"/>
      <c r="BA94" s="522"/>
      <c r="BB94" s="525"/>
      <c r="BC94" s="516"/>
      <c r="BD94" s="516"/>
      <c r="BE94" s="525"/>
      <c r="BF94" s="710"/>
      <c r="BG94" s="516"/>
      <c r="BH94" s="516"/>
      <c r="BI94" s="572"/>
      <c r="BJ94" s="710"/>
    </row>
    <row r="95" spans="1:63" s="302" customFormat="1" ht="47.25" customHeight="1" x14ac:dyDescent="0.25">
      <c r="A95" s="651"/>
      <c r="B95" s="651"/>
      <c r="C95" s="645" t="s">
        <v>214</v>
      </c>
      <c r="D95" s="675" t="s">
        <v>213</v>
      </c>
      <c r="E95" s="573">
        <v>5</v>
      </c>
      <c r="F95" s="103">
        <v>5</v>
      </c>
      <c r="G95" s="571" t="s">
        <v>212</v>
      </c>
      <c r="H95" s="103" t="s">
        <v>211</v>
      </c>
      <c r="I95" s="571" t="s">
        <v>210</v>
      </c>
      <c r="J95" s="622">
        <v>0.8</v>
      </c>
      <c r="K95" s="622">
        <v>0</v>
      </c>
      <c r="L95" s="618">
        <f>K95/J95*100</f>
        <v>0</v>
      </c>
      <c r="M95" s="613"/>
      <c r="N95" s="613"/>
      <c r="O95" s="612"/>
      <c r="P95" s="692" t="s">
        <v>732</v>
      </c>
      <c r="Q95" s="602">
        <v>1</v>
      </c>
      <c r="R95" s="602">
        <v>1</v>
      </c>
      <c r="S95" s="608">
        <f>R95*Q95</f>
        <v>1</v>
      </c>
      <c r="T95" s="649" t="s">
        <v>539</v>
      </c>
      <c r="U95" s="602">
        <v>1</v>
      </c>
      <c r="V95" s="602">
        <v>1</v>
      </c>
      <c r="W95" s="610">
        <v>75</v>
      </c>
      <c r="X95" s="95" t="s">
        <v>646</v>
      </c>
      <c r="Y95" s="598">
        <v>5</v>
      </c>
      <c r="Z95" s="627">
        <v>3</v>
      </c>
      <c r="AA95" s="595">
        <v>69</v>
      </c>
      <c r="AB95" s="115" t="s">
        <v>858</v>
      </c>
      <c r="AC95" s="97"/>
      <c r="AD95" s="97"/>
      <c r="AE95" s="97"/>
      <c r="AF95" s="97"/>
      <c r="AG95" s="97"/>
      <c r="AH95" s="97"/>
      <c r="AI95" s="598">
        <v>5</v>
      </c>
      <c r="AJ95" s="596" t="s">
        <v>1112</v>
      </c>
      <c r="AK95" s="597">
        <v>73</v>
      </c>
      <c r="AL95" s="98"/>
      <c r="AM95" s="96" t="s">
        <v>1005</v>
      </c>
      <c r="AN95" s="573">
        <v>4</v>
      </c>
      <c r="AO95" s="705" t="s">
        <v>1134</v>
      </c>
      <c r="AP95" s="707">
        <v>80</v>
      </c>
      <c r="AQ95" s="99"/>
      <c r="AR95" s="99" t="s">
        <v>1248</v>
      </c>
      <c r="AS95" s="573">
        <v>5</v>
      </c>
      <c r="AT95" s="584">
        <v>3</v>
      </c>
      <c r="AU95" s="525">
        <v>70</v>
      </c>
      <c r="AV95" s="736"/>
      <c r="AW95" s="560" t="s">
        <v>1618</v>
      </c>
      <c r="AX95" s="736"/>
      <c r="AY95" s="558" t="s">
        <v>1731</v>
      </c>
      <c r="AZ95" s="515">
        <v>5</v>
      </c>
      <c r="BA95" s="532">
        <v>4</v>
      </c>
      <c r="BB95" s="525">
        <v>80</v>
      </c>
      <c r="BC95" s="515"/>
      <c r="BD95" s="515"/>
      <c r="BE95" s="525"/>
      <c r="BF95" s="817" t="s">
        <v>2027</v>
      </c>
      <c r="BG95" s="515">
        <v>5</v>
      </c>
      <c r="BH95" s="532">
        <v>4</v>
      </c>
      <c r="BI95" s="572">
        <v>80</v>
      </c>
      <c r="BJ95" s="566" t="s">
        <v>2026</v>
      </c>
      <c r="BK95" s="454"/>
    </row>
    <row r="96" spans="1:63" s="302" customFormat="1" ht="147.75" customHeight="1" x14ac:dyDescent="0.25">
      <c r="A96" s="651"/>
      <c r="B96" s="651"/>
      <c r="C96" s="645"/>
      <c r="D96" s="675"/>
      <c r="E96" s="573"/>
      <c r="F96" s="103"/>
      <c r="G96" s="571"/>
      <c r="H96" s="103" t="s">
        <v>209</v>
      </c>
      <c r="I96" s="571"/>
      <c r="J96" s="622"/>
      <c r="K96" s="622"/>
      <c r="L96" s="619"/>
      <c r="M96" s="613"/>
      <c r="N96" s="613"/>
      <c r="O96" s="612"/>
      <c r="P96" s="692"/>
      <c r="Q96" s="602"/>
      <c r="R96" s="602"/>
      <c r="S96" s="608"/>
      <c r="T96" s="649"/>
      <c r="U96" s="602"/>
      <c r="V96" s="602"/>
      <c r="W96" s="610"/>
      <c r="X96" s="95" t="s">
        <v>619</v>
      </c>
      <c r="Y96" s="598"/>
      <c r="Z96" s="627"/>
      <c r="AA96" s="595"/>
      <c r="AB96" s="115" t="s">
        <v>859</v>
      </c>
      <c r="AC96" s="97"/>
      <c r="AD96" s="97"/>
      <c r="AE96" s="97"/>
      <c r="AF96" s="97"/>
      <c r="AG96" s="97"/>
      <c r="AH96" s="97"/>
      <c r="AI96" s="598"/>
      <c r="AJ96" s="596"/>
      <c r="AK96" s="597"/>
      <c r="AL96" s="98"/>
      <c r="AM96" s="96" t="s">
        <v>1006</v>
      </c>
      <c r="AN96" s="573"/>
      <c r="AO96" s="705"/>
      <c r="AP96" s="707"/>
      <c r="AQ96" s="99"/>
      <c r="AR96" s="99" t="s">
        <v>1249</v>
      </c>
      <c r="AS96" s="573"/>
      <c r="AT96" s="581"/>
      <c r="AU96" s="525"/>
      <c r="AV96" s="736"/>
      <c r="AW96" s="561"/>
      <c r="AX96" s="736"/>
      <c r="AY96" s="559"/>
      <c r="AZ96" s="516"/>
      <c r="BA96" s="522"/>
      <c r="BB96" s="525"/>
      <c r="BC96" s="516"/>
      <c r="BD96" s="516"/>
      <c r="BE96" s="525"/>
      <c r="BF96" s="818"/>
      <c r="BG96" s="516"/>
      <c r="BH96" s="522"/>
      <c r="BI96" s="572"/>
      <c r="BJ96" s="710"/>
    </row>
    <row r="97" spans="1:119" s="302" customFormat="1" ht="171.75" customHeight="1" x14ac:dyDescent="0.25">
      <c r="A97" s="651"/>
      <c r="B97" s="651"/>
      <c r="C97" s="141" t="s">
        <v>208</v>
      </c>
      <c r="D97" s="422" t="s">
        <v>1587</v>
      </c>
      <c r="E97" s="303" t="s">
        <v>1112</v>
      </c>
      <c r="F97" s="226">
        <v>4</v>
      </c>
      <c r="G97" s="226" t="s">
        <v>207</v>
      </c>
      <c r="H97" s="103" t="s">
        <v>206</v>
      </c>
      <c r="I97" s="571"/>
      <c r="J97" s="304">
        <v>1</v>
      </c>
      <c r="K97" s="104">
        <v>0</v>
      </c>
      <c r="L97" s="271">
        <f t="shared" ref="L97:L102" si="5">K97/J97*100</f>
        <v>0</v>
      </c>
      <c r="M97" s="613"/>
      <c r="N97" s="613"/>
      <c r="O97" s="612"/>
      <c r="P97" s="291" t="s">
        <v>732</v>
      </c>
      <c r="Q97" s="155">
        <v>12</v>
      </c>
      <c r="R97" s="155">
        <v>0</v>
      </c>
      <c r="S97" s="241">
        <v>0</v>
      </c>
      <c r="T97" s="94" t="s">
        <v>476</v>
      </c>
      <c r="U97" s="155">
        <v>12</v>
      </c>
      <c r="V97" s="155">
        <v>0</v>
      </c>
      <c r="W97" s="111">
        <v>0.35</v>
      </c>
      <c r="X97" s="95"/>
      <c r="Y97" s="226">
        <v>4</v>
      </c>
      <c r="Z97" s="305">
        <v>2</v>
      </c>
      <c r="AA97" s="306">
        <v>67</v>
      </c>
      <c r="AB97" s="115" t="s">
        <v>860</v>
      </c>
      <c r="AC97" s="97"/>
      <c r="AD97" s="97"/>
      <c r="AE97" s="97"/>
      <c r="AF97" s="97"/>
      <c r="AG97" s="97"/>
      <c r="AH97" s="97"/>
      <c r="AI97" s="226">
        <v>4</v>
      </c>
      <c r="AJ97" s="307" t="s">
        <v>1110</v>
      </c>
      <c r="AK97" s="306">
        <v>65</v>
      </c>
      <c r="AL97" s="228"/>
      <c r="AM97" s="96" t="s">
        <v>1007</v>
      </c>
      <c r="AN97" s="303">
        <v>3</v>
      </c>
      <c r="AO97" s="242" t="s">
        <v>1135</v>
      </c>
      <c r="AP97" s="306">
        <v>72</v>
      </c>
      <c r="AQ97" s="99"/>
      <c r="AR97" s="99" t="s">
        <v>1250</v>
      </c>
      <c r="AS97" s="303" t="s">
        <v>1112</v>
      </c>
      <c r="AT97" s="139">
        <v>1</v>
      </c>
      <c r="AU97" s="306">
        <v>28</v>
      </c>
      <c r="AV97" s="308"/>
      <c r="AW97" s="140"/>
      <c r="AX97" s="308"/>
      <c r="AY97" s="70" t="s">
        <v>1732</v>
      </c>
      <c r="AZ97" s="127">
        <v>4</v>
      </c>
      <c r="BA97" s="127">
        <v>1</v>
      </c>
      <c r="BB97" s="306">
        <v>25</v>
      </c>
      <c r="BC97" s="70"/>
      <c r="BD97" s="70"/>
      <c r="BE97" s="306"/>
      <c r="BF97" s="513" t="s">
        <v>1961</v>
      </c>
      <c r="BG97" s="127">
        <v>4</v>
      </c>
      <c r="BH97" s="127">
        <v>1</v>
      </c>
      <c r="BI97" s="309">
        <v>25</v>
      </c>
      <c r="BJ97" s="828" t="s">
        <v>1961</v>
      </c>
    </row>
    <row r="98" spans="1:119" s="312" customFormat="1" ht="166.5" customHeight="1" x14ac:dyDescent="0.25">
      <c r="A98" s="651"/>
      <c r="B98" s="651"/>
      <c r="C98" s="141" t="s">
        <v>205</v>
      </c>
      <c r="D98" s="155" t="s">
        <v>1583</v>
      </c>
      <c r="E98" s="102">
        <v>12</v>
      </c>
      <c r="F98" s="103">
        <v>12</v>
      </c>
      <c r="G98" s="103" t="s">
        <v>204</v>
      </c>
      <c r="H98" s="103" t="s">
        <v>203</v>
      </c>
      <c r="I98" s="571"/>
      <c r="J98" s="104">
        <v>12</v>
      </c>
      <c r="K98" s="104">
        <v>0</v>
      </c>
      <c r="L98" s="271">
        <f t="shared" si="5"/>
        <v>0</v>
      </c>
      <c r="M98" s="613"/>
      <c r="N98" s="613"/>
      <c r="O98" s="612"/>
      <c r="P98" s="310" t="s">
        <v>733</v>
      </c>
      <c r="Q98" s="155">
        <v>12</v>
      </c>
      <c r="R98" s="155">
        <v>11</v>
      </c>
      <c r="S98" s="245">
        <v>0.92</v>
      </c>
      <c r="T98" s="94" t="s">
        <v>522</v>
      </c>
      <c r="U98" s="155">
        <v>12</v>
      </c>
      <c r="V98" s="155">
        <v>11</v>
      </c>
      <c r="W98" s="311">
        <v>0.78</v>
      </c>
      <c r="X98" s="95" t="s">
        <v>647</v>
      </c>
      <c r="Y98" s="112">
        <v>12</v>
      </c>
      <c r="Z98" s="113">
        <v>12</v>
      </c>
      <c r="AA98" s="114">
        <v>69</v>
      </c>
      <c r="AB98" s="115" t="s">
        <v>861</v>
      </c>
      <c r="AC98" s="163" t="s">
        <v>1363</v>
      </c>
      <c r="AD98" s="116" t="s">
        <v>1404</v>
      </c>
      <c r="AE98" s="135">
        <v>1903023</v>
      </c>
      <c r="AF98" s="116" t="s">
        <v>1415</v>
      </c>
      <c r="AG98" s="116" t="s">
        <v>1416</v>
      </c>
      <c r="AH98" s="135">
        <v>12</v>
      </c>
      <c r="AI98" s="112">
        <v>12</v>
      </c>
      <c r="AJ98" s="119">
        <v>12</v>
      </c>
      <c r="AK98" s="120">
        <v>67</v>
      </c>
      <c r="AL98" s="98"/>
      <c r="AM98" s="96" t="s">
        <v>1008</v>
      </c>
      <c r="AN98" s="102">
        <v>12</v>
      </c>
      <c r="AO98" s="242" t="s">
        <v>1136</v>
      </c>
      <c r="AP98" s="122">
        <v>75</v>
      </c>
      <c r="AQ98" s="99" t="s">
        <v>1164</v>
      </c>
      <c r="AR98" s="99" t="s">
        <v>1251</v>
      </c>
      <c r="AS98" s="102">
        <v>12</v>
      </c>
      <c r="AT98" s="139">
        <v>11</v>
      </c>
      <c r="AU98" s="125">
        <v>90</v>
      </c>
      <c r="AV98" s="93" t="s">
        <v>1735</v>
      </c>
      <c r="AW98" s="101" t="s">
        <v>1734</v>
      </c>
      <c r="AX98" s="126">
        <v>100</v>
      </c>
      <c r="AY98" s="180" t="s">
        <v>1733</v>
      </c>
      <c r="AZ98" s="127">
        <v>12</v>
      </c>
      <c r="BA98" s="127">
        <v>11</v>
      </c>
      <c r="BB98" s="125">
        <v>90</v>
      </c>
      <c r="BC98" s="180"/>
      <c r="BD98" s="180"/>
      <c r="BE98" s="125"/>
      <c r="BF98" s="446" t="s">
        <v>2011</v>
      </c>
      <c r="BG98" s="127">
        <v>12</v>
      </c>
      <c r="BH98" s="127">
        <v>11</v>
      </c>
      <c r="BI98" s="128">
        <v>90</v>
      </c>
      <c r="BJ98" s="806" t="s">
        <v>2012</v>
      </c>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c r="DF98" s="100"/>
      <c r="DG98" s="100"/>
      <c r="DH98" s="100"/>
      <c r="DI98" s="100"/>
      <c r="DJ98" s="100"/>
      <c r="DK98" s="100"/>
      <c r="DL98" s="100"/>
      <c r="DM98" s="100"/>
      <c r="DN98" s="100"/>
      <c r="DO98" s="100"/>
    </row>
    <row r="99" spans="1:119" s="302" customFormat="1" ht="128.25" customHeight="1" x14ac:dyDescent="0.25">
      <c r="A99" s="651"/>
      <c r="B99" s="651"/>
      <c r="C99" s="141" t="s">
        <v>201</v>
      </c>
      <c r="D99" s="226" t="s">
        <v>1585</v>
      </c>
      <c r="E99" s="313">
        <v>12</v>
      </c>
      <c r="F99" s="103">
        <v>12</v>
      </c>
      <c r="G99" s="103" t="s">
        <v>200</v>
      </c>
      <c r="H99" s="103" t="s">
        <v>498</v>
      </c>
      <c r="I99" s="571"/>
      <c r="J99" s="314">
        <v>12</v>
      </c>
      <c r="K99" s="315">
        <v>0</v>
      </c>
      <c r="L99" s="271">
        <f t="shared" si="5"/>
        <v>0</v>
      </c>
      <c r="M99" s="613"/>
      <c r="N99" s="613"/>
      <c r="O99" s="612"/>
      <c r="P99" s="316" t="s">
        <v>734</v>
      </c>
      <c r="Q99" s="155">
        <v>12</v>
      </c>
      <c r="R99" s="155">
        <v>11</v>
      </c>
      <c r="S99" s="245">
        <f>R99/Q99*1</f>
        <v>0.91666666666666663</v>
      </c>
      <c r="T99" s="94" t="s">
        <v>541</v>
      </c>
      <c r="U99" s="155">
        <v>12</v>
      </c>
      <c r="V99" s="155">
        <v>11</v>
      </c>
      <c r="W99" s="111">
        <v>0.8</v>
      </c>
      <c r="X99" s="95" t="s">
        <v>620</v>
      </c>
      <c r="Y99" s="112">
        <v>12</v>
      </c>
      <c r="Z99" s="317">
        <v>12</v>
      </c>
      <c r="AA99" s="114">
        <v>72</v>
      </c>
      <c r="AB99" s="115" t="s">
        <v>862</v>
      </c>
      <c r="AC99" s="116" t="s">
        <v>1363</v>
      </c>
      <c r="AD99" s="116" t="s">
        <v>1371</v>
      </c>
      <c r="AE99" s="134" t="s">
        <v>1420</v>
      </c>
      <c r="AF99" s="116" t="s">
        <v>1421</v>
      </c>
      <c r="AG99" s="259" t="s">
        <v>1422</v>
      </c>
      <c r="AH99" s="260">
        <v>12</v>
      </c>
      <c r="AI99" s="112">
        <v>12</v>
      </c>
      <c r="AJ99" s="318">
        <v>12</v>
      </c>
      <c r="AK99" s="120">
        <v>80</v>
      </c>
      <c r="AL99" s="228"/>
      <c r="AM99" s="96" t="s">
        <v>1009</v>
      </c>
      <c r="AN99" s="313">
        <v>12</v>
      </c>
      <c r="AO99" s="137" t="s">
        <v>1137</v>
      </c>
      <c r="AP99" s="122">
        <v>41</v>
      </c>
      <c r="AQ99" s="237"/>
      <c r="AR99" s="99" t="s">
        <v>1252</v>
      </c>
      <c r="AS99" s="313">
        <v>12</v>
      </c>
      <c r="AT99" s="139">
        <v>12</v>
      </c>
      <c r="AU99" s="125">
        <v>100</v>
      </c>
      <c r="AV99" s="246" t="s">
        <v>1343</v>
      </c>
      <c r="AW99" s="101" t="s">
        <v>1737</v>
      </c>
      <c r="AX99" s="126">
        <v>100</v>
      </c>
      <c r="AY99" s="70" t="s">
        <v>1736</v>
      </c>
      <c r="AZ99" s="127">
        <v>12</v>
      </c>
      <c r="BA99" s="127">
        <v>12</v>
      </c>
      <c r="BB99" s="125">
        <v>100</v>
      </c>
      <c r="BC99" s="70"/>
      <c r="BD99" s="70"/>
      <c r="BE99" s="125"/>
      <c r="BF99" s="448" t="s">
        <v>2009</v>
      </c>
      <c r="BG99" s="127">
        <v>12</v>
      </c>
      <c r="BH99" s="127">
        <v>12</v>
      </c>
      <c r="BI99" s="128">
        <v>100</v>
      </c>
      <c r="BJ99" s="806" t="s">
        <v>2010</v>
      </c>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c r="DF99" s="100"/>
      <c r="DG99" s="100"/>
      <c r="DH99" s="100"/>
      <c r="DI99" s="100"/>
      <c r="DJ99" s="100"/>
      <c r="DK99" s="100"/>
      <c r="DL99" s="100"/>
      <c r="DM99" s="100"/>
      <c r="DN99" s="100"/>
      <c r="DO99" s="100"/>
    </row>
    <row r="100" spans="1:119" s="302" customFormat="1" ht="135" customHeight="1" x14ac:dyDescent="0.25">
      <c r="A100" s="651"/>
      <c r="B100" s="651"/>
      <c r="C100" s="645" t="s">
        <v>201</v>
      </c>
      <c r="D100" s="226" t="s">
        <v>1585</v>
      </c>
      <c r="E100" s="313">
        <v>12</v>
      </c>
      <c r="F100" s="103">
        <v>12</v>
      </c>
      <c r="G100" s="103" t="s">
        <v>200</v>
      </c>
      <c r="H100" s="103" t="s">
        <v>199</v>
      </c>
      <c r="I100" s="571"/>
      <c r="J100" s="314">
        <v>12</v>
      </c>
      <c r="K100" s="315">
        <v>0</v>
      </c>
      <c r="L100" s="271">
        <f t="shared" si="5"/>
        <v>0</v>
      </c>
      <c r="M100" s="613"/>
      <c r="N100" s="613"/>
      <c r="O100" s="612"/>
      <c r="P100" s="316" t="s">
        <v>734</v>
      </c>
      <c r="Q100" s="155">
        <v>12</v>
      </c>
      <c r="R100" s="155">
        <v>11</v>
      </c>
      <c r="S100" s="245">
        <f t="shared" ref="S100" si="6">R100/Q100*1</f>
        <v>0.91666666666666663</v>
      </c>
      <c r="T100" s="94" t="s">
        <v>499</v>
      </c>
      <c r="U100" s="155">
        <v>12</v>
      </c>
      <c r="V100" s="155">
        <v>11</v>
      </c>
      <c r="W100" s="111">
        <v>0.8</v>
      </c>
      <c r="X100" s="95" t="s">
        <v>648</v>
      </c>
      <c r="Y100" s="112">
        <v>12</v>
      </c>
      <c r="Z100" s="317">
        <v>12</v>
      </c>
      <c r="AA100" s="114">
        <v>72</v>
      </c>
      <c r="AB100" s="115" t="s">
        <v>863</v>
      </c>
      <c r="AC100" s="116" t="s">
        <v>1363</v>
      </c>
      <c r="AD100" s="116" t="s">
        <v>1371</v>
      </c>
      <c r="AE100" s="134" t="s">
        <v>1420</v>
      </c>
      <c r="AF100" s="116" t="s">
        <v>1421</v>
      </c>
      <c r="AG100" s="259" t="s">
        <v>1422</v>
      </c>
      <c r="AH100" s="260">
        <v>12</v>
      </c>
      <c r="AI100" s="112">
        <v>12</v>
      </c>
      <c r="AJ100" s="318">
        <v>12</v>
      </c>
      <c r="AK100" s="120">
        <v>82</v>
      </c>
      <c r="AL100" s="98" t="s">
        <v>1098</v>
      </c>
      <c r="AM100" s="96" t="s">
        <v>1010</v>
      </c>
      <c r="AN100" s="313">
        <v>12</v>
      </c>
      <c r="AO100" s="242" t="s">
        <v>1138</v>
      </c>
      <c r="AP100" s="122">
        <v>83</v>
      </c>
      <c r="AQ100" s="99" t="s">
        <v>1165</v>
      </c>
      <c r="AR100" s="99" t="s">
        <v>1253</v>
      </c>
      <c r="AS100" s="313">
        <v>12</v>
      </c>
      <c r="AT100" s="233">
        <v>12</v>
      </c>
      <c r="AU100" s="125">
        <v>100</v>
      </c>
      <c r="AV100" s="246" t="s">
        <v>1344</v>
      </c>
      <c r="AW100" s="101" t="s">
        <v>1738</v>
      </c>
      <c r="AX100" s="126">
        <v>100</v>
      </c>
      <c r="AY100" s="70" t="s">
        <v>1670</v>
      </c>
      <c r="AZ100" s="410">
        <v>12</v>
      </c>
      <c r="BA100" s="410">
        <v>12</v>
      </c>
      <c r="BB100" s="408">
        <v>100</v>
      </c>
      <c r="BC100" s="407"/>
      <c r="BD100" s="462" t="s">
        <v>1906</v>
      </c>
      <c r="BE100" s="408"/>
      <c r="BF100" s="448" t="s">
        <v>2009</v>
      </c>
      <c r="BG100" s="410">
        <v>12</v>
      </c>
      <c r="BH100" s="410">
        <v>12</v>
      </c>
      <c r="BI100" s="409">
        <v>100</v>
      </c>
      <c r="BJ100" s="806" t="s">
        <v>2010</v>
      </c>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c r="CN100" s="100"/>
      <c r="CO100" s="100"/>
      <c r="CP100" s="100"/>
      <c r="CQ100" s="100"/>
      <c r="CR100" s="100"/>
      <c r="CS100" s="100"/>
      <c r="CT100" s="100"/>
      <c r="CU100" s="100"/>
      <c r="CV100" s="100"/>
      <c r="CW100" s="100"/>
      <c r="CX100" s="100"/>
      <c r="CY100" s="100"/>
      <c r="CZ100" s="100"/>
      <c r="DA100" s="100"/>
      <c r="DB100" s="100"/>
      <c r="DC100" s="100"/>
      <c r="DD100" s="100"/>
      <c r="DE100" s="100"/>
      <c r="DF100" s="100"/>
      <c r="DG100" s="100"/>
      <c r="DH100" s="100"/>
      <c r="DI100" s="100"/>
      <c r="DJ100" s="100"/>
      <c r="DK100" s="100"/>
      <c r="DL100" s="100"/>
      <c r="DM100" s="100"/>
      <c r="DN100" s="100"/>
      <c r="DO100" s="100"/>
    </row>
    <row r="101" spans="1:119" s="302" customFormat="1" ht="162" customHeight="1" x14ac:dyDescent="0.25">
      <c r="A101" s="651"/>
      <c r="B101" s="651"/>
      <c r="C101" s="645"/>
      <c r="D101" s="226" t="s">
        <v>1584</v>
      </c>
      <c r="E101" s="313">
        <v>12</v>
      </c>
      <c r="F101" s="103">
        <v>14</v>
      </c>
      <c r="G101" s="103" t="s">
        <v>198</v>
      </c>
      <c r="H101" s="103" t="s">
        <v>197</v>
      </c>
      <c r="I101" s="571"/>
      <c r="J101" s="319">
        <v>12</v>
      </c>
      <c r="K101" s="315">
        <v>1</v>
      </c>
      <c r="L101" s="271">
        <f t="shared" si="5"/>
        <v>8.3333333333333321</v>
      </c>
      <c r="M101" s="613"/>
      <c r="N101" s="613"/>
      <c r="O101" s="612"/>
      <c r="P101" s="316" t="s">
        <v>735</v>
      </c>
      <c r="Q101" s="155">
        <v>1</v>
      </c>
      <c r="R101" s="155" t="s">
        <v>37</v>
      </c>
      <c r="S101" s="320">
        <v>0</v>
      </c>
      <c r="T101" s="94" t="s">
        <v>477</v>
      </c>
      <c r="U101" s="155">
        <v>1</v>
      </c>
      <c r="V101" s="155" t="s">
        <v>37</v>
      </c>
      <c r="W101" s="111">
        <v>0.8</v>
      </c>
      <c r="X101" s="95" t="s">
        <v>621</v>
      </c>
      <c r="Y101" s="112">
        <v>12</v>
      </c>
      <c r="Z101" s="317">
        <v>12</v>
      </c>
      <c r="AA101" s="114">
        <v>65</v>
      </c>
      <c r="AB101" s="115" t="s">
        <v>864</v>
      </c>
      <c r="AC101" s="116" t="s">
        <v>1363</v>
      </c>
      <c r="AD101" s="116" t="s">
        <v>1371</v>
      </c>
      <c r="AE101" s="134" t="s">
        <v>1420</v>
      </c>
      <c r="AF101" s="116" t="s">
        <v>1421</v>
      </c>
      <c r="AG101" s="259" t="s">
        <v>1422</v>
      </c>
      <c r="AH101" s="260">
        <v>12</v>
      </c>
      <c r="AI101" s="112">
        <v>12</v>
      </c>
      <c r="AJ101" s="318">
        <v>12</v>
      </c>
      <c r="AK101" s="120">
        <v>71</v>
      </c>
      <c r="AL101" s="98"/>
      <c r="AM101" s="96" t="s">
        <v>1011</v>
      </c>
      <c r="AN101" s="313">
        <v>12</v>
      </c>
      <c r="AO101" s="242" t="s">
        <v>1136</v>
      </c>
      <c r="AP101" s="122">
        <v>76</v>
      </c>
      <c r="AQ101" s="99"/>
      <c r="AR101" s="99" t="s">
        <v>1254</v>
      </c>
      <c r="AS101" s="313">
        <v>12</v>
      </c>
      <c r="AT101" s="139">
        <v>11</v>
      </c>
      <c r="AU101" s="125">
        <v>90</v>
      </c>
      <c r="AV101" s="246" t="s">
        <v>1345</v>
      </c>
      <c r="AW101" s="93" t="s">
        <v>1740</v>
      </c>
      <c r="AX101" s="126">
        <v>100</v>
      </c>
      <c r="AY101" s="70" t="s">
        <v>1739</v>
      </c>
      <c r="AZ101" s="127">
        <v>14</v>
      </c>
      <c r="BA101" s="127">
        <v>11</v>
      </c>
      <c r="BB101" s="125">
        <v>85</v>
      </c>
      <c r="BC101" s="468" t="s">
        <v>1962</v>
      </c>
      <c r="BD101" s="468" t="s">
        <v>1962</v>
      </c>
      <c r="BE101" s="125"/>
      <c r="BF101" s="513" t="s">
        <v>1854</v>
      </c>
      <c r="BG101" s="127">
        <v>14</v>
      </c>
      <c r="BH101" s="127">
        <v>11</v>
      </c>
      <c r="BI101" s="128">
        <v>85</v>
      </c>
      <c r="BJ101" s="806" t="s">
        <v>2002</v>
      </c>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c r="DB101" s="100"/>
      <c r="DC101" s="100"/>
      <c r="DD101" s="100"/>
      <c r="DE101" s="100"/>
      <c r="DF101" s="100"/>
      <c r="DG101" s="100"/>
      <c r="DH101" s="100"/>
      <c r="DI101" s="100"/>
      <c r="DJ101" s="100"/>
      <c r="DK101" s="100"/>
      <c r="DL101" s="100"/>
      <c r="DM101" s="100"/>
      <c r="DN101" s="100"/>
      <c r="DO101" s="100"/>
    </row>
    <row r="102" spans="1:119" s="302" customFormat="1" ht="94.5" customHeight="1" x14ac:dyDescent="0.25">
      <c r="A102" s="651"/>
      <c r="B102" s="651"/>
      <c r="C102" s="645" t="s">
        <v>196</v>
      </c>
      <c r="D102" s="652" t="s">
        <v>195</v>
      </c>
      <c r="E102" s="573">
        <v>1</v>
      </c>
      <c r="F102" s="571">
        <v>1</v>
      </c>
      <c r="G102" s="571" t="s">
        <v>194</v>
      </c>
      <c r="H102" s="103" t="s">
        <v>193</v>
      </c>
      <c r="I102" s="571" t="s">
        <v>192</v>
      </c>
      <c r="J102" s="690">
        <v>1</v>
      </c>
      <c r="K102" s="691">
        <v>0</v>
      </c>
      <c r="L102" s="605">
        <f t="shared" si="5"/>
        <v>0</v>
      </c>
      <c r="M102" s="613"/>
      <c r="N102" s="613"/>
      <c r="O102" s="612"/>
      <c r="P102" s="692" t="s">
        <v>734</v>
      </c>
      <c r="Q102" s="602">
        <v>1</v>
      </c>
      <c r="R102" s="602">
        <v>1</v>
      </c>
      <c r="S102" s="608">
        <f>R102*Q102*1</f>
        <v>1</v>
      </c>
      <c r="T102" s="649" t="s">
        <v>540</v>
      </c>
      <c r="U102" s="602">
        <v>1</v>
      </c>
      <c r="V102" s="602">
        <v>1</v>
      </c>
      <c r="W102" s="609">
        <v>0.65</v>
      </c>
      <c r="X102" s="95" t="s">
        <v>649</v>
      </c>
      <c r="Y102" s="598">
        <v>1</v>
      </c>
      <c r="Z102" s="627">
        <v>1</v>
      </c>
      <c r="AA102" s="595">
        <v>70</v>
      </c>
      <c r="AB102" s="115" t="s">
        <v>865</v>
      </c>
      <c r="AC102" s="116" t="s">
        <v>1363</v>
      </c>
      <c r="AD102" s="116" t="s">
        <v>1371</v>
      </c>
      <c r="AE102" s="134" t="s">
        <v>1420</v>
      </c>
      <c r="AF102" s="116" t="s">
        <v>1421</v>
      </c>
      <c r="AG102" s="259" t="s">
        <v>1422</v>
      </c>
      <c r="AH102" s="260">
        <v>12</v>
      </c>
      <c r="AI102" s="598">
        <v>1</v>
      </c>
      <c r="AJ102" s="596">
        <v>1</v>
      </c>
      <c r="AK102" s="597">
        <v>77</v>
      </c>
      <c r="AL102" s="228"/>
      <c r="AM102" s="96" t="s">
        <v>1012</v>
      </c>
      <c r="AN102" s="573">
        <v>1</v>
      </c>
      <c r="AO102" s="705" t="s">
        <v>1139</v>
      </c>
      <c r="AP102" s="707">
        <v>70</v>
      </c>
      <c r="AQ102" s="99"/>
      <c r="AR102" s="99" t="s">
        <v>1255</v>
      </c>
      <c r="AS102" s="573">
        <v>1</v>
      </c>
      <c r="AT102" s="580">
        <v>1</v>
      </c>
      <c r="AU102" s="525">
        <v>100</v>
      </c>
      <c r="AV102" s="571"/>
      <c r="AW102" s="560" t="s">
        <v>1638</v>
      </c>
      <c r="AX102" s="557"/>
      <c r="AY102" s="558" t="s">
        <v>1680</v>
      </c>
      <c r="AZ102" s="515">
        <v>1</v>
      </c>
      <c r="BA102" s="515">
        <v>1</v>
      </c>
      <c r="BB102" s="525">
        <v>100</v>
      </c>
      <c r="BC102" s="515"/>
      <c r="BD102" s="515"/>
      <c r="BE102" s="525"/>
      <c r="BF102" s="566" t="s">
        <v>1825</v>
      </c>
      <c r="BG102" s="515">
        <v>1</v>
      </c>
      <c r="BH102" s="515">
        <v>1</v>
      </c>
      <c r="BI102" s="554">
        <v>100</v>
      </c>
      <c r="BJ102" s="566" t="s">
        <v>1874</v>
      </c>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c r="DB102" s="100"/>
      <c r="DC102" s="100"/>
      <c r="DD102" s="100"/>
      <c r="DE102" s="100"/>
      <c r="DF102" s="100"/>
      <c r="DG102" s="100"/>
      <c r="DH102" s="100"/>
      <c r="DI102" s="100"/>
      <c r="DJ102" s="100"/>
      <c r="DK102" s="100"/>
      <c r="DL102" s="100"/>
      <c r="DM102" s="100"/>
      <c r="DN102" s="100"/>
      <c r="DO102" s="100"/>
    </row>
    <row r="103" spans="1:119" s="302" customFormat="1" ht="51" customHeight="1" x14ac:dyDescent="0.25">
      <c r="A103" s="651"/>
      <c r="B103" s="651"/>
      <c r="C103" s="645"/>
      <c r="D103" s="571"/>
      <c r="E103" s="573"/>
      <c r="F103" s="571"/>
      <c r="G103" s="571"/>
      <c r="H103" s="103" t="s">
        <v>191</v>
      </c>
      <c r="I103" s="571"/>
      <c r="J103" s="690"/>
      <c r="K103" s="691"/>
      <c r="L103" s="606"/>
      <c r="M103" s="613">
        <v>26747400</v>
      </c>
      <c r="N103" s="613">
        <v>26740740</v>
      </c>
      <c r="O103" s="612">
        <f>N103/M103</f>
        <v>0.99975100383588689</v>
      </c>
      <c r="P103" s="692"/>
      <c r="Q103" s="602"/>
      <c r="R103" s="602"/>
      <c r="S103" s="608"/>
      <c r="T103" s="649"/>
      <c r="U103" s="602"/>
      <c r="V103" s="602"/>
      <c r="W103" s="610"/>
      <c r="X103" s="95"/>
      <c r="Y103" s="598"/>
      <c r="Z103" s="627"/>
      <c r="AA103" s="595"/>
      <c r="AB103" s="115" t="s">
        <v>866</v>
      </c>
      <c r="AC103" s="97"/>
      <c r="AD103" s="97"/>
      <c r="AE103" s="97"/>
      <c r="AF103" s="97"/>
      <c r="AG103" s="97"/>
      <c r="AH103" s="97"/>
      <c r="AI103" s="598"/>
      <c r="AJ103" s="596"/>
      <c r="AK103" s="597"/>
      <c r="AL103" s="228"/>
      <c r="AM103" s="96" t="s">
        <v>1013</v>
      </c>
      <c r="AN103" s="573"/>
      <c r="AO103" s="705"/>
      <c r="AP103" s="707"/>
      <c r="AQ103" s="237"/>
      <c r="AR103" s="99" t="s">
        <v>1256</v>
      </c>
      <c r="AS103" s="573"/>
      <c r="AT103" s="581"/>
      <c r="AU103" s="525"/>
      <c r="AV103" s="571"/>
      <c r="AW103" s="561"/>
      <c r="AX103" s="557"/>
      <c r="AY103" s="559"/>
      <c r="AZ103" s="518"/>
      <c r="BA103" s="518"/>
      <c r="BB103" s="525"/>
      <c r="BC103" s="518"/>
      <c r="BD103" s="518"/>
      <c r="BE103" s="525"/>
      <c r="BF103" s="813"/>
      <c r="BG103" s="518"/>
      <c r="BH103" s="518"/>
      <c r="BI103" s="555"/>
      <c r="BJ103" s="813"/>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00"/>
      <c r="DG103" s="100"/>
      <c r="DH103" s="100"/>
      <c r="DI103" s="100"/>
      <c r="DJ103" s="100"/>
      <c r="DK103" s="100"/>
      <c r="DL103" s="100"/>
      <c r="DM103" s="100"/>
      <c r="DN103" s="100"/>
      <c r="DO103" s="100"/>
    </row>
    <row r="104" spans="1:119" s="302" customFormat="1" ht="81" customHeight="1" x14ac:dyDescent="0.25">
      <c r="A104" s="651"/>
      <c r="B104" s="651"/>
      <c r="C104" s="645"/>
      <c r="D104" s="571"/>
      <c r="E104" s="573"/>
      <c r="F104" s="571"/>
      <c r="G104" s="571"/>
      <c r="H104" s="103" t="s">
        <v>190</v>
      </c>
      <c r="I104" s="571"/>
      <c r="J104" s="690"/>
      <c r="K104" s="691"/>
      <c r="L104" s="606"/>
      <c r="M104" s="613"/>
      <c r="N104" s="613"/>
      <c r="O104" s="612"/>
      <c r="P104" s="692"/>
      <c r="Q104" s="602"/>
      <c r="R104" s="602"/>
      <c r="S104" s="608"/>
      <c r="T104" s="649"/>
      <c r="U104" s="602"/>
      <c r="V104" s="602"/>
      <c r="W104" s="610"/>
      <c r="X104" s="95"/>
      <c r="Y104" s="598"/>
      <c r="Z104" s="627"/>
      <c r="AA104" s="595"/>
      <c r="AB104" s="115" t="s">
        <v>867</v>
      </c>
      <c r="AC104" s="97"/>
      <c r="AD104" s="97"/>
      <c r="AE104" s="97"/>
      <c r="AF104" s="97"/>
      <c r="AG104" s="97"/>
      <c r="AH104" s="97"/>
      <c r="AI104" s="598"/>
      <c r="AJ104" s="596"/>
      <c r="AK104" s="597"/>
      <c r="AL104" s="228"/>
      <c r="AM104" s="96" t="s">
        <v>1014</v>
      </c>
      <c r="AN104" s="573"/>
      <c r="AO104" s="705"/>
      <c r="AP104" s="707"/>
      <c r="AQ104" s="237"/>
      <c r="AR104" s="99"/>
      <c r="AS104" s="573"/>
      <c r="AT104" s="581"/>
      <c r="AU104" s="525"/>
      <c r="AV104" s="571"/>
      <c r="AW104" s="561"/>
      <c r="AX104" s="557"/>
      <c r="AY104" s="559"/>
      <c r="AZ104" s="516"/>
      <c r="BA104" s="516"/>
      <c r="BB104" s="525"/>
      <c r="BC104" s="516"/>
      <c r="BD104" s="516"/>
      <c r="BE104" s="525"/>
      <c r="BF104" s="710"/>
      <c r="BG104" s="516"/>
      <c r="BH104" s="516"/>
      <c r="BI104" s="556"/>
      <c r="BJ104" s="71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00"/>
      <c r="DG104" s="100"/>
      <c r="DH104" s="100"/>
      <c r="DI104" s="100"/>
      <c r="DJ104" s="100"/>
      <c r="DK104" s="100"/>
      <c r="DL104" s="100"/>
      <c r="DM104" s="100"/>
      <c r="DN104" s="100"/>
      <c r="DO104" s="100"/>
    </row>
    <row r="105" spans="1:119" s="321" customFormat="1" ht="63" customHeight="1" x14ac:dyDescent="0.25">
      <c r="A105" s="651"/>
      <c r="B105" s="651" t="s">
        <v>189</v>
      </c>
      <c r="C105" s="645" t="s">
        <v>188</v>
      </c>
      <c r="D105" s="564" t="s">
        <v>187</v>
      </c>
      <c r="E105" s="573">
        <v>12</v>
      </c>
      <c r="F105" s="103">
        <v>12</v>
      </c>
      <c r="G105" s="571" t="s">
        <v>186</v>
      </c>
      <c r="H105" s="103" t="s">
        <v>185</v>
      </c>
      <c r="I105" s="571" t="s">
        <v>163</v>
      </c>
      <c r="J105" s="622">
        <v>3</v>
      </c>
      <c r="K105" s="622">
        <v>3</v>
      </c>
      <c r="L105" s="623">
        <f>K105/J105*100</f>
        <v>100</v>
      </c>
      <c r="M105" s="613"/>
      <c r="N105" s="613"/>
      <c r="O105" s="612"/>
      <c r="P105" s="692" t="s">
        <v>736</v>
      </c>
      <c r="Q105" s="602">
        <v>12</v>
      </c>
      <c r="R105" s="602">
        <v>6</v>
      </c>
      <c r="S105" s="604">
        <f>R105/Q105</f>
        <v>0.5</v>
      </c>
      <c r="T105" s="649" t="s">
        <v>534</v>
      </c>
      <c r="U105" s="602">
        <v>12</v>
      </c>
      <c r="V105" s="602">
        <v>6</v>
      </c>
      <c r="W105" s="609">
        <v>0.7</v>
      </c>
      <c r="X105" s="95" t="s">
        <v>650</v>
      </c>
      <c r="Y105" s="598">
        <v>12</v>
      </c>
      <c r="Z105" s="627">
        <v>12</v>
      </c>
      <c r="AA105" s="595">
        <v>70</v>
      </c>
      <c r="AB105" s="115" t="s">
        <v>868</v>
      </c>
      <c r="AC105" s="116" t="s">
        <v>1363</v>
      </c>
      <c r="AD105" s="116" t="s">
        <v>1447</v>
      </c>
      <c r="AE105" s="134" t="s">
        <v>1448</v>
      </c>
      <c r="AF105" s="116" t="s">
        <v>1449</v>
      </c>
      <c r="AG105" s="116" t="s">
        <v>1450</v>
      </c>
      <c r="AH105" s="135">
        <v>42</v>
      </c>
      <c r="AI105" s="598">
        <v>12</v>
      </c>
      <c r="AJ105" s="119">
        <v>12</v>
      </c>
      <c r="AK105" s="597">
        <v>100</v>
      </c>
      <c r="AL105" s="98"/>
      <c r="AM105" s="96" t="s">
        <v>1015</v>
      </c>
      <c r="AN105" s="573">
        <v>12</v>
      </c>
      <c r="AO105" s="705" t="s">
        <v>1140</v>
      </c>
      <c r="AP105" s="707">
        <v>60</v>
      </c>
      <c r="AQ105" s="99" t="s">
        <v>1166</v>
      </c>
      <c r="AR105" s="99" t="s">
        <v>1257</v>
      </c>
      <c r="AS105" s="573">
        <v>12</v>
      </c>
      <c r="AT105" s="580">
        <v>7</v>
      </c>
      <c r="AU105" s="525">
        <v>65</v>
      </c>
      <c r="AV105" s="652" t="s">
        <v>1353</v>
      </c>
      <c r="AW105" s="560" t="s">
        <v>1639</v>
      </c>
      <c r="AX105" s="557">
        <v>50</v>
      </c>
      <c r="AY105" s="558" t="s">
        <v>1710</v>
      </c>
      <c r="AZ105" s="515">
        <v>12</v>
      </c>
      <c r="BA105" s="515">
        <v>5</v>
      </c>
      <c r="BB105" s="525">
        <v>45</v>
      </c>
      <c r="BC105" s="515" t="s">
        <v>1963</v>
      </c>
      <c r="BD105" s="515">
        <v>500000</v>
      </c>
      <c r="BE105" s="525"/>
      <c r="BF105" s="803" t="s">
        <v>2013</v>
      </c>
      <c r="BG105" s="515">
        <v>12</v>
      </c>
      <c r="BH105" s="774">
        <v>7</v>
      </c>
      <c r="BI105" s="538">
        <v>65</v>
      </c>
      <c r="BJ105" s="810" t="s">
        <v>2028</v>
      </c>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100"/>
      <c r="DK105" s="100"/>
      <c r="DL105" s="100"/>
      <c r="DM105" s="100"/>
      <c r="DN105" s="100"/>
      <c r="DO105" s="100"/>
    </row>
    <row r="106" spans="1:119" s="321" customFormat="1" ht="144" customHeight="1" x14ac:dyDescent="0.25">
      <c r="A106" s="651"/>
      <c r="B106" s="651"/>
      <c r="C106" s="645"/>
      <c r="D106" s="571"/>
      <c r="E106" s="573"/>
      <c r="F106" s="103"/>
      <c r="G106" s="571"/>
      <c r="H106" s="103" t="s">
        <v>184</v>
      </c>
      <c r="I106" s="571"/>
      <c r="J106" s="622"/>
      <c r="K106" s="622"/>
      <c r="L106" s="624"/>
      <c r="M106" s="613"/>
      <c r="N106" s="613"/>
      <c r="O106" s="612"/>
      <c r="P106" s="692"/>
      <c r="Q106" s="602"/>
      <c r="R106" s="602"/>
      <c r="S106" s="604"/>
      <c r="T106" s="649"/>
      <c r="U106" s="602"/>
      <c r="V106" s="602"/>
      <c r="W106" s="610"/>
      <c r="X106" s="95" t="s">
        <v>651</v>
      </c>
      <c r="Y106" s="598"/>
      <c r="Z106" s="627"/>
      <c r="AA106" s="595"/>
      <c r="AB106" s="115" t="s">
        <v>869</v>
      </c>
      <c r="AC106" s="97"/>
      <c r="AD106" s="97"/>
      <c r="AE106" s="97"/>
      <c r="AF106" s="97"/>
      <c r="AG106" s="97"/>
      <c r="AH106" s="97"/>
      <c r="AI106" s="598"/>
      <c r="AJ106" s="119">
        <v>12</v>
      </c>
      <c r="AK106" s="597"/>
      <c r="AL106" s="98" t="s">
        <v>1099</v>
      </c>
      <c r="AM106" s="172" t="s">
        <v>1016</v>
      </c>
      <c r="AN106" s="573"/>
      <c r="AO106" s="705"/>
      <c r="AP106" s="707"/>
      <c r="AQ106" s="99"/>
      <c r="AR106" s="99" t="s">
        <v>1258</v>
      </c>
      <c r="AS106" s="573"/>
      <c r="AT106" s="581"/>
      <c r="AU106" s="525"/>
      <c r="AV106" s="719"/>
      <c r="AW106" s="561"/>
      <c r="AX106" s="557"/>
      <c r="AY106" s="559"/>
      <c r="AZ106" s="516"/>
      <c r="BA106" s="516"/>
      <c r="BB106" s="525"/>
      <c r="BC106" s="516"/>
      <c r="BD106" s="516"/>
      <c r="BE106" s="525"/>
      <c r="BF106" s="805"/>
      <c r="BG106" s="516"/>
      <c r="BH106" s="775"/>
      <c r="BI106" s="538"/>
      <c r="BJ106" s="812"/>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00"/>
      <c r="DG106" s="100"/>
      <c r="DH106" s="100"/>
      <c r="DI106" s="100"/>
      <c r="DJ106" s="100"/>
      <c r="DK106" s="100"/>
      <c r="DL106" s="100"/>
      <c r="DM106" s="100"/>
      <c r="DN106" s="100"/>
      <c r="DO106" s="100"/>
    </row>
    <row r="107" spans="1:119" s="321" customFormat="1" ht="159" customHeight="1" x14ac:dyDescent="0.25">
      <c r="A107" s="651"/>
      <c r="B107" s="651"/>
      <c r="C107" s="645"/>
      <c r="D107" s="421" t="s">
        <v>183</v>
      </c>
      <c r="E107" s="102">
        <v>45</v>
      </c>
      <c r="F107" s="103">
        <v>50</v>
      </c>
      <c r="G107" s="103" t="s">
        <v>182</v>
      </c>
      <c r="H107" s="103" t="s">
        <v>181</v>
      </c>
      <c r="I107" s="571"/>
      <c r="J107" s="104">
        <v>5</v>
      </c>
      <c r="K107" s="104">
        <v>1</v>
      </c>
      <c r="L107" s="271">
        <f>K107/J107*100</f>
        <v>20</v>
      </c>
      <c r="M107" s="613"/>
      <c r="N107" s="613"/>
      <c r="O107" s="612"/>
      <c r="P107" s="107" t="s">
        <v>737</v>
      </c>
      <c r="Q107" s="155">
        <v>5</v>
      </c>
      <c r="R107" s="155">
        <v>12</v>
      </c>
      <c r="S107" s="322">
        <f>R107/Q107</f>
        <v>2.4</v>
      </c>
      <c r="T107" s="94" t="s">
        <v>1777</v>
      </c>
      <c r="U107" s="155">
        <v>5</v>
      </c>
      <c r="V107" s="155">
        <v>4</v>
      </c>
      <c r="W107" s="111">
        <v>0.7</v>
      </c>
      <c r="X107" s="95" t="s">
        <v>652</v>
      </c>
      <c r="Y107" s="112">
        <v>50</v>
      </c>
      <c r="Z107" s="113">
        <v>6</v>
      </c>
      <c r="AA107" s="114">
        <v>75</v>
      </c>
      <c r="AB107" s="115" t="s">
        <v>870</v>
      </c>
      <c r="AC107" s="116" t="s">
        <v>1363</v>
      </c>
      <c r="AD107" s="116" t="s">
        <v>1451</v>
      </c>
      <c r="AE107" s="134" t="s">
        <v>1452</v>
      </c>
      <c r="AF107" s="116" t="s">
        <v>1453</v>
      </c>
      <c r="AG107" s="116" t="s">
        <v>1454</v>
      </c>
      <c r="AH107" s="135" t="s">
        <v>1455</v>
      </c>
      <c r="AI107" s="112">
        <v>50</v>
      </c>
      <c r="AJ107" s="119">
        <v>30</v>
      </c>
      <c r="AK107" s="120">
        <v>78</v>
      </c>
      <c r="AL107" s="98"/>
      <c r="AM107" s="172" t="s">
        <v>1017</v>
      </c>
      <c r="AN107" s="102">
        <v>35</v>
      </c>
      <c r="AO107" s="93" t="s">
        <v>1776</v>
      </c>
      <c r="AP107" s="122">
        <v>62</v>
      </c>
      <c r="AQ107" s="99" t="s">
        <v>1167</v>
      </c>
      <c r="AR107" s="101" t="s">
        <v>1259</v>
      </c>
      <c r="AS107" s="102">
        <v>45</v>
      </c>
      <c r="AT107" s="233">
        <v>13</v>
      </c>
      <c r="AU107" s="125">
        <v>29</v>
      </c>
      <c r="AV107" s="126"/>
      <c r="AW107" s="101" t="s">
        <v>1619</v>
      </c>
      <c r="AX107" s="126"/>
      <c r="AY107" s="407" t="s">
        <v>1778</v>
      </c>
      <c r="AZ107" s="127">
        <v>50</v>
      </c>
      <c r="BA107" s="127">
        <v>2</v>
      </c>
      <c r="BB107" s="125">
        <v>4</v>
      </c>
      <c r="BC107" s="70"/>
      <c r="BD107" s="70"/>
      <c r="BE107" s="125"/>
      <c r="BF107" s="513" t="s">
        <v>1964</v>
      </c>
      <c r="BG107" s="127">
        <v>50</v>
      </c>
      <c r="BH107" s="127">
        <v>95</v>
      </c>
      <c r="BI107" s="128">
        <v>100</v>
      </c>
      <c r="BJ107" s="806" t="s">
        <v>1965</v>
      </c>
      <c r="BK107" s="100"/>
      <c r="BL107" s="177"/>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00"/>
      <c r="DG107" s="100"/>
      <c r="DH107" s="100"/>
      <c r="DI107" s="100"/>
      <c r="DJ107" s="100"/>
      <c r="DK107" s="100"/>
      <c r="DL107" s="100"/>
      <c r="DM107" s="100"/>
      <c r="DN107" s="100"/>
      <c r="DO107" s="100"/>
    </row>
    <row r="108" spans="1:119" s="321" customFormat="1" ht="157.5" customHeight="1" x14ac:dyDescent="0.25">
      <c r="A108" s="651"/>
      <c r="B108" s="651"/>
      <c r="C108" s="645"/>
      <c r="D108" s="93" t="s">
        <v>180</v>
      </c>
      <c r="E108" s="102">
        <v>80</v>
      </c>
      <c r="F108" s="103">
        <v>100</v>
      </c>
      <c r="G108" s="103" t="s">
        <v>179</v>
      </c>
      <c r="H108" s="103" t="s">
        <v>178</v>
      </c>
      <c r="I108" s="571"/>
      <c r="J108" s="104">
        <v>10</v>
      </c>
      <c r="K108" s="104">
        <v>0</v>
      </c>
      <c r="L108" s="271">
        <f>K108/J108*100</f>
        <v>0</v>
      </c>
      <c r="M108" s="613"/>
      <c r="N108" s="613"/>
      <c r="O108" s="612"/>
      <c r="P108" s="107" t="s">
        <v>738</v>
      </c>
      <c r="Q108" s="155">
        <v>1</v>
      </c>
      <c r="R108" s="155">
        <v>1</v>
      </c>
      <c r="S108" s="245">
        <f>R108/Q108*1</f>
        <v>1</v>
      </c>
      <c r="T108" s="94" t="s">
        <v>529</v>
      </c>
      <c r="U108" s="155">
        <v>1</v>
      </c>
      <c r="V108" s="155">
        <v>1</v>
      </c>
      <c r="W108" s="111">
        <v>0.65</v>
      </c>
      <c r="X108" s="95"/>
      <c r="Y108" s="112">
        <v>100</v>
      </c>
      <c r="Z108" s="113">
        <v>50</v>
      </c>
      <c r="AA108" s="114">
        <v>67</v>
      </c>
      <c r="AB108" s="115" t="s">
        <v>871</v>
      </c>
      <c r="AC108" s="116" t="s">
        <v>1363</v>
      </c>
      <c r="AD108" s="134" t="s">
        <v>1456</v>
      </c>
      <c r="AE108" s="116" t="s">
        <v>1457</v>
      </c>
      <c r="AF108" s="116" t="s">
        <v>1457</v>
      </c>
      <c r="AG108" s="116" t="s">
        <v>1458</v>
      </c>
      <c r="AH108" s="135">
        <v>16</v>
      </c>
      <c r="AI108" s="112">
        <v>100</v>
      </c>
      <c r="AJ108" s="119">
        <v>60</v>
      </c>
      <c r="AK108" s="120">
        <v>72</v>
      </c>
      <c r="AL108" s="98"/>
      <c r="AM108" s="172" t="s">
        <v>1018</v>
      </c>
      <c r="AN108" s="102">
        <v>60</v>
      </c>
      <c r="AO108" s="242" t="s">
        <v>1141</v>
      </c>
      <c r="AP108" s="122">
        <v>60</v>
      </c>
      <c r="AQ108" s="99"/>
      <c r="AR108" s="101" t="s">
        <v>1260</v>
      </c>
      <c r="AS108" s="102">
        <v>80</v>
      </c>
      <c r="AT108" s="139">
        <v>35</v>
      </c>
      <c r="AU108" s="125">
        <v>40</v>
      </c>
      <c r="AV108" s="126"/>
      <c r="AW108" s="101" t="s">
        <v>1640</v>
      </c>
      <c r="AX108" s="126"/>
      <c r="AY108" s="407" t="s">
        <v>1712</v>
      </c>
      <c r="AZ108" s="127">
        <v>100</v>
      </c>
      <c r="BA108" s="127">
        <v>23</v>
      </c>
      <c r="BB108" s="125">
        <v>23</v>
      </c>
      <c r="BC108" s="70"/>
      <c r="BD108" s="70"/>
      <c r="BE108" s="125"/>
      <c r="BF108" s="513" t="s">
        <v>1966</v>
      </c>
      <c r="BG108" s="127">
        <v>100</v>
      </c>
      <c r="BH108" s="127">
        <v>67</v>
      </c>
      <c r="BI108" s="128">
        <v>67</v>
      </c>
      <c r="BJ108" s="806" t="s">
        <v>1967</v>
      </c>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c r="CN108" s="100"/>
      <c r="CO108" s="100"/>
      <c r="CP108" s="100"/>
      <c r="CQ108" s="100"/>
      <c r="CR108" s="100"/>
      <c r="CS108" s="100"/>
      <c r="CT108" s="100"/>
      <c r="CU108" s="100"/>
      <c r="CV108" s="100"/>
      <c r="CW108" s="100"/>
      <c r="CX108" s="100"/>
      <c r="CY108" s="100"/>
      <c r="CZ108" s="100"/>
      <c r="DA108" s="100"/>
      <c r="DB108" s="100"/>
      <c r="DC108" s="100"/>
      <c r="DD108" s="100"/>
      <c r="DE108" s="100"/>
      <c r="DF108" s="100"/>
      <c r="DG108" s="100"/>
      <c r="DH108" s="100"/>
      <c r="DI108" s="100"/>
      <c r="DJ108" s="100"/>
      <c r="DK108" s="100"/>
      <c r="DL108" s="100"/>
      <c r="DM108" s="100"/>
      <c r="DN108" s="100"/>
      <c r="DO108" s="100"/>
    </row>
    <row r="109" spans="1:119" s="321" customFormat="1" ht="231" customHeight="1" x14ac:dyDescent="0.25">
      <c r="A109" s="651"/>
      <c r="B109" s="651"/>
      <c r="C109" s="645"/>
      <c r="D109" s="93" t="s">
        <v>177</v>
      </c>
      <c r="E109" s="102">
        <v>35</v>
      </c>
      <c r="F109" s="103">
        <v>35</v>
      </c>
      <c r="G109" s="103" t="s">
        <v>176</v>
      </c>
      <c r="H109" s="103" t="s">
        <v>175</v>
      </c>
      <c r="I109" s="571"/>
      <c r="J109" s="104">
        <v>5</v>
      </c>
      <c r="K109" s="104">
        <v>2</v>
      </c>
      <c r="L109" s="296">
        <f>K109/J109*100</f>
        <v>40</v>
      </c>
      <c r="M109" s="613"/>
      <c r="N109" s="613"/>
      <c r="O109" s="612"/>
      <c r="P109" s="107" t="s">
        <v>739</v>
      </c>
      <c r="Q109" s="155">
        <v>1</v>
      </c>
      <c r="R109" s="155">
        <v>1</v>
      </c>
      <c r="S109" s="245">
        <f>R109/Q109*1</f>
        <v>1</v>
      </c>
      <c r="T109" s="94" t="s">
        <v>519</v>
      </c>
      <c r="U109" s="155">
        <v>1</v>
      </c>
      <c r="V109" s="155">
        <v>1</v>
      </c>
      <c r="W109" s="111">
        <v>0.6</v>
      </c>
      <c r="X109" s="95" t="s">
        <v>653</v>
      </c>
      <c r="Y109" s="112">
        <v>35</v>
      </c>
      <c r="Z109" s="113">
        <v>25</v>
      </c>
      <c r="AA109" s="114">
        <v>75</v>
      </c>
      <c r="AB109" s="115" t="s">
        <v>872</v>
      </c>
      <c r="AC109" s="116" t="s">
        <v>1363</v>
      </c>
      <c r="AD109" s="116" t="s">
        <v>1367</v>
      </c>
      <c r="AE109" s="134" t="s">
        <v>1459</v>
      </c>
      <c r="AF109" s="116" t="s">
        <v>1460</v>
      </c>
      <c r="AG109" s="116" t="s">
        <v>1461</v>
      </c>
      <c r="AH109" s="135">
        <v>500</v>
      </c>
      <c r="AI109" s="112">
        <v>35</v>
      </c>
      <c r="AJ109" s="119">
        <v>30</v>
      </c>
      <c r="AK109" s="120">
        <v>65</v>
      </c>
      <c r="AL109" s="98"/>
      <c r="AM109" s="96" t="s">
        <v>1019</v>
      </c>
      <c r="AN109" s="102">
        <v>30</v>
      </c>
      <c r="AO109" s="242" t="s">
        <v>1142</v>
      </c>
      <c r="AP109" s="122">
        <v>60</v>
      </c>
      <c r="AQ109" s="99"/>
      <c r="AR109" s="99" t="s">
        <v>1261</v>
      </c>
      <c r="AS109" s="102">
        <v>35</v>
      </c>
      <c r="AT109" s="233">
        <v>29</v>
      </c>
      <c r="AU109" s="125">
        <v>83</v>
      </c>
      <c r="AV109" s="323" t="s">
        <v>1355</v>
      </c>
      <c r="AW109" s="101" t="s">
        <v>1610</v>
      </c>
      <c r="AX109" s="126">
        <v>50</v>
      </c>
      <c r="AY109" s="407" t="s">
        <v>1713</v>
      </c>
      <c r="AZ109" s="127">
        <v>35</v>
      </c>
      <c r="BA109" s="450">
        <v>19</v>
      </c>
      <c r="BB109" s="427">
        <v>55</v>
      </c>
      <c r="BC109" s="70"/>
      <c r="BD109" s="70"/>
      <c r="BE109" s="125"/>
      <c r="BF109" s="513" t="s">
        <v>1968</v>
      </c>
      <c r="BG109" s="127">
        <v>35</v>
      </c>
      <c r="BH109" s="127">
        <v>43</v>
      </c>
      <c r="BI109" s="128">
        <v>100</v>
      </c>
      <c r="BJ109" s="806" t="s">
        <v>1857</v>
      </c>
      <c r="BK109" s="457"/>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c r="CN109" s="100"/>
      <c r="CO109" s="100"/>
      <c r="CP109" s="100"/>
      <c r="CQ109" s="100"/>
      <c r="CR109" s="100"/>
      <c r="CS109" s="100"/>
      <c r="CT109" s="100"/>
      <c r="CU109" s="100"/>
      <c r="CV109" s="100"/>
      <c r="CW109" s="100"/>
      <c r="CX109" s="100"/>
      <c r="CY109" s="100"/>
      <c r="CZ109" s="100"/>
      <c r="DA109" s="100"/>
      <c r="DB109" s="100"/>
      <c r="DC109" s="100"/>
      <c r="DD109" s="100"/>
      <c r="DE109" s="100"/>
      <c r="DF109" s="100"/>
      <c r="DG109" s="100"/>
      <c r="DH109" s="100"/>
      <c r="DI109" s="100"/>
      <c r="DJ109" s="100"/>
      <c r="DK109" s="100"/>
      <c r="DL109" s="100"/>
      <c r="DM109" s="100"/>
      <c r="DN109" s="100"/>
      <c r="DO109" s="100"/>
    </row>
    <row r="110" spans="1:119" s="321" customFormat="1" ht="65.25" customHeight="1" x14ac:dyDescent="0.25">
      <c r="A110" s="651"/>
      <c r="B110" s="651"/>
      <c r="C110" s="645"/>
      <c r="D110" s="652" t="s">
        <v>174</v>
      </c>
      <c r="E110" s="573">
        <v>1</v>
      </c>
      <c r="F110" s="571">
        <v>1</v>
      </c>
      <c r="G110" s="571" t="s">
        <v>173</v>
      </c>
      <c r="H110" s="103" t="s">
        <v>172</v>
      </c>
      <c r="I110" s="571"/>
      <c r="J110" s="622">
        <v>1</v>
      </c>
      <c r="K110" s="622">
        <v>0</v>
      </c>
      <c r="L110" s="689">
        <f>K110/J110*100</f>
        <v>0</v>
      </c>
      <c r="M110" s="613"/>
      <c r="N110" s="613"/>
      <c r="O110" s="612"/>
      <c r="P110" s="692" t="s">
        <v>740</v>
      </c>
      <c r="Q110" s="602">
        <v>1</v>
      </c>
      <c r="R110" s="602" t="s">
        <v>37</v>
      </c>
      <c r="S110" s="603">
        <v>0</v>
      </c>
      <c r="T110" s="649" t="s">
        <v>493</v>
      </c>
      <c r="U110" s="602">
        <v>1</v>
      </c>
      <c r="V110" s="602" t="s">
        <v>37</v>
      </c>
      <c r="W110" s="609">
        <v>0.5</v>
      </c>
      <c r="X110" s="95"/>
      <c r="Y110" s="598">
        <v>1</v>
      </c>
      <c r="Z110" s="627">
        <v>1</v>
      </c>
      <c r="AA110" s="595">
        <v>68</v>
      </c>
      <c r="AB110" s="115" t="s">
        <v>873</v>
      </c>
      <c r="AC110" s="116" t="s">
        <v>1363</v>
      </c>
      <c r="AD110" s="116" t="s">
        <v>1447</v>
      </c>
      <c r="AE110" s="134">
        <v>3602030</v>
      </c>
      <c r="AF110" s="116" t="s">
        <v>1462</v>
      </c>
      <c r="AG110" s="116" t="s">
        <v>1463</v>
      </c>
      <c r="AH110" s="135">
        <v>12</v>
      </c>
      <c r="AI110" s="598">
        <v>1</v>
      </c>
      <c r="AJ110" s="596">
        <v>1</v>
      </c>
      <c r="AK110" s="597">
        <v>61</v>
      </c>
      <c r="AL110" s="228"/>
      <c r="AM110" s="96" t="s">
        <v>1020</v>
      </c>
      <c r="AN110" s="573">
        <v>1</v>
      </c>
      <c r="AO110" s="706">
        <v>0.4</v>
      </c>
      <c r="AP110" s="707">
        <v>40</v>
      </c>
      <c r="AQ110" s="237"/>
      <c r="AR110" s="99"/>
      <c r="AS110" s="573">
        <v>1</v>
      </c>
      <c r="AT110" s="581">
        <v>1</v>
      </c>
      <c r="AU110" s="525">
        <v>100</v>
      </c>
      <c r="AV110" s="557"/>
      <c r="AW110" s="569" t="s">
        <v>1620</v>
      </c>
      <c r="AX110" s="557"/>
      <c r="AY110" s="558" t="s">
        <v>1714</v>
      </c>
      <c r="AZ110" s="515">
        <v>1</v>
      </c>
      <c r="BA110" s="515">
        <v>1</v>
      </c>
      <c r="BB110" s="525">
        <v>100</v>
      </c>
      <c r="BC110" s="515"/>
      <c r="BD110" s="515"/>
      <c r="BE110" s="525"/>
      <c r="BF110" s="566" t="s">
        <v>1969</v>
      </c>
      <c r="BG110" s="515">
        <v>1</v>
      </c>
      <c r="BH110" s="515">
        <v>1</v>
      </c>
      <c r="BI110" s="538">
        <v>100</v>
      </c>
      <c r="BJ110" s="566" t="s">
        <v>1970</v>
      </c>
      <c r="BK110" s="100"/>
      <c r="BL110" s="100"/>
      <c r="BM110" s="100"/>
      <c r="BN110" s="100"/>
      <c r="BO110" s="100"/>
      <c r="BP110" s="100"/>
      <c r="BQ110" s="100"/>
      <c r="BR110" s="100"/>
      <c r="BS110" s="100"/>
      <c r="BT110" s="100"/>
      <c r="BU110" s="100"/>
      <c r="BV110" s="100"/>
      <c r="BW110" s="100"/>
      <c r="BX110" s="100"/>
      <c r="BY110" s="100"/>
      <c r="BZ110" s="100"/>
      <c r="CA110" s="100"/>
      <c r="CB110" s="100"/>
      <c r="CC110" s="100"/>
      <c r="CD110" s="100"/>
      <c r="CE110" s="100"/>
      <c r="CF110" s="100"/>
      <c r="CG110" s="100"/>
      <c r="CH110" s="100"/>
      <c r="CI110" s="100"/>
      <c r="CJ110" s="100"/>
      <c r="CK110" s="100"/>
      <c r="CL110" s="100"/>
      <c r="CM110" s="100"/>
      <c r="CN110" s="100"/>
      <c r="CO110" s="100"/>
      <c r="CP110" s="100"/>
      <c r="CQ110" s="100"/>
      <c r="CR110" s="100"/>
      <c r="CS110" s="100"/>
      <c r="CT110" s="100"/>
      <c r="CU110" s="100"/>
      <c r="CV110" s="100"/>
      <c r="CW110" s="100"/>
      <c r="CX110" s="100"/>
      <c r="CY110" s="100"/>
      <c r="CZ110" s="100"/>
      <c r="DA110" s="100"/>
      <c r="DB110" s="100"/>
      <c r="DC110" s="100"/>
      <c r="DD110" s="100"/>
      <c r="DE110" s="100"/>
      <c r="DF110" s="100"/>
      <c r="DG110" s="100"/>
      <c r="DH110" s="100"/>
      <c r="DI110" s="100"/>
      <c r="DJ110" s="100"/>
      <c r="DK110" s="100"/>
      <c r="DL110" s="100"/>
      <c r="DM110" s="100"/>
      <c r="DN110" s="100"/>
      <c r="DO110" s="100"/>
    </row>
    <row r="111" spans="1:119" s="321" customFormat="1" ht="98.25" customHeight="1" x14ac:dyDescent="0.25">
      <c r="A111" s="651"/>
      <c r="B111" s="651"/>
      <c r="C111" s="645"/>
      <c r="D111" s="571"/>
      <c r="E111" s="573"/>
      <c r="F111" s="571"/>
      <c r="G111" s="571"/>
      <c r="H111" s="103" t="s">
        <v>171</v>
      </c>
      <c r="I111" s="571"/>
      <c r="J111" s="622"/>
      <c r="K111" s="622"/>
      <c r="L111" s="624"/>
      <c r="M111" s="613"/>
      <c r="N111" s="613"/>
      <c r="O111" s="612"/>
      <c r="P111" s="692"/>
      <c r="Q111" s="602"/>
      <c r="R111" s="602"/>
      <c r="S111" s="603"/>
      <c r="T111" s="649"/>
      <c r="U111" s="602"/>
      <c r="V111" s="602"/>
      <c r="W111" s="610"/>
      <c r="X111" s="95"/>
      <c r="Y111" s="598"/>
      <c r="Z111" s="627"/>
      <c r="AA111" s="595"/>
      <c r="AB111" s="115" t="s">
        <v>874</v>
      </c>
      <c r="AC111" s="116" t="s">
        <v>1363</v>
      </c>
      <c r="AD111" s="263" t="s">
        <v>1423</v>
      </c>
      <c r="AE111" s="135" t="s">
        <v>1372</v>
      </c>
      <c r="AF111" s="264" t="s">
        <v>1464</v>
      </c>
      <c r="AG111" s="264" t="s">
        <v>1465</v>
      </c>
      <c r="AH111" s="135">
        <v>1</v>
      </c>
      <c r="AI111" s="598"/>
      <c r="AJ111" s="596"/>
      <c r="AK111" s="597"/>
      <c r="AL111" s="228"/>
      <c r="AM111" s="96" t="s">
        <v>1021</v>
      </c>
      <c r="AN111" s="573"/>
      <c r="AO111" s="705"/>
      <c r="AP111" s="707"/>
      <c r="AQ111" s="237"/>
      <c r="AR111" s="99" t="s">
        <v>1262</v>
      </c>
      <c r="AS111" s="573"/>
      <c r="AT111" s="581"/>
      <c r="AU111" s="525"/>
      <c r="AV111" s="557"/>
      <c r="AW111" s="570"/>
      <c r="AX111" s="557"/>
      <c r="AY111" s="559"/>
      <c r="AZ111" s="516"/>
      <c r="BA111" s="516"/>
      <c r="BB111" s="525"/>
      <c r="BC111" s="516"/>
      <c r="BD111" s="516"/>
      <c r="BE111" s="525"/>
      <c r="BF111" s="710"/>
      <c r="BG111" s="516"/>
      <c r="BH111" s="516"/>
      <c r="BI111" s="538"/>
      <c r="BJ111" s="710"/>
      <c r="BK111" s="100"/>
      <c r="BL111" s="100"/>
      <c r="BM111" s="100"/>
      <c r="BN111" s="100"/>
      <c r="BO111" s="100"/>
      <c r="BP111" s="100"/>
      <c r="BQ111" s="100"/>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c r="CN111" s="100"/>
      <c r="CO111" s="100"/>
      <c r="CP111" s="100"/>
      <c r="CQ111" s="100"/>
      <c r="CR111" s="100"/>
      <c r="CS111" s="100"/>
      <c r="CT111" s="100"/>
      <c r="CU111" s="100"/>
      <c r="CV111" s="100"/>
      <c r="CW111" s="100"/>
      <c r="CX111" s="100"/>
      <c r="CY111" s="100"/>
      <c r="CZ111" s="100"/>
      <c r="DA111" s="100"/>
      <c r="DB111" s="100"/>
      <c r="DC111" s="100"/>
      <c r="DD111" s="100"/>
      <c r="DE111" s="100"/>
      <c r="DF111" s="100"/>
      <c r="DG111" s="100"/>
      <c r="DH111" s="100"/>
      <c r="DI111" s="100"/>
      <c r="DJ111" s="100"/>
      <c r="DK111" s="100"/>
      <c r="DL111" s="100"/>
      <c r="DM111" s="100"/>
      <c r="DN111" s="100"/>
      <c r="DO111" s="100"/>
    </row>
    <row r="112" spans="1:119" s="321" customFormat="1" ht="114.75" customHeight="1" x14ac:dyDescent="0.25">
      <c r="A112" s="651"/>
      <c r="B112" s="651"/>
      <c r="C112" s="645"/>
      <c r="D112" s="93" t="s">
        <v>170</v>
      </c>
      <c r="E112" s="102">
        <v>1</v>
      </c>
      <c r="F112" s="103">
        <v>1</v>
      </c>
      <c r="G112" s="103" t="s">
        <v>169</v>
      </c>
      <c r="H112" s="103" t="s">
        <v>168</v>
      </c>
      <c r="I112" s="571"/>
      <c r="J112" s="104">
        <v>0.3</v>
      </c>
      <c r="K112" s="104">
        <v>0.3</v>
      </c>
      <c r="L112" s="267">
        <f>K112/J112*100</f>
        <v>100</v>
      </c>
      <c r="M112" s="613"/>
      <c r="N112" s="613"/>
      <c r="O112" s="612"/>
      <c r="P112" s="107" t="s">
        <v>741</v>
      </c>
      <c r="Q112" s="155">
        <v>1</v>
      </c>
      <c r="R112" s="155">
        <v>1</v>
      </c>
      <c r="S112" s="245">
        <v>1</v>
      </c>
      <c r="T112" s="94" t="s">
        <v>537</v>
      </c>
      <c r="U112" s="155">
        <v>1</v>
      </c>
      <c r="V112" s="155">
        <v>1</v>
      </c>
      <c r="W112" s="111">
        <v>0.9</v>
      </c>
      <c r="X112" s="95" t="s">
        <v>654</v>
      </c>
      <c r="Y112" s="112">
        <v>1</v>
      </c>
      <c r="Z112" s="113">
        <v>1</v>
      </c>
      <c r="AA112" s="114">
        <v>76</v>
      </c>
      <c r="AB112" s="115" t="s">
        <v>875</v>
      </c>
      <c r="AC112" s="116" t="s">
        <v>1363</v>
      </c>
      <c r="AD112" s="116" t="s">
        <v>1371</v>
      </c>
      <c r="AE112" s="134" t="s">
        <v>1420</v>
      </c>
      <c r="AF112" s="116" t="s">
        <v>1421</v>
      </c>
      <c r="AG112" s="259" t="s">
        <v>1422</v>
      </c>
      <c r="AH112" s="260">
        <v>12</v>
      </c>
      <c r="AI112" s="112">
        <v>1</v>
      </c>
      <c r="AJ112" s="119">
        <v>1</v>
      </c>
      <c r="AK112" s="120">
        <v>72</v>
      </c>
      <c r="AL112" s="98"/>
      <c r="AM112" s="96" t="s">
        <v>1022</v>
      </c>
      <c r="AN112" s="102">
        <v>1</v>
      </c>
      <c r="AO112" s="242" t="s">
        <v>1143</v>
      </c>
      <c r="AP112" s="122">
        <v>65</v>
      </c>
      <c r="AQ112" s="99"/>
      <c r="AR112" s="99" t="s">
        <v>1263</v>
      </c>
      <c r="AS112" s="102">
        <v>1</v>
      </c>
      <c r="AT112" s="139">
        <v>1</v>
      </c>
      <c r="AU112" s="125">
        <v>100</v>
      </c>
      <c r="AV112" s="126"/>
      <c r="AW112" s="140" t="s">
        <v>1620</v>
      </c>
      <c r="AX112" s="126"/>
      <c r="AY112" s="407" t="s">
        <v>1715</v>
      </c>
      <c r="AZ112" s="127">
        <v>1</v>
      </c>
      <c r="BA112" s="127">
        <v>1</v>
      </c>
      <c r="BB112" s="125">
        <v>100</v>
      </c>
      <c r="BC112" s="70"/>
      <c r="BD112" s="70"/>
      <c r="BE112" s="125"/>
      <c r="BF112" s="446" t="s">
        <v>2014</v>
      </c>
      <c r="BG112" s="127">
        <v>1</v>
      </c>
      <c r="BH112" s="127">
        <v>1</v>
      </c>
      <c r="BI112" s="128">
        <v>100</v>
      </c>
      <c r="BJ112" s="806" t="s">
        <v>2015</v>
      </c>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c r="DF112" s="100"/>
      <c r="DG112" s="100"/>
      <c r="DH112" s="100"/>
      <c r="DI112" s="100"/>
      <c r="DJ112" s="100"/>
      <c r="DK112" s="100"/>
      <c r="DL112" s="100"/>
      <c r="DM112" s="100"/>
      <c r="DN112" s="100"/>
      <c r="DO112" s="100"/>
    </row>
    <row r="113" spans="1:119" s="321" customFormat="1" ht="191.45" customHeight="1" x14ac:dyDescent="0.25">
      <c r="A113" s="651"/>
      <c r="B113" s="651"/>
      <c r="C113" s="645"/>
      <c r="D113" s="93" t="s">
        <v>1586</v>
      </c>
      <c r="E113" s="102">
        <v>35</v>
      </c>
      <c r="F113" s="103">
        <v>35</v>
      </c>
      <c r="G113" s="103" t="s">
        <v>167</v>
      </c>
      <c r="H113" s="103" t="s">
        <v>166</v>
      </c>
      <c r="I113" s="571"/>
      <c r="J113" s="104">
        <v>5</v>
      </c>
      <c r="K113" s="104">
        <v>0</v>
      </c>
      <c r="L113" s="271">
        <f>K113/J113*100</f>
        <v>0</v>
      </c>
      <c r="M113" s="613"/>
      <c r="N113" s="613"/>
      <c r="O113" s="612"/>
      <c r="P113" s="107" t="s">
        <v>742</v>
      </c>
      <c r="Q113" s="324">
        <v>5</v>
      </c>
      <c r="R113" s="324">
        <v>4</v>
      </c>
      <c r="S113" s="239">
        <v>0.8</v>
      </c>
      <c r="T113" s="94" t="s">
        <v>566</v>
      </c>
      <c r="U113" s="324">
        <v>5</v>
      </c>
      <c r="V113" s="324">
        <v>4</v>
      </c>
      <c r="W113" s="111">
        <v>0.6</v>
      </c>
      <c r="X113" s="95" t="s">
        <v>655</v>
      </c>
      <c r="Y113" s="112">
        <v>35</v>
      </c>
      <c r="Z113" s="113">
        <v>25</v>
      </c>
      <c r="AA113" s="114">
        <v>60</v>
      </c>
      <c r="AB113" s="115" t="s">
        <v>876</v>
      </c>
      <c r="AC113" s="116" t="s">
        <v>1363</v>
      </c>
      <c r="AD113" s="116" t="s">
        <v>1367</v>
      </c>
      <c r="AE113" s="134" t="s">
        <v>1466</v>
      </c>
      <c r="AF113" s="116" t="s">
        <v>1467</v>
      </c>
      <c r="AG113" s="116" t="s">
        <v>1468</v>
      </c>
      <c r="AH113" s="135">
        <v>2500</v>
      </c>
      <c r="AI113" s="112">
        <v>35</v>
      </c>
      <c r="AJ113" s="119">
        <v>30</v>
      </c>
      <c r="AK113" s="120">
        <v>65</v>
      </c>
      <c r="AL113" s="98"/>
      <c r="AM113" s="96" t="s">
        <v>1023</v>
      </c>
      <c r="AN113" s="102">
        <v>30</v>
      </c>
      <c r="AO113" s="242" t="s">
        <v>1144</v>
      </c>
      <c r="AP113" s="122">
        <v>60</v>
      </c>
      <c r="AQ113" s="99" t="s">
        <v>1168</v>
      </c>
      <c r="AR113" s="101" t="s">
        <v>1264</v>
      </c>
      <c r="AS113" s="102">
        <v>35</v>
      </c>
      <c r="AT113" s="233">
        <v>13</v>
      </c>
      <c r="AU113" s="125">
        <v>43</v>
      </c>
      <c r="AV113" s="93" t="s">
        <v>1354</v>
      </c>
      <c r="AW113" s="101" t="s">
        <v>1611</v>
      </c>
      <c r="AX113" s="126">
        <v>100</v>
      </c>
      <c r="AY113" s="407" t="s">
        <v>1716</v>
      </c>
      <c r="AZ113" s="127">
        <v>35</v>
      </c>
      <c r="BA113" s="439">
        <v>1</v>
      </c>
      <c r="BB113" s="427">
        <v>3</v>
      </c>
      <c r="BC113" s="70"/>
      <c r="BD113" s="70"/>
      <c r="BE113" s="125"/>
      <c r="BF113" s="68" t="s">
        <v>1904</v>
      </c>
      <c r="BG113" s="127">
        <v>35</v>
      </c>
      <c r="BH113" s="127">
        <v>38</v>
      </c>
      <c r="BI113" s="128">
        <v>100</v>
      </c>
      <c r="BJ113" s="806" t="s">
        <v>1858</v>
      </c>
      <c r="BK113" s="442"/>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c r="DB113" s="100"/>
      <c r="DC113" s="100"/>
      <c r="DD113" s="100"/>
      <c r="DE113" s="100"/>
      <c r="DF113" s="100"/>
      <c r="DG113" s="100"/>
      <c r="DH113" s="100"/>
      <c r="DI113" s="100"/>
      <c r="DJ113" s="100"/>
      <c r="DK113" s="100"/>
      <c r="DL113" s="100"/>
      <c r="DM113" s="100"/>
      <c r="DN113" s="100"/>
      <c r="DO113" s="100"/>
    </row>
    <row r="114" spans="1:119" s="321" customFormat="1" ht="76.5" customHeight="1" x14ac:dyDescent="0.25">
      <c r="A114" s="651"/>
      <c r="B114" s="651"/>
      <c r="C114" s="645" t="s">
        <v>165</v>
      </c>
      <c r="D114" s="421" t="s">
        <v>1589</v>
      </c>
      <c r="E114" s="295">
        <v>7</v>
      </c>
      <c r="F114" s="126">
        <v>10</v>
      </c>
      <c r="G114" s="103" t="s">
        <v>92</v>
      </c>
      <c r="H114" s="103" t="s">
        <v>164</v>
      </c>
      <c r="I114" s="571" t="s">
        <v>163</v>
      </c>
      <c r="J114" s="280">
        <v>1</v>
      </c>
      <c r="K114" s="104">
        <v>0</v>
      </c>
      <c r="L114" s="271">
        <f>K114/J114*100</f>
        <v>0</v>
      </c>
      <c r="M114" s="613"/>
      <c r="N114" s="613"/>
      <c r="O114" s="612"/>
      <c r="P114" s="107" t="s">
        <v>487</v>
      </c>
      <c r="Q114" s="324">
        <v>5</v>
      </c>
      <c r="R114" s="324">
        <v>1</v>
      </c>
      <c r="S114" s="325">
        <f>R114/Q114*1</f>
        <v>0.2</v>
      </c>
      <c r="T114" s="94" t="s">
        <v>478</v>
      </c>
      <c r="U114" s="324">
        <v>5</v>
      </c>
      <c r="V114" s="324">
        <v>3</v>
      </c>
      <c r="W114" s="111">
        <v>0.7</v>
      </c>
      <c r="X114" s="95" t="s">
        <v>656</v>
      </c>
      <c r="Y114" s="297">
        <v>10</v>
      </c>
      <c r="Z114" s="298">
        <v>2</v>
      </c>
      <c r="AA114" s="283">
        <v>70</v>
      </c>
      <c r="AB114" s="172" t="s">
        <v>877</v>
      </c>
      <c r="AC114" s="116" t="s">
        <v>1363</v>
      </c>
      <c r="AD114" s="116" t="s">
        <v>1367</v>
      </c>
      <c r="AE114" s="134" t="s">
        <v>1469</v>
      </c>
      <c r="AF114" s="116" t="s">
        <v>1470</v>
      </c>
      <c r="AG114" s="116" t="s">
        <v>1471</v>
      </c>
      <c r="AH114" s="135">
        <v>30</v>
      </c>
      <c r="AI114" s="297">
        <v>10</v>
      </c>
      <c r="AJ114" s="299">
        <v>2</v>
      </c>
      <c r="AK114" s="285">
        <v>77</v>
      </c>
      <c r="AL114" s="98"/>
      <c r="AM114" s="172" t="s">
        <v>1024</v>
      </c>
      <c r="AN114" s="295">
        <v>6</v>
      </c>
      <c r="AO114" s="93" t="s">
        <v>1780</v>
      </c>
      <c r="AP114" s="286">
        <v>67</v>
      </c>
      <c r="AQ114" s="242" t="s">
        <v>1169</v>
      </c>
      <c r="AR114" s="101" t="s">
        <v>1779</v>
      </c>
      <c r="AS114" s="295">
        <v>1</v>
      </c>
      <c r="AT114" s="326">
        <v>1</v>
      </c>
      <c r="AU114" s="287">
        <v>100</v>
      </c>
      <c r="AV114" s="126"/>
      <c r="AW114" s="93" t="s">
        <v>1615</v>
      </c>
      <c r="AX114" s="126"/>
      <c r="AY114" s="70" t="s">
        <v>1781</v>
      </c>
      <c r="AZ114" s="127">
        <v>10</v>
      </c>
      <c r="BA114" s="127">
        <v>0</v>
      </c>
      <c r="BB114" s="287">
        <v>0</v>
      </c>
      <c r="BC114" s="70">
        <v>0</v>
      </c>
      <c r="BD114" s="70">
        <v>0</v>
      </c>
      <c r="BE114" s="287">
        <v>0</v>
      </c>
      <c r="BF114" s="448" t="s">
        <v>2029</v>
      </c>
      <c r="BG114" s="127">
        <v>10</v>
      </c>
      <c r="BH114" s="127">
        <v>14</v>
      </c>
      <c r="BI114" s="128">
        <v>100</v>
      </c>
      <c r="BJ114" s="806" t="s">
        <v>1875</v>
      </c>
      <c r="BK114" s="100"/>
      <c r="BL114" s="177"/>
      <c r="BM114" s="100"/>
      <c r="BN114" s="100"/>
      <c r="BO114" s="100"/>
      <c r="BP114" s="100"/>
      <c r="BQ114" s="100"/>
      <c r="BR114" s="100"/>
      <c r="BS114" s="100"/>
      <c r="BT114" s="100"/>
      <c r="BU114" s="100"/>
      <c r="BV114" s="100"/>
      <c r="BW114" s="100"/>
      <c r="BX114" s="100"/>
      <c r="BY114" s="100"/>
      <c r="BZ114" s="100"/>
      <c r="CA114" s="100"/>
      <c r="CB114" s="100"/>
      <c r="CC114" s="100"/>
      <c r="CD114" s="100"/>
      <c r="CE114" s="100"/>
      <c r="CF114" s="100"/>
      <c r="CG114" s="100"/>
      <c r="CH114" s="100"/>
      <c r="CI114" s="100"/>
      <c r="CJ114" s="100"/>
      <c r="CK114" s="100"/>
      <c r="CL114" s="100"/>
      <c r="CM114" s="100"/>
      <c r="CN114" s="100"/>
      <c r="CO114" s="100"/>
      <c r="CP114" s="100"/>
      <c r="CQ114" s="100"/>
      <c r="CR114" s="100"/>
      <c r="CS114" s="100"/>
      <c r="CT114" s="100"/>
      <c r="CU114" s="100"/>
      <c r="CV114" s="100"/>
      <c r="CW114" s="100"/>
      <c r="CX114" s="100"/>
      <c r="CY114" s="100"/>
      <c r="CZ114" s="100"/>
      <c r="DA114" s="100"/>
      <c r="DB114" s="100"/>
      <c r="DC114" s="100"/>
      <c r="DD114" s="100"/>
      <c r="DE114" s="100"/>
      <c r="DF114" s="100"/>
      <c r="DG114" s="100"/>
      <c r="DH114" s="100"/>
      <c r="DI114" s="100"/>
      <c r="DJ114" s="100"/>
      <c r="DK114" s="100"/>
      <c r="DL114" s="100"/>
      <c r="DM114" s="100"/>
      <c r="DN114" s="100"/>
      <c r="DO114" s="100"/>
    </row>
    <row r="115" spans="1:119" s="321" customFormat="1" ht="45.75" customHeight="1" x14ac:dyDescent="0.25">
      <c r="A115" s="651"/>
      <c r="B115" s="651"/>
      <c r="C115" s="645"/>
      <c r="D115" s="655" t="s">
        <v>162</v>
      </c>
      <c r="E115" s="587">
        <v>0.7</v>
      </c>
      <c r="F115" s="647">
        <v>0.9</v>
      </c>
      <c r="G115" s="620" t="s">
        <v>161</v>
      </c>
      <c r="H115" s="103" t="s">
        <v>160</v>
      </c>
      <c r="I115" s="571"/>
      <c r="J115" s="673">
        <v>5</v>
      </c>
      <c r="K115" s="622">
        <v>5</v>
      </c>
      <c r="L115" s="689">
        <f t="shared" ref="L115" si="7">K115/J115*100</f>
        <v>100</v>
      </c>
      <c r="M115" s="613"/>
      <c r="N115" s="613"/>
      <c r="O115" s="612"/>
      <c r="P115" s="693" t="s">
        <v>743</v>
      </c>
      <c r="Q115" s="602">
        <v>1</v>
      </c>
      <c r="R115" s="602">
        <v>1</v>
      </c>
      <c r="S115" s="608">
        <f>R115/Q115*1</f>
        <v>1</v>
      </c>
      <c r="T115" s="649" t="s">
        <v>500</v>
      </c>
      <c r="U115" s="602">
        <v>1</v>
      </c>
      <c r="V115" s="602">
        <v>1</v>
      </c>
      <c r="W115" s="609">
        <v>0.5</v>
      </c>
      <c r="X115" s="95"/>
      <c r="Y115" s="630">
        <v>0.9</v>
      </c>
      <c r="Z115" s="631">
        <v>0.4</v>
      </c>
      <c r="AA115" s="611">
        <v>65</v>
      </c>
      <c r="AB115" s="115" t="s">
        <v>878</v>
      </c>
      <c r="AC115" s="116" t="s">
        <v>1363</v>
      </c>
      <c r="AD115" s="264" t="s">
        <v>1472</v>
      </c>
      <c r="AE115" s="260">
        <v>3604006</v>
      </c>
      <c r="AF115" s="118" t="s">
        <v>1473</v>
      </c>
      <c r="AG115" s="264" t="s">
        <v>1474</v>
      </c>
      <c r="AH115" s="260">
        <v>800</v>
      </c>
      <c r="AI115" s="630">
        <v>0.9</v>
      </c>
      <c r="AJ115" s="635">
        <v>0.45</v>
      </c>
      <c r="AK115" s="634">
        <v>70</v>
      </c>
      <c r="AL115" s="98"/>
      <c r="AM115" s="96" t="s">
        <v>1025</v>
      </c>
      <c r="AN115" s="574">
        <v>0.55000000000000004</v>
      </c>
      <c r="AO115" s="706">
        <v>0.63</v>
      </c>
      <c r="AP115" s="709">
        <v>63</v>
      </c>
      <c r="AQ115" s="99"/>
      <c r="AR115" s="99" t="s">
        <v>1265</v>
      </c>
      <c r="AS115" s="530">
        <v>0.7</v>
      </c>
      <c r="AT115" s="582">
        <v>0.45</v>
      </c>
      <c r="AU115" s="552">
        <v>65</v>
      </c>
      <c r="AV115" s="557"/>
      <c r="AW115" s="561" t="s">
        <v>1332</v>
      </c>
      <c r="AX115" s="557"/>
      <c r="AY115" s="519" t="s">
        <v>1671</v>
      </c>
      <c r="AZ115" s="515">
        <v>80</v>
      </c>
      <c r="BA115" s="532">
        <v>0</v>
      </c>
      <c r="BB115" s="552">
        <v>0</v>
      </c>
      <c r="BC115" s="515"/>
      <c r="BD115" s="515"/>
      <c r="BE115" s="552"/>
      <c r="BF115" s="803" t="s">
        <v>1972</v>
      </c>
      <c r="BG115" s="515">
        <v>90</v>
      </c>
      <c r="BH115" s="532">
        <v>70</v>
      </c>
      <c r="BI115" s="538">
        <v>78</v>
      </c>
      <c r="BJ115" s="810" t="s">
        <v>1896</v>
      </c>
      <c r="BK115" s="442"/>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100"/>
      <c r="DK115" s="100"/>
      <c r="DL115" s="100"/>
      <c r="DM115" s="100"/>
      <c r="DN115" s="100"/>
      <c r="DO115" s="100"/>
    </row>
    <row r="116" spans="1:119" s="321" customFormat="1" ht="47.25" customHeight="1" x14ac:dyDescent="0.25">
      <c r="A116" s="651"/>
      <c r="B116" s="651"/>
      <c r="C116" s="645"/>
      <c r="D116" s="571"/>
      <c r="E116" s="587"/>
      <c r="F116" s="647"/>
      <c r="G116" s="620"/>
      <c r="H116" s="103" t="s">
        <v>159</v>
      </c>
      <c r="I116" s="571"/>
      <c r="J116" s="673"/>
      <c r="K116" s="622"/>
      <c r="L116" s="689"/>
      <c r="M116" s="613">
        <v>0</v>
      </c>
      <c r="N116" s="613">
        <v>0</v>
      </c>
      <c r="O116" s="612">
        <v>0</v>
      </c>
      <c r="P116" s="693"/>
      <c r="Q116" s="602"/>
      <c r="R116" s="602"/>
      <c r="S116" s="608"/>
      <c r="T116" s="649"/>
      <c r="U116" s="602"/>
      <c r="V116" s="602"/>
      <c r="W116" s="610"/>
      <c r="X116" s="95"/>
      <c r="Y116" s="630"/>
      <c r="Z116" s="631"/>
      <c r="AA116" s="611"/>
      <c r="AB116" s="115" t="s">
        <v>879</v>
      </c>
      <c r="AC116" s="97"/>
      <c r="AD116" s="97"/>
      <c r="AE116" s="97"/>
      <c r="AF116" s="97"/>
      <c r="AG116" s="97"/>
      <c r="AH116" s="97"/>
      <c r="AI116" s="630"/>
      <c r="AJ116" s="635"/>
      <c r="AK116" s="634"/>
      <c r="AL116" s="98"/>
      <c r="AM116" s="96" t="s">
        <v>1026</v>
      </c>
      <c r="AN116" s="574"/>
      <c r="AO116" s="705"/>
      <c r="AP116" s="709"/>
      <c r="AQ116" s="242" t="s">
        <v>1169</v>
      </c>
      <c r="AR116" s="99" t="s">
        <v>1266</v>
      </c>
      <c r="AS116" s="531"/>
      <c r="AT116" s="582"/>
      <c r="AU116" s="552"/>
      <c r="AV116" s="557"/>
      <c r="AW116" s="561"/>
      <c r="AX116" s="557"/>
      <c r="AY116" s="520"/>
      <c r="AZ116" s="516"/>
      <c r="BA116" s="522"/>
      <c r="BB116" s="552"/>
      <c r="BC116" s="516"/>
      <c r="BD116" s="516"/>
      <c r="BE116" s="552"/>
      <c r="BF116" s="805"/>
      <c r="BG116" s="516"/>
      <c r="BH116" s="522"/>
      <c r="BI116" s="538"/>
      <c r="BJ116" s="821"/>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100"/>
      <c r="DK116" s="100"/>
      <c r="DL116" s="100"/>
      <c r="DM116" s="100"/>
      <c r="DN116" s="100"/>
      <c r="DO116" s="100"/>
    </row>
    <row r="117" spans="1:119" s="321" customFormat="1" ht="159.75" customHeight="1" x14ac:dyDescent="0.25">
      <c r="A117" s="651"/>
      <c r="B117" s="651"/>
      <c r="C117" s="645"/>
      <c r="D117" s="93" t="s">
        <v>158</v>
      </c>
      <c r="E117" s="102">
        <v>1</v>
      </c>
      <c r="F117" s="103">
        <v>1</v>
      </c>
      <c r="G117" s="103" t="s">
        <v>157</v>
      </c>
      <c r="H117" s="103" t="s">
        <v>156</v>
      </c>
      <c r="I117" s="571"/>
      <c r="J117" s="104">
        <v>1</v>
      </c>
      <c r="K117" s="104">
        <v>0</v>
      </c>
      <c r="L117" s="271">
        <f>K117/J117*100</f>
        <v>0</v>
      </c>
      <c r="M117" s="613"/>
      <c r="N117" s="613"/>
      <c r="O117" s="612"/>
      <c r="P117" s="107" t="s">
        <v>744</v>
      </c>
      <c r="Q117" s="155">
        <v>0.5</v>
      </c>
      <c r="R117" s="155">
        <v>0.3</v>
      </c>
      <c r="S117" s="327">
        <f>R117/Q117*1</f>
        <v>0.6</v>
      </c>
      <c r="T117" s="94" t="s">
        <v>530</v>
      </c>
      <c r="U117" s="155">
        <v>0.5</v>
      </c>
      <c r="V117" s="155">
        <v>0.3</v>
      </c>
      <c r="W117" s="111">
        <v>0.4</v>
      </c>
      <c r="X117" s="95"/>
      <c r="Y117" s="112">
        <v>1</v>
      </c>
      <c r="Z117" s="113">
        <v>1</v>
      </c>
      <c r="AA117" s="114">
        <v>70</v>
      </c>
      <c r="AB117" s="115" t="s">
        <v>880</v>
      </c>
      <c r="AC117" s="116" t="s">
        <v>1363</v>
      </c>
      <c r="AD117" s="116" t="s">
        <v>1447</v>
      </c>
      <c r="AE117" s="134" t="s">
        <v>1448</v>
      </c>
      <c r="AF117" s="116" t="s">
        <v>1449</v>
      </c>
      <c r="AG117" s="116" t="s">
        <v>1450</v>
      </c>
      <c r="AH117" s="135">
        <v>42</v>
      </c>
      <c r="AI117" s="112">
        <v>1</v>
      </c>
      <c r="AJ117" s="119">
        <v>1</v>
      </c>
      <c r="AK117" s="120">
        <v>63</v>
      </c>
      <c r="AL117" s="98"/>
      <c r="AM117" s="96" t="s">
        <v>1027</v>
      </c>
      <c r="AN117" s="102">
        <v>1</v>
      </c>
      <c r="AO117" s="242" t="s">
        <v>1146</v>
      </c>
      <c r="AP117" s="122">
        <v>70</v>
      </c>
      <c r="AQ117" s="242" t="s">
        <v>1169</v>
      </c>
      <c r="AR117" s="101" t="s">
        <v>1267</v>
      </c>
      <c r="AS117" s="102">
        <v>1</v>
      </c>
      <c r="AT117" s="233">
        <v>1</v>
      </c>
      <c r="AU117" s="125">
        <v>100</v>
      </c>
      <c r="AV117" s="126"/>
      <c r="AW117" s="328" t="s">
        <v>1333</v>
      </c>
      <c r="AX117" s="126"/>
      <c r="AY117" s="418" t="s">
        <v>1747</v>
      </c>
      <c r="AZ117" s="127">
        <v>1</v>
      </c>
      <c r="BA117" s="439">
        <v>0</v>
      </c>
      <c r="BB117" s="125">
        <v>0</v>
      </c>
      <c r="BC117" s="70"/>
      <c r="BD117" s="70"/>
      <c r="BE117" s="125"/>
      <c r="BF117" s="448" t="s">
        <v>1972</v>
      </c>
      <c r="BG117" s="127">
        <v>1</v>
      </c>
      <c r="BH117" s="127">
        <v>1</v>
      </c>
      <c r="BI117" s="128">
        <v>100</v>
      </c>
      <c r="BJ117" s="806" t="s">
        <v>1897</v>
      </c>
      <c r="BK117" s="442"/>
      <c r="BL117" s="100"/>
      <c r="BM117" s="100"/>
      <c r="BN117" s="100"/>
      <c r="BO117" s="100"/>
      <c r="BP117" s="100"/>
      <c r="BQ117" s="100"/>
      <c r="BR117" s="100"/>
      <c r="BS117" s="100"/>
      <c r="BT117" s="100"/>
      <c r="BU117" s="100"/>
      <c r="BV117" s="100"/>
      <c r="BW117" s="100"/>
      <c r="BX117" s="100"/>
      <c r="BY117" s="100"/>
      <c r="BZ117" s="100"/>
      <c r="CA117" s="100"/>
      <c r="CB117" s="100"/>
      <c r="CC117" s="100"/>
      <c r="CD117" s="100"/>
      <c r="CE117" s="100"/>
      <c r="CF117" s="100"/>
      <c r="CG117" s="100"/>
      <c r="CH117" s="100"/>
      <c r="CI117" s="100"/>
      <c r="CJ117" s="100"/>
      <c r="CK117" s="100"/>
      <c r="CL117" s="100"/>
      <c r="CM117" s="100"/>
      <c r="CN117" s="100"/>
      <c r="CO117" s="100"/>
      <c r="CP117" s="100"/>
      <c r="CQ117" s="100"/>
      <c r="CR117" s="100"/>
      <c r="CS117" s="100"/>
      <c r="CT117" s="100"/>
      <c r="CU117" s="100"/>
      <c r="CV117" s="100"/>
      <c r="CW117" s="100"/>
      <c r="CX117" s="100"/>
      <c r="CY117" s="100"/>
      <c r="CZ117" s="100"/>
      <c r="DA117" s="100"/>
      <c r="DB117" s="100"/>
      <c r="DC117" s="100"/>
      <c r="DD117" s="100"/>
      <c r="DE117" s="100"/>
      <c r="DF117" s="100"/>
      <c r="DG117" s="100"/>
      <c r="DH117" s="100"/>
      <c r="DI117" s="100"/>
      <c r="DJ117" s="100"/>
      <c r="DK117" s="100"/>
      <c r="DL117" s="100"/>
      <c r="DM117" s="100"/>
      <c r="DN117" s="100"/>
      <c r="DO117" s="100"/>
    </row>
    <row r="118" spans="1:119" s="321" customFormat="1" ht="51.75" customHeight="1" x14ac:dyDescent="0.25">
      <c r="A118" s="651"/>
      <c r="B118" s="651" t="s">
        <v>155</v>
      </c>
      <c r="C118" s="645" t="s">
        <v>154</v>
      </c>
      <c r="D118" s="652" t="s">
        <v>153</v>
      </c>
      <c r="E118" s="573">
        <v>1</v>
      </c>
      <c r="F118" s="571">
        <v>1</v>
      </c>
      <c r="G118" s="571" t="s">
        <v>152</v>
      </c>
      <c r="H118" s="103" t="s">
        <v>151</v>
      </c>
      <c r="I118" s="571" t="s">
        <v>150</v>
      </c>
      <c r="J118" s="622">
        <v>1</v>
      </c>
      <c r="K118" s="622">
        <v>0</v>
      </c>
      <c r="L118" s="689">
        <f>K118/J118*100</f>
        <v>0</v>
      </c>
      <c r="M118" s="613"/>
      <c r="N118" s="613"/>
      <c r="O118" s="612"/>
      <c r="P118" s="692" t="s">
        <v>740</v>
      </c>
      <c r="Q118" s="602">
        <v>0.5</v>
      </c>
      <c r="R118" s="602">
        <v>0.3</v>
      </c>
      <c r="S118" s="699">
        <f>R118/Q118*1</f>
        <v>0.6</v>
      </c>
      <c r="T118" s="649" t="s">
        <v>503</v>
      </c>
      <c r="U118" s="602">
        <v>0.5</v>
      </c>
      <c r="V118" s="602">
        <v>0.3</v>
      </c>
      <c r="W118" s="609">
        <v>0.64</v>
      </c>
      <c r="X118" s="95"/>
      <c r="Y118" s="598">
        <v>1</v>
      </c>
      <c r="Z118" s="627">
        <v>1</v>
      </c>
      <c r="AA118" s="595">
        <v>77</v>
      </c>
      <c r="AB118" s="115" t="s">
        <v>881</v>
      </c>
      <c r="AC118" s="116" t="s">
        <v>1363</v>
      </c>
      <c r="AD118" s="116" t="s">
        <v>1475</v>
      </c>
      <c r="AE118" s="134" t="s">
        <v>1476</v>
      </c>
      <c r="AF118" s="116" t="s">
        <v>1477</v>
      </c>
      <c r="AG118" s="116" t="s">
        <v>1395</v>
      </c>
      <c r="AH118" s="135">
        <v>12</v>
      </c>
      <c r="AI118" s="598">
        <v>1</v>
      </c>
      <c r="AJ118" s="596">
        <v>1</v>
      </c>
      <c r="AK118" s="597">
        <v>65</v>
      </c>
      <c r="AL118" s="98"/>
      <c r="AM118" s="96" t="s">
        <v>1028</v>
      </c>
      <c r="AN118" s="573">
        <v>1</v>
      </c>
      <c r="AO118" s="705" t="s">
        <v>1147</v>
      </c>
      <c r="AP118" s="707">
        <v>66</v>
      </c>
      <c r="AQ118" s="99" t="s">
        <v>1170</v>
      </c>
      <c r="AR118" s="99" t="s">
        <v>1268</v>
      </c>
      <c r="AS118" s="573">
        <v>1</v>
      </c>
      <c r="AT118" s="580">
        <v>1</v>
      </c>
      <c r="AU118" s="525">
        <v>100</v>
      </c>
      <c r="AV118" s="557"/>
      <c r="AW118" s="560"/>
      <c r="AX118" s="557"/>
      <c r="AY118" s="558" t="s">
        <v>1717</v>
      </c>
      <c r="AZ118" s="515">
        <v>1</v>
      </c>
      <c r="BA118" s="515">
        <v>1</v>
      </c>
      <c r="BB118" s="525">
        <v>100</v>
      </c>
      <c r="BC118" s="515"/>
      <c r="BD118" s="515"/>
      <c r="BE118" s="525"/>
      <c r="BF118" s="566" t="s">
        <v>1909</v>
      </c>
      <c r="BG118" s="515">
        <v>1</v>
      </c>
      <c r="BH118" s="515">
        <v>1</v>
      </c>
      <c r="BI118" s="538">
        <v>100</v>
      </c>
      <c r="BJ118" s="810" t="s">
        <v>1971</v>
      </c>
      <c r="BK118" s="100"/>
      <c r="BL118" s="100"/>
      <c r="BM118" s="100"/>
      <c r="BN118" s="100"/>
      <c r="BO118" s="100"/>
      <c r="BP118" s="100"/>
      <c r="BQ118" s="100"/>
      <c r="BR118" s="100"/>
      <c r="BS118" s="100"/>
      <c r="BT118" s="100"/>
      <c r="BU118" s="100"/>
      <c r="BV118" s="100"/>
      <c r="BW118" s="100"/>
      <c r="BX118" s="100"/>
      <c r="BY118" s="100"/>
      <c r="BZ118" s="100"/>
      <c r="CA118" s="100"/>
      <c r="CB118" s="100"/>
      <c r="CC118" s="100"/>
      <c r="CD118" s="100"/>
      <c r="CE118" s="100"/>
      <c r="CF118" s="100"/>
      <c r="CG118" s="100"/>
      <c r="CH118" s="100"/>
      <c r="CI118" s="100"/>
      <c r="CJ118" s="100"/>
      <c r="CK118" s="100"/>
      <c r="CL118" s="100"/>
      <c r="CM118" s="100"/>
      <c r="CN118" s="100"/>
      <c r="CO118" s="100"/>
      <c r="CP118" s="100"/>
      <c r="CQ118" s="100"/>
      <c r="CR118" s="100"/>
      <c r="CS118" s="100"/>
      <c r="CT118" s="100"/>
      <c r="CU118" s="100"/>
      <c r="CV118" s="100"/>
      <c r="CW118" s="100"/>
      <c r="CX118" s="100"/>
      <c r="CY118" s="100"/>
      <c r="CZ118" s="100"/>
      <c r="DA118" s="100"/>
      <c r="DB118" s="100"/>
      <c r="DC118" s="100"/>
      <c r="DD118" s="100"/>
      <c r="DE118" s="100"/>
      <c r="DF118" s="100"/>
      <c r="DG118" s="100"/>
      <c r="DH118" s="100"/>
      <c r="DI118" s="100"/>
      <c r="DJ118" s="100"/>
      <c r="DK118" s="100"/>
      <c r="DL118" s="100"/>
      <c r="DM118" s="100"/>
      <c r="DN118" s="100"/>
      <c r="DO118" s="100"/>
    </row>
    <row r="119" spans="1:119" s="321" customFormat="1" ht="57" customHeight="1" x14ac:dyDescent="0.25">
      <c r="A119" s="651"/>
      <c r="B119" s="651"/>
      <c r="C119" s="645"/>
      <c r="D119" s="571"/>
      <c r="E119" s="573"/>
      <c r="F119" s="571"/>
      <c r="G119" s="571"/>
      <c r="H119" s="103" t="s">
        <v>149</v>
      </c>
      <c r="I119" s="571"/>
      <c r="J119" s="622"/>
      <c r="K119" s="622"/>
      <c r="L119" s="624"/>
      <c r="M119" s="613">
        <v>359761807</v>
      </c>
      <c r="N119" s="613">
        <v>359761807</v>
      </c>
      <c r="O119" s="612">
        <f>N119/M119</f>
        <v>1</v>
      </c>
      <c r="P119" s="692"/>
      <c r="Q119" s="602"/>
      <c r="R119" s="602"/>
      <c r="S119" s="699"/>
      <c r="T119" s="649"/>
      <c r="U119" s="602"/>
      <c r="V119" s="602"/>
      <c r="W119" s="610"/>
      <c r="X119" s="95"/>
      <c r="Y119" s="598"/>
      <c r="Z119" s="627"/>
      <c r="AA119" s="595"/>
      <c r="AB119" s="115" t="s">
        <v>882</v>
      </c>
      <c r="AC119" s="116" t="s">
        <v>1363</v>
      </c>
      <c r="AD119" s="116" t="s">
        <v>1475</v>
      </c>
      <c r="AE119" s="134" t="s">
        <v>1478</v>
      </c>
      <c r="AF119" s="116" t="s">
        <v>1479</v>
      </c>
      <c r="AG119" s="116" t="s">
        <v>1480</v>
      </c>
      <c r="AH119" s="135">
        <v>4</v>
      </c>
      <c r="AI119" s="598"/>
      <c r="AJ119" s="596"/>
      <c r="AK119" s="597"/>
      <c r="AL119" s="98"/>
      <c r="AM119" s="96" t="s">
        <v>1029</v>
      </c>
      <c r="AN119" s="573"/>
      <c r="AO119" s="705"/>
      <c r="AP119" s="707"/>
      <c r="AQ119" s="99"/>
      <c r="AR119" s="99" t="s">
        <v>1269</v>
      </c>
      <c r="AS119" s="573"/>
      <c r="AT119" s="581"/>
      <c r="AU119" s="525"/>
      <c r="AV119" s="557"/>
      <c r="AW119" s="561"/>
      <c r="AX119" s="557"/>
      <c r="AY119" s="559"/>
      <c r="AZ119" s="518"/>
      <c r="BA119" s="518"/>
      <c r="BB119" s="525"/>
      <c r="BC119" s="518"/>
      <c r="BD119" s="518"/>
      <c r="BE119" s="525"/>
      <c r="BF119" s="813"/>
      <c r="BG119" s="518"/>
      <c r="BH119" s="518"/>
      <c r="BI119" s="538"/>
      <c r="BJ119" s="811"/>
      <c r="BK119" s="100"/>
      <c r="BL119" s="100"/>
      <c r="BM119" s="100"/>
      <c r="BN119" s="100"/>
      <c r="BO119" s="100"/>
      <c r="BP119" s="100"/>
      <c r="BQ119" s="100"/>
      <c r="BR119" s="100"/>
      <c r="BS119" s="100"/>
      <c r="BT119" s="100"/>
      <c r="BU119" s="100"/>
      <c r="BV119" s="100"/>
      <c r="BW119" s="100"/>
      <c r="BX119" s="100"/>
      <c r="BY119" s="100"/>
      <c r="BZ119" s="100"/>
      <c r="CA119" s="100"/>
      <c r="CB119" s="100"/>
      <c r="CC119" s="100"/>
      <c r="CD119" s="100"/>
      <c r="CE119" s="100"/>
      <c r="CF119" s="100"/>
      <c r="CG119" s="100"/>
      <c r="CH119" s="100"/>
      <c r="CI119" s="100"/>
      <c r="CJ119" s="100"/>
      <c r="CK119" s="100"/>
      <c r="CL119" s="100"/>
      <c r="CM119" s="100"/>
      <c r="CN119" s="100"/>
      <c r="CO119" s="100"/>
      <c r="CP119" s="100"/>
      <c r="CQ119" s="100"/>
      <c r="CR119" s="100"/>
      <c r="CS119" s="100"/>
      <c r="CT119" s="100"/>
      <c r="CU119" s="100"/>
      <c r="CV119" s="100"/>
      <c r="CW119" s="100"/>
      <c r="CX119" s="100"/>
      <c r="CY119" s="100"/>
      <c r="CZ119" s="100"/>
      <c r="DA119" s="100"/>
      <c r="DB119" s="100"/>
      <c r="DC119" s="100"/>
      <c r="DD119" s="100"/>
      <c r="DE119" s="100"/>
      <c r="DF119" s="100"/>
      <c r="DG119" s="100"/>
      <c r="DH119" s="100"/>
      <c r="DI119" s="100"/>
      <c r="DJ119" s="100"/>
      <c r="DK119" s="100"/>
      <c r="DL119" s="100"/>
      <c r="DM119" s="100"/>
      <c r="DN119" s="100"/>
      <c r="DO119" s="100"/>
    </row>
    <row r="120" spans="1:119" s="321" customFormat="1" ht="112.5" customHeight="1" x14ac:dyDescent="0.25">
      <c r="A120" s="651"/>
      <c r="B120" s="651"/>
      <c r="C120" s="645"/>
      <c r="D120" s="571"/>
      <c r="E120" s="573"/>
      <c r="F120" s="571"/>
      <c r="G120" s="571"/>
      <c r="H120" s="103" t="s">
        <v>148</v>
      </c>
      <c r="I120" s="571"/>
      <c r="J120" s="622"/>
      <c r="K120" s="622"/>
      <c r="L120" s="624"/>
      <c r="M120" s="613"/>
      <c r="N120" s="613"/>
      <c r="O120" s="612"/>
      <c r="P120" s="692"/>
      <c r="Q120" s="602"/>
      <c r="R120" s="602"/>
      <c r="S120" s="699"/>
      <c r="T120" s="649"/>
      <c r="U120" s="602"/>
      <c r="V120" s="602"/>
      <c r="W120" s="610"/>
      <c r="X120" s="95"/>
      <c r="Y120" s="598"/>
      <c r="Z120" s="627"/>
      <c r="AA120" s="595"/>
      <c r="AB120" s="115" t="s">
        <v>883</v>
      </c>
      <c r="AC120" s="97"/>
      <c r="AD120" s="97"/>
      <c r="AE120" s="97"/>
      <c r="AF120" s="97"/>
      <c r="AG120" s="97"/>
      <c r="AH120" s="97"/>
      <c r="AI120" s="598"/>
      <c r="AJ120" s="596"/>
      <c r="AK120" s="597"/>
      <c r="AL120" s="98"/>
      <c r="AM120" s="96" t="s">
        <v>1029</v>
      </c>
      <c r="AN120" s="573"/>
      <c r="AO120" s="705"/>
      <c r="AP120" s="707"/>
      <c r="AQ120" s="99"/>
      <c r="AR120" s="99" t="s">
        <v>1270</v>
      </c>
      <c r="AS120" s="573"/>
      <c r="AT120" s="581"/>
      <c r="AU120" s="525"/>
      <c r="AV120" s="557"/>
      <c r="AW120" s="561"/>
      <c r="AX120" s="557"/>
      <c r="AY120" s="559"/>
      <c r="AZ120" s="516"/>
      <c r="BA120" s="516"/>
      <c r="BB120" s="525"/>
      <c r="BC120" s="516"/>
      <c r="BD120" s="516"/>
      <c r="BE120" s="525"/>
      <c r="BF120" s="710"/>
      <c r="BG120" s="516"/>
      <c r="BH120" s="516"/>
      <c r="BI120" s="538"/>
      <c r="BJ120" s="812"/>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0"/>
      <c r="DK120" s="100"/>
      <c r="DL120" s="100"/>
      <c r="DM120" s="100"/>
      <c r="DN120" s="100"/>
      <c r="DO120" s="100"/>
    </row>
    <row r="121" spans="1:119" s="302" customFormat="1" ht="233.25" customHeight="1" x14ac:dyDescent="0.25">
      <c r="A121" s="651"/>
      <c r="B121" s="651" t="s">
        <v>146</v>
      </c>
      <c r="C121" s="141" t="s">
        <v>145</v>
      </c>
      <c r="D121" s="93" t="s">
        <v>144</v>
      </c>
      <c r="E121" s="102">
        <v>350</v>
      </c>
      <c r="F121" s="103">
        <v>500</v>
      </c>
      <c r="G121" s="103" t="s">
        <v>143</v>
      </c>
      <c r="H121" s="226" t="s">
        <v>142</v>
      </c>
      <c r="I121" s="103" t="s">
        <v>123</v>
      </c>
      <c r="J121" s="104">
        <v>50</v>
      </c>
      <c r="K121" s="104">
        <v>0</v>
      </c>
      <c r="L121" s="271">
        <f>K121/J121*100</f>
        <v>0</v>
      </c>
      <c r="M121" s="613"/>
      <c r="N121" s="613"/>
      <c r="O121" s="612"/>
      <c r="P121" s="107" t="s">
        <v>745</v>
      </c>
      <c r="Q121" s="324">
        <v>100</v>
      </c>
      <c r="R121" s="224">
        <v>0</v>
      </c>
      <c r="S121" s="241">
        <f>R121/Q121*1</f>
        <v>0</v>
      </c>
      <c r="T121" s="147" t="s">
        <v>501</v>
      </c>
      <c r="U121" s="324">
        <v>150</v>
      </c>
      <c r="V121" s="224">
        <v>0</v>
      </c>
      <c r="W121" s="111">
        <v>0</v>
      </c>
      <c r="X121" s="95" t="s">
        <v>657</v>
      </c>
      <c r="Y121" s="112">
        <v>200</v>
      </c>
      <c r="Z121" s="113">
        <v>200</v>
      </c>
      <c r="AA121" s="114">
        <v>60</v>
      </c>
      <c r="AB121" s="172" t="s">
        <v>884</v>
      </c>
      <c r="AC121" s="116" t="s">
        <v>1363</v>
      </c>
      <c r="AD121" s="116" t="s">
        <v>1481</v>
      </c>
      <c r="AE121" s="134" t="s">
        <v>1482</v>
      </c>
      <c r="AF121" s="116" t="s">
        <v>1483</v>
      </c>
      <c r="AG121" s="116" t="s">
        <v>1484</v>
      </c>
      <c r="AH121" s="135">
        <v>12</v>
      </c>
      <c r="AI121" s="112">
        <v>250</v>
      </c>
      <c r="AJ121" s="119"/>
      <c r="AK121" s="120">
        <v>65</v>
      </c>
      <c r="AL121" s="98"/>
      <c r="AM121" s="172" t="s">
        <v>1030</v>
      </c>
      <c r="AN121" s="102">
        <v>250</v>
      </c>
      <c r="AO121" s="242">
        <v>300</v>
      </c>
      <c r="AP121" s="122">
        <v>60</v>
      </c>
      <c r="AQ121" s="99"/>
      <c r="AR121" s="415" t="s">
        <v>1271</v>
      </c>
      <c r="AS121" s="102">
        <v>50</v>
      </c>
      <c r="AT121" s="233">
        <v>13</v>
      </c>
      <c r="AU121" s="125">
        <v>26</v>
      </c>
      <c r="AV121" s="126" t="s">
        <v>1346</v>
      </c>
      <c r="AW121" s="101" t="s">
        <v>1621</v>
      </c>
      <c r="AX121" s="126">
        <v>100</v>
      </c>
      <c r="AY121" s="449" t="s">
        <v>1782</v>
      </c>
      <c r="AZ121" s="439">
        <v>50</v>
      </c>
      <c r="BA121" s="127">
        <v>45</v>
      </c>
      <c r="BB121" s="125">
        <v>90</v>
      </c>
      <c r="BC121" s="466" t="s">
        <v>1936</v>
      </c>
      <c r="BD121" s="466" t="s">
        <v>1936</v>
      </c>
      <c r="BE121" s="125"/>
      <c r="BF121" s="513" t="s">
        <v>1934</v>
      </c>
      <c r="BG121" s="127">
        <v>500</v>
      </c>
      <c r="BH121" s="127">
        <v>558</v>
      </c>
      <c r="BI121" s="128">
        <v>100</v>
      </c>
      <c r="BJ121" s="806" t="s">
        <v>1935</v>
      </c>
      <c r="BK121" s="442"/>
      <c r="BL121" s="457"/>
      <c r="BM121" s="100"/>
      <c r="BN121" s="442" t="s">
        <v>1905</v>
      </c>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00"/>
      <c r="DK121" s="100"/>
      <c r="DL121" s="100"/>
      <c r="DM121" s="100"/>
      <c r="DN121" s="100"/>
      <c r="DO121" s="100"/>
    </row>
    <row r="122" spans="1:119" s="302" customFormat="1" ht="88.5" customHeight="1" x14ac:dyDescent="0.25">
      <c r="A122" s="651"/>
      <c r="B122" s="651"/>
      <c r="C122" s="645" t="s">
        <v>141</v>
      </c>
      <c r="D122" s="655" t="s">
        <v>140</v>
      </c>
      <c r="E122" s="573">
        <v>4</v>
      </c>
      <c r="F122" s="571">
        <v>5</v>
      </c>
      <c r="G122" s="571" t="s">
        <v>138</v>
      </c>
      <c r="H122" s="226" t="s">
        <v>137</v>
      </c>
      <c r="I122" s="103" t="s">
        <v>123</v>
      </c>
      <c r="J122" s="622">
        <v>0.5</v>
      </c>
      <c r="K122" s="622">
        <v>2</v>
      </c>
      <c r="L122" s="674">
        <f>K122/J122*100</f>
        <v>400</v>
      </c>
      <c r="M122" s="613"/>
      <c r="N122" s="613"/>
      <c r="O122" s="612"/>
      <c r="P122" s="692" t="s">
        <v>746</v>
      </c>
      <c r="Q122" s="602">
        <v>1</v>
      </c>
      <c r="R122" s="602">
        <v>1</v>
      </c>
      <c r="S122" s="604">
        <f>R122/Q122</f>
        <v>1</v>
      </c>
      <c r="T122" s="650" t="s">
        <v>516</v>
      </c>
      <c r="U122" s="602">
        <v>1.5</v>
      </c>
      <c r="V122" s="602">
        <v>1</v>
      </c>
      <c r="W122" s="609">
        <v>0.7</v>
      </c>
      <c r="X122" s="95" t="s">
        <v>658</v>
      </c>
      <c r="Y122" s="598">
        <v>2</v>
      </c>
      <c r="Z122" s="627">
        <v>2</v>
      </c>
      <c r="AA122" s="595">
        <v>100</v>
      </c>
      <c r="AB122" s="115" t="s">
        <v>885</v>
      </c>
      <c r="AC122" s="116" t="s">
        <v>1363</v>
      </c>
      <c r="AD122" s="116" t="s">
        <v>1485</v>
      </c>
      <c r="AE122" s="135">
        <v>4302075</v>
      </c>
      <c r="AF122" s="116" t="s">
        <v>1486</v>
      </c>
      <c r="AG122" s="116" t="s">
        <v>1487</v>
      </c>
      <c r="AH122" s="135">
        <v>25</v>
      </c>
      <c r="AI122" s="598">
        <v>2.5</v>
      </c>
      <c r="AJ122" s="596" t="s">
        <v>1110</v>
      </c>
      <c r="AK122" s="597">
        <v>100</v>
      </c>
      <c r="AL122" s="98"/>
      <c r="AM122" s="96" t="s">
        <v>1031</v>
      </c>
      <c r="AN122" s="573">
        <v>3</v>
      </c>
      <c r="AO122" s="705">
        <v>3</v>
      </c>
      <c r="AP122" s="707">
        <v>66</v>
      </c>
      <c r="AQ122" s="99"/>
      <c r="AR122" s="99" t="s">
        <v>1272</v>
      </c>
      <c r="AS122" s="573">
        <v>4</v>
      </c>
      <c r="AT122" s="583">
        <v>5</v>
      </c>
      <c r="AU122" s="525">
        <v>110</v>
      </c>
      <c r="AV122" s="560" t="s">
        <v>1601</v>
      </c>
      <c r="AW122" s="560" t="s">
        <v>1614</v>
      </c>
      <c r="AX122" s="557">
        <v>100</v>
      </c>
      <c r="AY122" s="558" t="s">
        <v>1706</v>
      </c>
      <c r="AZ122" s="515">
        <v>5</v>
      </c>
      <c r="BA122" s="515">
        <v>6</v>
      </c>
      <c r="BB122" s="525">
        <v>100</v>
      </c>
      <c r="BC122" s="515"/>
      <c r="BD122" s="515"/>
      <c r="BE122" s="525"/>
      <c r="BF122" s="566" t="s">
        <v>1863</v>
      </c>
      <c r="BG122" s="515">
        <v>5</v>
      </c>
      <c r="BH122" s="515">
        <v>6</v>
      </c>
      <c r="BI122" s="538">
        <v>100</v>
      </c>
      <c r="BJ122" s="810" t="s">
        <v>2003</v>
      </c>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c r="CY122" s="100"/>
      <c r="CZ122" s="100"/>
      <c r="DA122" s="100"/>
      <c r="DB122" s="100"/>
      <c r="DC122" s="100"/>
      <c r="DD122" s="100"/>
      <c r="DE122" s="100"/>
      <c r="DF122" s="100"/>
      <c r="DG122" s="100"/>
      <c r="DH122" s="100"/>
      <c r="DI122" s="100"/>
      <c r="DJ122" s="100"/>
      <c r="DK122" s="100"/>
      <c r="DL122" s="100"/>
      <c r="DM122" s="100"/>
      <c r="DN122" s="100"/>
      <c r="DO122" s="100"/>
    </row>
    <row r="123" spans="1:119" s="302" customFormat="1" ht="213.75" x14ac:dyDescent="0.25">
      <c r="A123" s="651"/>
      <c r="B123" s="651"/>
      <c r="C123" s="645"/>
      <c r="D123" s="571"/>
      <c r="E123" s="573"/>
      <c r="F123" s="571"/>
      <c r="G123" s="571"/>
      <c r="H123" s="103" t="s">
        <v>136</v>
      </c>
      <c r="I123" s="103" t="s">
        <v>123</v>
      </c>
      <c r="J123" s="622"/>
      <c r="K123" s="622"/>
      <c r="L123" s="624"/>
      <c r="M123" s="613"/>
      <c r="N123" s="613"/>
      <c r="O123" s="612"/>
      <c r="P123" s="692"/>
      <c r="Q123" s="602"/>
      <c r="R123" s="602"/>
      <c r="S123" s="604"/>
      <c r="T123" s="650"/>
      <c r="U123" s="602"/>
      <c r="V123" s="602"/>
      <c r="W123" s="610"/>
      <c r="X123" s="95" t="s">
        <v>659</v>
      </c>
      <c r="Y123" s="598"/>
      <c r="Z123" s="627"/>
      <c r="AA123" s="595"/>
      <c r="AB123" s="115" t="s">
        <v>886</v>
      </c>
      <c r="AC123" s="97"/>
      <c r="AD123" s="97"/>
      <c r="AE123" s="97"/>
      <c r="AF123" s="97"/>
      <c r="AG123" s="97"/>
      <c r="AH123" s="97"/>
      <c r="AI123" s="598"/>
      <c r="AJ123" s="596"/>
      <c r="AK123" s="597"/>
      <c r="AL123" s="98"/>
      <c r="AM123" s="96" t="s">
        <v>1031</v>
      </c>
      <c r="AN123" s="573"/>
      <c r="AO123" s="705"/>
      <c r="AP123" s="707"/>
      <c r="AQ123" s="99"/>
      <c r="AR123" s="99" t="s">
        <v>1273</v>
      </c>
      <c r="AS123" s="573"/>
      <c r="AT123" s="581"/>
      <c r="AU123" s="525"/>
      <c r="AV123" s="561"/>
      <c r="AW123" s="561"/>
      <c r="AX123" s="557"/>
      <c r="AY123" s="558"/>
      <c r="AZ123" s="516"/>
      <c r="BA123" s="516"/>
      <c r="BB123" s="525"/>
      <c r="BC123" s="516"/>
      <c r="BD123" s="516"/>
      <c r="BE123" s="525"/>
      <c r="BF123" s="710"/>
      <c r="BG123" s="516"/>
      <c r="BH123" s="516"/>
      <c r="BI123" s="538"/>
      <c r="BJ123" s="812"/>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c r="DB123" s="100"/>
      <c r="DC123" s="100"/>
      <c r="DD123" s="100"/>
      <c r="DE123" s="100"/>
      <c r="DF123" s="100"/>
      <c r="DG123" s="100"/>
      <c r="DH123" s="100"/>
      <c r="DI123" s="100"/>
      <c r="DJ123" s="100"/>
      <c r="DK123" s="100"/>
      <c r="DL123" s="100"/>
      <c r="DM123" s="100"/>
      <c r="DN123" s="100"/>
      <c r="DO123" s="100"/>
    </row>
    <row r="124" spans="1:119" s="302" customFormat="1" ht="55.5" customHeight="1" x14ac:dyDescent="0.25">
      <c r="A124" s="651"/>
      <c r="B124" s="651"/>
      <c r="C124" s="645" t="s">
        <v>135</v>
      </c>
      <c r="D124" s="655" t="s">
        <v>517</v>
      </c>
      <c r="E124" s="573">
        <v>165</v>
      </c>
      <c r="F124" s="571">
        <v>200</v>
      </c>
      <c r="G124" s="571" t="s">
        <v>134</v>
      </c>
      <c r="H124" s="226" t="s">
        <v>133</v>
      </c>
      <c r="I124" s="103" t="s">
        <v>123</v>
      </c>
      <c r="J124" s="622">
        <v>20</v>
      </c>
      <c r="K124" s="622">
        <v>10</v>
      </c>
      <c r="L124" s="674">
        <f>K124/J124*100</f>
        <v>50</v>
      </c>
      <c r="M124" s="613"/>
      <c r="N124" s="613"/>
      <c r="O124" s="612"/>
      <c r="P124" s="692" t="s">
        <v>747</v>
      </c>
      <c r="Q124" s="602">
        <v>50</v>
      </c>
      <c r="R124" s="602">
        <v>4</v>
      </c>
      <c r="S124" s="603">
        <f t="shared" ref="S124" si="8">R124/Q124*1</f>
        <v>0.08</v>
      </c>
      <c r="T124" s="650" t="s">
        <v>518</v>
      </c>
      <c r="U124" s="602">
        <v>75</v>
      </c>
      <c r="V124" s="602">
        <v>4</v>
      </c>
      <c r="W124" s="609">
        <v>0.8</v>
      </c>
      <c r="X124" s="95" t="s">
        <v>660</v>
      </c>
      <c r="Y124" s="598">
        <v>100</v>
      </c>
      <c r="Z124" s="627">
        <v>100</v>
      </c>
      <c r="AA124" s="595">
        <v>80</v>
      </c>
      <c r="AB124" s="115" t="s">
        <v>887</v>
      </c>
      <c r="AC124" s="97"/>
      <c r="AD124" s="97"/>
      <c r="AE124" s="97"/>
      <c r="AF124" s="97"/>
      <c r="AG124" s="97"/>
      <c r="AH124" s="97"/>
      <c r="AI124" s="598">
        <v>115</v>
      </c>
      <c r="AJ124" s="596">
        <v>115</v>
      </c>
      <c r="AK124" s="597">
        <v>100</v>
      </c>
      <c r="AL124" s="98"/>
      <c r="AM124" s="96" t="s">
        <v>1032</v>
      </c>
      <c r="AN124" s="573">
        <v>140</v>
      </c>
      <c r="AO124" s="705">
        <v>140</v>
      </c>
      <c r="AP124" s="707">
        <v>85</v>
      </c>
      <c r="AQ124" s="99"/>
      <c r="AR124" s="99" t="s">
        <v>1274</v>
      </c>
      <c r="AS124" s="573">
        <v>165</v>
      </c>
      <c r="AT124" s="580">
        <v>100</v>
      </c>
      <c r="AU124" s="553">
        <v>61</v>
      </c>
      <c r="AV124" s="560" t="s">
        <v>1602</v>
      </c>
      <c r="AW124" s="560" t="s">
        <v>1707</v>
      </c>
      <c r="AX124" s="557">
        <v>100</v>
      </c>
      <c r="AY124" s="558" t="s">
        <v>1748</v>
      </c>
      <c r="AZ124" s="532">
        <v>21</v>
      </c>
      <c r="BA124" s="532">
        <v>40</v>
      </c>
      <c r="BB124" s="581">
        <v>72</v>
      </c>
      <c r="BC124" s="515" t="s">
        <v>1940</v>
      </c>
      <c r="BD124" s="515" t="s">
        <v>1939</v>
      </c>
      <c r="BE124" s="553"/>
      <c r="BF124" s="566" t="s">
        <v>1937</v>
      </c>
      <c r="BG124" s="515">
        <v>200</v>
      </c>
      <c r="BH124" s="515">
        <v>136</v>
      </c>
      <c r="BI124" s="538">
        <v>68</v>
      </c>
      <c r="BJ124" s="566" t="s">
        <v>1938</v>
      </c>
      <c r="BK124" s="442"/>
      <c r="BL124" s="100"/>
      <c r="BM124" s="100"/>
      <c r="BN124" s="100"/>
      <c r="BO124" s="100"/>
      <c r="BP124" s="100"/>
      <c r="BQ124" s="100"/>
      <c r="BR124" s="100"/>
      <c r="BS124" s="100"/>
      <c r="BT124" s="100"/>
      <c r="BU124" s="100"/>
      <c r="BV124" s="100"/>
      <c r="BW124" s="100"/>
      <c r="BX124" s="100"/>
      <c r="BY124" s="100"/>
      <c r="BZ124" s="100"/>
      <c r="CA124" s="100"/>
      <c r="CB124" s="100"/>
      <c r="CC124" s="100"/>
      <c r="CD124" s="100"/>
      <c r="CE124" s="100"/>
      <c r="CF124" s="100"/>
      <c r="CG124" s="100"/>
      <c r="CH124" s="100"/>
      <c r="CI124" s="100"/>
      <c r="CJ124" s="100"/>
      <c r="CK124" s="100"/>
      <c r="CL124" s="100"/>
      <c r="CM124" s="100"/>
      <c r="CN124" s="100"/>
      <c r="CO124" s="100"/>
      <c r="CP124" s="100"/>
      <c r="CQ124" s="100"/>
      <c r="CR124" s="100"/>
      <c r="CS124" s="100"/>
      <c r="CT124" s="100"/>
      <c r="CU124" s="100"/>
      <c r="CV124" s="100"/>
      <c r="CW124" s="100"/>
      <c r="CX124" s="100"/>
      <c r="CY124" s="100"/>
      <c r="CZ124" s="100"/>
      <c r="DA124" s="100"/>
      <c r="DB124" s="100"/>
      <c r="DC124" s="100"/>
      <c r="DD124" s="100"/>
      <c r="DE124" s="100"/>
      <c r="DF124" s="100"/>
      <c r="DG124" s="100"/>
      <c r="DH124" s="100"/>
      <c r="DI124" s="100"/>
      <c r="DJ124" s="100"/>
      <c r="DK124" s="100"/>
      <c r="DL124" s="100"/>
      <c r="DM124" s="100"/>
      <c r="DN124" s="100"/>
      <c r="DO124" s="100"/>
    </row>
    <row r="125" spans="1:119" s="302" customFormat="1" ht="155.25" customHeight="1" x14ac:dyDescent="0.25">
      <c r="A125" s="651"/>
      <c r="B125" s="651"/>
      <c r="C125" s="645"/>
      <c r="D125" s="571"/>
      <c r="E125" s="573"/>
      <c r="F125" s="571"/>
      <c r="G125" s="571"/>
      <c r="H125" s="226" t="s">
        <v>132</v>
      </c>
      <c r="I125" s="103" t="s">
        <v>123</v>
      </c>
      <c r="J125" s="622"/>
      <c r="K125" s="622"/>
      <c r="L125" s="624"/>
      <c r="M125" s="613"/>
      <c r="N125" s="613"/>
      <c r="O125" s="612"/>
      <c r="P125" s="692"/>
      <c r="Q125" s="602"/>
      <c r="R125" s="602"/>
      <c r="S125" s="603"/>
      <c r="T125" s="650"/>
      <c r="U125" s="602"/>
      <c r="V125" s="602"/>
      <c r="W125" s="610"/>
      <c r="X125" s="95"/>
      <c r="Y125" s="598"/>
      <c r="Z125" s="627"/>
      <c r="AA125" s="595"/>
      <c r="AB125" s="115" t="s">
        <v>888</v>
      </c>
      <c r="AC125" s="116" t="s">
        <v>1363</v>
      </c>
      <c r="AD125" s="116" t="s">
        <v>1485</v>
      </c>
      <c r="AE125" s="135">
        <v>4302075</v>
      </c>
      <c r="AF125" s="116" t="s">
        <v>1486</v>
      </c>
      <c r="AG125" s="116" t="s">
        <v>1488</v>
      </c>
      <c r="AH125" s="135">
        <v>1</v>
      </c>
      <c r="AI125" s="598"/>
      <c r="AJ125" s="596"/>
      <c r="AK125" s="597"/>
      <c r="AL125" s="98"/>
      <c r="AM125" s="96" t="s">
        <v>1033</v>
      </c>
      <c r="AN125" s="573"/>
      <c r="AO125" s="705"/>
      <c r="AP125" s="707"/>
      <c r="AQ125" s="99"/>
      <c r="AR125" s="99" t="s">
        <v>1275</v>
      </c>
      <c r="AS125" s="573"/>
      <c r="AT125" s="581"/>
      <c r="AU125" s="553"/>
      <c r="AV125" s="561"/>
      <c r="AW125" s="561"/>
      <c r="AX125" s="557"/>
      <c r="AY125" s="559"/>
      <c r="AZ125" s="522"/>
      <c r="BA125" s="522"/>
      <c r="BB125" s="581"/>
      <c r="BC125" s="516"/>
      <c r="BD125" s="516"/>
      <c r="BE125" s="553"/>
      <c r="BF125" s="710"/>
      <c r="BG125" s="516"/>
      <c r="BH125" s="516"/>
      <c r="BI125" s="538"/>
      <c r="BJ125" s="710"/>
      <c r="BK125" s="100"/>
      <c r="BL125" s="100"/>
      <c r="BM125" s="100"/>
      <c r="BN125" s="100"/>
      <c r="BO125" s="100"/>
      <c r="BP125" s="100"/>
      <c r="BQ125" s="100"/>
      <c r="BR125" s="100"/>
      <c r="BS125" s="100"/>
      <c r="BT125" s="100"/>
      <c r="BU125" s="100"/>
      <c r="BV125" s="100"/>
      <c r="BW125" s="100"/>
      <c r="BX125" s="100"/>
      <c r="BY125" s="100"/>
      <c r="BZ125" s="100"/>
      <c r="CA125" s="100"/>
      <c r="CB125" s="100"/>
      <c r="CC125" s="100"/>
      <c r="CD125" s="100"/>
      <c r="CE125" s="100"/>
      <c r="CF125" s="100"/>
      <c r="CG125" s="100"/>
      <c r="CH125" s="100"/>
      <c r="CI125" s="100"/>
      <c r="CJ125" s="100"/>
      <c r="CK125" s="100"/>
      <c r="CL125" s="100"/>
      <c r="CM125" s="100"/>
      <c r="CN125" s="100"/>
      <c r="CO125" s="100"/>
      <c r="CP125" s="100"/>
      <c r="CQ125" s="100"/>
      <c r="CR125" s="100"/>
      <c r="CS125" s="100"/>
      <c r="CT125" s="100"/>
      <c r="CU125" s="100"/>
      <c r="CV125" s="100"/>
      <c r="CW125" s="100"/>
      <c r="CX125" s="100"/>
      <c r="CY125" s="100"/>
      <c r="CZ125" s="100"/>
      <c r="DA125" s="100"/>
      <c r="DB125" s="100"/>
      <c r="DC125" s="100"/>
      <c r="DD125" s="100"/>
      <c r="DE125" s="100"/>
      <c r="DF125" s="100"/>
      <c r="DG125" s="100"/>
      <c r="DH125" s="100"/>
      <c r="DI125" s="100"/>
      <c r="DJ125" s="100"/>
      <c r="DK125" s="100"/>
      <c r="DL125" s="100"/>
      <c r="DM125" s="100"/>
      <c r="DN125" s="100"/>
      <c r="DO125" s="100"/>
    </row>
    <row r="126" spans="1:119" s="302" customFormat="1" ht="135.75" customHeight="1" x14ac:dyDescent="0.25">
      <c r="A126" s="651"/>
      <c r="B126" s="651"/>
      <c r="C126" s="141" t="s">
        <v>131</v>
      </c>
      <c r="D126" s="323" t="s">
        <v>130</v>
      </c>
      <c r="E126" s="102">
        <v>17</v>
      </c>
      <c r="F126" s="103">
        <v>17</v>
      </c>
      <c r="G126" s="103" t="s">
        <v>129</v>
      </c>
      <c r="H126" s="226" t="s">
        <v>128</v>
      </c>
      <c r="I126" s="103" t="s">
        <v>123</v>
      </c>
      <c r="J126" s="104">
        <v>8</v>
      </c>
      <c r="K126" s="104">
        <v>12</v>
      </c>
      <c r="L126" s="267">
        <v>50</v>
      </c>
      <c r="M126" s="613"/>
      <c r="N126" s="613"/>
      <c r="O126" s="612"/>
      <c r="P126" s="329" t="s">
        <v>748</v>
      </c>
      <c r="Q126" s="103">
        <v>17</v>
      </c>
      <c r="R126" s="155">
        <v>17</v>
      </c>
      <c r="S126" s="245">
        <f>R126/Q126*1</f>
        <v>1</v>
      </c>
      <c r="T126" s="147" t="s">
        <v>569</v>
      </c>
      <c r="U126" s="103">
        <v>17</v>
      </c>
      <c r="V126" s="155">
        <v>17</v>
      </c>
      <c r="W126" s="111">
        <v>0.8</v>
      </c>
      <c r="X126" s="95" t="s">
        <v>661</v>
      </c>
      <c r="Y126" s="112">
        <v>17</v>
      </c>
      <c r="Z126" s="113">
        <v>17</v>
      </c>
      <c r="AA126" s="114">
        <v>70</v>
      </c>
      <c r="AB126" s="115" t="s">
        <v>889</v>
      </c>
      <c r="AC126" s="116" t="s">
        <v>1363</v>
      </c>
      <c r="AD126" s="116" t="s">
        <v>1481</v>
      </c>
      <c r="AE126" s="135">
        <v>4301037</v>
      </c>
      <c r="AF126" s="116" t="s">
        <v>1483</v>
      </c>
      <c r="AG126" s="116" t="s">
        <v>1489</v>
      </c>
      <c r="AH126" s="135">
        <v>12</v>
      </c>
      <c r="AI126" s="112">
        <v>17</v>
      </c>
      <c r="AJ126" s="119">
        <v>17</v>
      </c>
      <c r="AK126" s="120">
        <v>65</v>
      </c>
      <c r="AL126" s="98"/>
      <c r="AM126" s="96" t="s">
        <v>1034</v>
      </c>
      <c r="AN126" s="102">
        <v>17</v>
      </c>
      <c r="AO126" s="242" t="s">
        <v>1148</v>
      </c>
      <c r="AP126" s="122">
        <v>60</v>
      </c>
      <c r="AQ126" s="99" t="s">
        <v>1171</v>
      </c>
      <c r="AR126" s="99" t="s">
        <v>1276</v>
      </c>
      <c r="AS126" s="102">
        <v>1</v>
      </c>
      <c r="AT126" s="139">
        <v>1</v>
      </c>
      <c r="AU126" s="125">
        <v>100</v>
      </c>
      <c r="AV126" s="93" t="s">
        <v>1527</v>
      </c>
      <c r="AW126" s="101" t="s">
        <v>1708</v>
      </c>
      <c r="AX126" s="126">
        <v>100</v>
      </c>
      <c r="AY126" s="414" t="s">
        <v>1864</v>
      </c>
      <c r="AZ126" s="439">
        <v>1</v>
      </c>
      <c r="BA126" s="495">
        <v>1</v>
      </c>
      <c r="BB126" s="125">
        <v>100</v>
      </c>
      <c r="BC126" s="466" t="s">
        <v>1941</v>
      </c>
      <c r="BD126" s="466" t="s">
        <v>1941</v>
      </c>
      <c r="BE126" s="125"/>
      <c r="BF126" s="513" t="s">
        <v>1976</v>
      </c>
      <c r="BG126" s="127">
        <v>17</v>
      </c>
      <c r="BH126" s="439">
        <v>10</v>
      </c>
      <c r="BI126" s="128">
        <v>59</v>
      </c>
      <c r="BJ126" s="806" t="s">
        <v>2030</v>
      </c>
      <c r="BK126" s="442"/>
      <c r="BL126" s="100"/>
      <c r="BM126" s="100"/>
      <c r="BN126" s="100"/>
      <c r="BO126" s="100"/>
      <c r="BP126" s="100"/>
      <c r="BQ126" s="100"/>
      <c r="BR126" s="100"/>
      <c r="BS126" s="100"/>
      <c r="BT126" s="100"/>
      <c r="BU126" s="100"/>
      <c r="BV126" s="100"/>
      <c r="BW126" s="100"/>
      <c r="BX126" s="100"/>
      <c r="BY126" s="100"/>
      <c r="BZ126" s="100"/>
      <c r="CA126" s="100"/>
      <c r="CB126" s="100"/>
      <c r="CC126" s="100"/>
      <c r="CD126" s="100"/>
      <c r="CE126" s="100"/>
      <c r="CF126" s="100"/>
      <c r="CG126" s="100"/>
      <c r="CH126" s="100"/>
      <c r="CI126" s="100"/>
      <c r="CJ126" s="100"/>
      <c r="CK126" s="100"/>
      <c r="CL126" s="100"/>
      <c r="CM126" s="100"/>
      <c r="CN126" s="100"/>
      <c r="CO126" s="100"/>
      <c r="CP126" s="100"/>
      <c r="CQ126" s="100"/>
      <c r="CR126" s="100"/>
      <c r="CS126" s="100"/>
      <c r="CT126" s="100"/>
      <c r="CU126" s="100"/>
      <c r="CV126" s="100"/>
      <c r="CW126" s="100"/>
      <c r="CX126" s="100"/>
      <c r="CY126" s="100"/>
      <c r="CZ126" s="100"/>
      <c r="DA126" s="100"/>
      <c r="DB126" s="100"/>
      <c r="DC126" s="100"/>
      <c r="DD126" s="100"/>
      <c r="DE126" s="100"/>
      <c r="DF126" s="100"/>
      <c r="DG126" s="100"/>
      <c r="DH126" s="100"/>
      <c r="DI126" s="100"/>
      <c r="DJ126" s="100"/>
      <c r="DK126" s="100"/>
      <c r="DL126" s="100"/>
      <c r="DM126" s="100"/>
      <c r="DN126" s="100"/>
      <c r="DO126" s="100"/>
    </row>
    <row r="127" spans="1:119" s="302" customFormat="1" ht="99" customHeight="1" x14ac:dyDescent="0.25">
      <c r="A127" s="651"/>
      <c r="B127" s="651"/>
      <c r="C127" s="645" t="s">
        <v>127</v>
      </c>
      <c r="D127" s="655" t="s">
        <v>126</v>
      </c>
      <c r="E127" s="587">
        <v>0.75</v>
      </c>
      <c r="F127" s="620">
        <v>0.92</v>
      </c>
      <c r="G127" s="571" t="s">
        <v>125</v>
      </c>
      <c r="H127" s="226" t="s">
        <v>124</v>
      </c>
      <c r="I127" s="571" t="s">
        <v>123</v>
      </c>
      <c r="J127" s="622">
        <v>5</v>
      </c>
      <c r="K127" s="622">
        <v>5</v>
      </c>
      <c r="L127" s="623">
        <f>K127/J127*100</f>
        <v>100</v>
      </c>
      <c r="M127" s="613"/>
      <c r="N127" s="613"/>
      <c r="O127" s="612"/>
      <c r="P127" s="625" t="s">
        <v>749</v>
      </c>
      <c r="Q127" s="571">
        <v>35</v>
      </c>
      <c r="R127" s="607">
        <v>0.35</v>
      </c>
      <c r="S127" s="608">
        <v>1</v>
      </c>
      <c r="T127" s="649" t="s">
        <v>494</v>
      </c>
      <c r="U127" s="571">
        <v>35</v>
      </c>
      <c r="V127" s="607">
        <v>0.35</v>
      </c>
      <c r="W127" s="609">
        <v>0.75</v>
      </c>
      <c r="X127" s="95" t="s">
        <v>622</v>
      </c>
      <c r="Y127" s="599">
        <v>0.92</v>
      </c>
      <c r="Z127" s="626">
        <v>0.45</v>
      </c>
      <c r="AA127" s="595">
        <v>70</v>
      </c>
      <c r="AB127" s="115" t="s">
        <v>890</v>
      </c>
      <c r="AC127" s="116" t="s">
        <v>1363</v>
      </c>
      <c r="AD127" s="116" t="s">
        <v>1485</v>
      </c>
      <c r="AE127" s="135">
        <v>4302075</v>
      </c>
      <c r="AF127" s="116" t="s">
        <v>1486</v>
      </c>
      <c r="AG127" s="116" t="s">
        <v>1488</v>
      </c>
      <c r="AH127" s="135">
        <v>1</v>
      </c>
      <c r="AI127" s="599">
        <v>0.92</v>
      </c>
      <c r="AJ127" s="636">
        <v>0.55000000000000004</v>
      </c>
      <c r="AK127" s="597">
        <v>71</v>
      </c>
      <c r="AL127" s="98"/>
      <c r="AM127" s="96" t="s">
        <v>1035</v>
      </c>
      <c r="AN127" s="587">
        <v>0.65</v>
      </c>
      <c r="AO127" s="706">
        <v>0.65</v>
      </c>
      <c r="AP127" s="707">
        <v>65</v>
      </c>
      <c r="AQ127" s="99"/>
      <c r="AR127" s="99" t="s">
        <v>1277</v>
      </c>
      <c r="AS127" s="587">
        <v>0.75</v>
      </c>
      <c r="AT127" s="582">
        <v>0.5</v>
      </c>
      <c r="AU127" s="525">
        <v>60</v>
      </c>
      <c r="AV127" s="560" t="s">
        <v>1601</v>
      </c>
      <c r="AW127" s="101" t="s">
        <v>1641</v>
      </c>
      <c r="AX127" s="557">
        <v>100</v>
      </c>
      <c r="AY127" s="558" t="s">
        <v>1711</v>
      </c>
      <c r="AZ127" s="517">
        <v>0.85</v>
      </c>
      <c r="BA127" s="515">
        <v>0</v>
      </c>
      <c r="BB127" s="525">
        <v>0</v>
      </c>
      <c r="BC127" s="515"/>
      <c r="BD127" s="515"/>
      <c r="BE127" s="525"/>
      <c r="BF127" s="566" t="s">
        <v>1942</v>
      </c>
      <c r="BG127" s="517">
        <v>0.92</v>
      </c>
      <c r="BH127" s="515">
        <v>0</v>
      </c>
      <c r="BI127" s="538">
        <v>0</v>
      </c>
      <c r="BJ127" s="810" t="s">
        <v>1865</v>
      </c>
      <c r="BK127" s="100"/>
      <c r="BL127" s="100"/>
      <c r="BM127" s="100"/>
      <c r="BN127" s="100"/>
      <c r="BO127" s="100"/>
      <c r="BP127" s="100"/>
      <c r="BQ127" s="100"/>
      <c r="BR127" s="100"/>
      <c r="BS127" s="100"/>
      <c r="BT127" s="100"/>
      <c r="BU127" s="100"/>
      <c r="BV127" s="100"/>
      <c r="BW127" s="100"/>
      <c r="BX127" s="100"/>
      <c r="BY127" s="100"/>
      <c r="BZ127" s="100"/>
      <c r="CA127" s="100"/>
      <c r="CB127" s="100"/>
      <c r="CC127" s="100"/>
      <c r="CD127" s="100"/>
      <c r="CE127" s="100"/>
      <c r="CF127" s="100"/>
      <c r="CG127" s="100"/>
      <c r="CH127" s="100"/>
      <c r="CI127" s="100"/>
      <c r="CJ127" s="100"/>
      <c r="CK127" s="100"/>
      <c r="CL127" s="100"/>
      <c r="CM127" s="100"/>
      <c r="CN127" s="100"/>
      <c r="CO127" s="100"/>
      <c r="CP127" s="100"/>
      <c r="CQ127" s="100"/>
      <c r="CR127" s="100"/>
      <c r="CS127" s="100"/>
      <c r="CT127" s="100"/>
      <c r="CU127" s="100"/>
      <c r="CV127" s="100"/>
      <c r="CW127" s="100"/>
      <c r="CX127" s="100"/>
      <c r="CY127" s="100"/>
      <c r="CZ127" s="100"/>
      <c r="DA127" s="100"/>
      <c r="DB127" s="100"/>
      <c r="DC127" s="100"/>
      <c r="DD127" s="100"/>
      <c r="DE127" s="100"/>
      <c r="DF127" s="100"/>
      <c r="DG127" s="100"/>
      <c r="DH127" s="100"/>
      <c r="DI127" s="100"/>
      <c r="DJ127" s="100"/>
      <c r="DK127" s="100"/>
      <c r="DL127" s="100"/>
      <c r="DM127" s="100"/>
      <c r="DN127" s="100"/>
      <c r="DO127" s="100"/>
    </row>
    <row r="128" spans="1:119" s="302" customFormat="1" ht="31.5" customHeight="1" x14ac:dyDescent="0.25">
      <c r="A128" s="651"/>
      <c r="B128" s="651"/>
      <c r="C128" s="645"/>
      <c r="D128" s="571"/>
      <c r="E128" s="587"/>
      <c r="F128" s="620"/>
      <c r="G128" s="571"/>
      <c r="H128" s="103" t="s">
        <v>122</v>
      </c>
      <c r="I128" s="571"/>
      <c r="J128" s="622"/>
      <c r="K128" s="622"/>
      <c r="L128" s="624"/>
      <c r="M128" s="613"/>
      <c r="N128" s="613"/>
      <c r="O128" s="612"/>
      <c r="P128" s="625"/>
      <c r="Q128" s="571"/>
      <c r="R128" s="607"/>
      <c r="S128" s="608"/>
      <c r="T128" s="649"/>
      <c r="U128" s="571"/>
      <c r="V128" s="607"/>
      <c r="W128" s="610"/>
      <c r="X128" s="95" t="s">
        <v>662</v>
      </c>
      <c r="Y128" s="599"/>
      <c r="Z128" s="626"/>
      <c r="AA128" s="595"/>
      <c r="AB128" s="115" t="s">
        <v>891</v>
      </c>
      <c r="AC128" s="97"/>
      <c r="AD128" s="97"/>
      <c r="AE128" s="97"/>
      <c r="AF128" s="97"/>
      <c r="AG128" s="97"/>
      <c r="AH128" s="97"/>
      <c r="AI128" s="599"/>
      <c r="AJ128" s="636"/>
      <c r="AK128" s="597"/>
      <c r="AL128" s="98"/>
      <c r="AM128" s="96" t="s">
        <v>1036</v>
      </c>
      <c r="AN128" s="587"/>
      <c r="AO128" s="705"/>
      <c r="AP128" s="707"/>
      <c r="AQ128" s="99"/>
      <c r="AR128" s="99" t="s">
        <v>1278</v>
      </c>
      <c r="AS128" s="587"/>
      <c r="AT128" s="582"/>
      <c r="AU128" s="525"/>
      <c r="AV128" s="561"/>
      <c r="AW128" s="140" t="s">
        <v>1334</v>
      </c>
      <c r="AX128" s="557"/>
      <c r="AY128" s="558"/>
      <c r="AZ128" s="776"/>
      <c r="BA128" s="516"/>
      <c r="BB128" s="525"/>
      <c r="BC128" s="516"/>
      <c r="BD128" s="516"/>
      <c r="BE128" s="525"/>
      <c r="BF128" s="710"/>
      <c r="BG128" s="776"/>
      <c r="BH128" s="516"/>
      <c r="BI128" s="538"/>
      <c r="BJ128" s="812"/>
      <c r="BK128" s="100"/>
      <c r="BL128" s="100"/>
      <c r="BM128" s="100"/>
      <c r="BN128" s="100"/>
      <c r="BO128" s="100"/>
      <c r="BP128" s="100"/>
      <c r="BQ128" s="100"/>
      <c r="BR128" s="100"/>
      <c r="BS128" s="100"/>
      <c r="BT128" s="100"/>
      <c r="BU128" s="100"/>
      <c r="BV128" s="100"/>
      <c r="BW128" s="100"/>
      <c r="BX128" s="100"/>
      <c r="BY128" s="100"/>
      <c r="BZ128" s="100"/>
      <c r="CA128" s="100"/>
      <c r="CB128" s="100"/>
      <c r="CC128" s="100"/>
      <c r="CD128" s="100"/>
      <c r="CE128" s="100"/>
      <c r="CF128" s="100"/>
      <c r="CG128" s="100"/>
      <c r="CH128" s="100"/>
      <c r="CI128" s="100"/>
      <c r="CJ128" s="100"/>
      <c r="CK128" s="100"/>
      <c r="CL128" s="100"/>
      <c r="CM128" s="100"/>
      <c r="CN128" s="100"/>
      <c r="CO128" s="100"/>
      <c r="CP128" s="100"/>
      <c r="CQ128" s="100"/>
      <c r="CR128" s="100"/>
      <c r="CS128" s="100"/>
      <c r="CT128" s="100"/>
      <c r="CU128" s="100"/>
      <c r="CV128" s="100"/>
      <c r="CW128" s="100"/>
      <c r="CX128" s="100"/>
      <c r="CY128" s="100"/>
      <c r="CZ128" s="100"/>
      <c r="DA128" s="100"/>
      <c r="DB128" s="100"/>
      <c r="DC128" s="100"/>
      <c r="DD128" s="100"/>
      <c r="DE128" s="100"/>
      <c r="DF128" s="100"/>
      <c r="DG128" s="100"/>
      <c r="DH128" s="100"/>
      <c r="DI128" s="100"/>
      <c r="DJ128" s="100"/>
      <c r="DK128" s="100"/>
      <c r="DL128" s="100"/>
      <c r="DM128" s="100"/>
      <c r="DN128" s="100"/>
      <c r="DO128" s="100"/>
    </row>
    <row r="129" spans="1:119" s="302" customFormat="1" ht="109.5" customHeight="1" x14ac:dyDescent="0.25">
      <c r="A129" s="651"/>
      <c r="B129" s="651"/>
      <c r="C129" s="141" t="s">
        <v>121</v>
      </c>
      <c r="D129" s="93" t="s">
        <v>1590</v>
      </c>
      <c r="E129" s="102">
        <v>21</v>
      </c>
      <c r="F129" s="103">
        <v>27</v>
      </c>
      <c r="G129" s="103" t="s">
        <v>120</v>
      </c>
      <c r="H129" s="226" t="s">
        <v>119</v>
      </c>
      <c r="I129" s="103" t="s">
        <v>114</v>
      </c>
      <c r="J129" s="104">
        <v>15</v>
      </c>
      <c r="K129" s="104">
        <v>0</v>
      </c>
      <c r="L129" s="271">
        <f t="shared" ref="L129:L139" si="9">K129/J129*100</f>
        <v>0</v>
      </c>
      <c r="M129" s="613">
        <v>20000000</v>
      </c>
      <c r="N129" s="613">
        <v>20000000</v>
      </c>
      <c r="O129" s="612">
        <f>N129/M129</f>
        <v>1</v>
      </c>
      <c r="P129" s="329" t="s">
        <v>750</v>
      </c>
      <c r="Q129" s="103">
        <v>9</v>
      </c>
      <c r="R129" s="155">
        <v>6</v>
      </c>
      <c r="S129" s="327">
        <f>R129/Q129*1</f>
        <v>0.66666666666666663</v>
      </c>
      <c r="T129" s="94" t="s">
        <v>495</v>
      </c>
      <c r="U129" s="103">
        <v>9</v>
      </c>
      <c r="V129" s="155">
        <v>6</v>
      </c>
      <c r="W129" s="111">
        <v>0.7</v>
      </c>
      <c r="X129" s="95" t="s">
        <v>663</v>
      </c>
      <c r="Y129" s="112">
        <v>27</v>
      </c>
      <c r="Z129" s="113">
        <v>12</v>
      </c>
      <c r="AA129" s="114">
        <v>65</v>
      </c>
      <c r="AB129" s="115" t="s">
        <v>892</v>
      </c>
      <c r="AC129" s="116" t="s">
        <v>1363</v>
      </c>
      <c r="AD129" s="116" t="s">
        <v>1481</v>
      </c>
      <c r="AE129" s="134" t="s">
        <v>1372</v>
      </c>
      <c r="AF129" s="163" t="s">
        <v>1490</v>
      </c>
      <c r="AG129" s="163" t="s">
        <v>1491</v>
      </c>
      <c r="AH129" s="134">
        <v>12</v>
      </c>
      <c r="AI129" s="112">
        <v>27</v>
      </c>
      <c r="AJ129" s="119">
        <v>15</v>
      </c>
      <c r="AK129" s="120">
        <v>80</v>
      </c>
      <c r="AL129" s="98" t="s">
        <v>1105</v>
      </c>
      <c r="AM129" s="96" t="s">
        <v>1037</v>
      </c>
      <c r="AN129" s="102">
        <v>18</v>
      </c>
      <c r="AO129" s="242" t="s">
        <v>1149</v>
      </c>
      <c r="AP129" s="122">
        <v>72</v>
      </c>
      <c r="AQ129" s="99"/>
      <c r="AR129" s="99" t="s">
        <v>1279</v>
      </c>
      <c r="AS129" s="102">
        <v>21</v>
      </c>
      <c r="AT129" s="326">
        <v>13</v>
      </c>
      <c r="AU129" s="125">
        <v>60</v>
      </c>
      <c r="AV129" s="323" t="s">
        <v>1348</v>
      </c>
      <c r="AW129" s="330" t="s">
        <v>1349</v>
      </c>
      <c r="AX129" s="126">
        <v>40</v>
      </c>
      <c r="AY129" s="413" t="s">
        <v>1672</v>
      </c>
      <c r="AZ129" s="127">
        <v>24</v>
      </c>
      <c r="BA129" s="127">
        <v>3</v>
      </c>
      <c r="BB129" s="125">
        <v>13</v>
      </c>
      <c r="BC129" s="70"/>
      <c r="BD129" s="70"/>
      <c r="BE129" s="125"/>
      <c r="BF129" s="446" t="s">
        <v>2016</v>
      </c>
      <c r="BG129" s="127">
        <v>27</v>
      </c>
      <c r="BH129" s="127">
        <v>20</v>
      </c>
      <c r="BI129" s="128">
        <v>74</v>
      </c>
      <c r="BJ129" s="806" t="s">
        <v>1914</v>
      </c>
      <c r="BK129" s="100"/>
      <c r="BL129" s="100"/>
      <c r="BM129" s="100"/>
      <c r="BN129" s="100"/>
      <c r="BO129" s="100"/>
      <c r="BP129" s="100"/>
      <c r="BQ129" s="100"/>
      <c r="BR129" s="100"/>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c r="CN129" s="100"/>
      <c r="CO129" s="100"/>
      <c r="CP129" s="100"/>
      <c r="CQ129" s="100"/>
      <c r="CR129" s="100"/>
      <c r="CS129" s="100"/>
      <c r="CT129" s="100"/>
      <c r="CU129" s="100"/>
      <c r="CV129" s="100"/>
      <c r="CW129" s="100"/>
      <c r="CX129" s="100"/>
      <c r="CY129" s="100"/>
      <c r="CZ129" s="100"/>
      <c r="DA129" s="100"/>
      <c r="DB129" s="100"/>
      <c r="DC129" s="100"/>
      <c r="DD129" s="100"/>
      <c r="DE129" s="100"/>
      <c r="DF129" s="100"/>
      <c r="DG129" s="100"/>
      <c r="DH129" s="100"/>
      <c r="DI129" s="100"/>
      <c r="DJ129" s="100"/>
      <c r="DK129" s="100"/>
      <c r="DL129" s="100"/>
      <c r="DM129" s="100"/>
      <c r="DN129" s="100"/>
      <c r="DO129" s="100"/>
    </row>
    <row r="130" spans="1:119" s="302" customFormat="1" ht="117.75" customHeight="1" x14ac:dyDescent="0.25">
      <c r="A130" s="651"/>
      <c r="B130" s="651"/>
      <c r="C130" s="141" t="s">
        <v>118</v>
      </c>
      <c r="D130" s="323" t="s">
        <v>117</v>
      </c>
      <c r="E130" s="142">
        <v>0.7</v>
      </c>
      <c r="F130" s="108">
        <v>0.9</v>
      </c>
      <c r="G130" s="108" t="s">
        <v>116</v>
      </c>
      <c r="H130" s="103" t="s">
        <v>115</v>
      </c>
      <c r="I130" s="103" t="s">
        <v>114</v>
      </c>
      <c r="J130" s="104">
        <v>10</v>
      </c>
      <c r="K130" s="104">
        <v>0</v>
      </c>
      <c r="L130" s="271">
        <f t="shared" si="9"/>
        <v>0</v>
      </c>
      <c r="M130" s="613"/>
      <c r="N130" s="613"/>
      <c r="O130" s="612"/>
      <c r="P130" s="329" t="s">
        <v>487</v>
      </c>
      <c r="Q130" s="103">
        <v>30</v>
      </c>
      <c r="R130" s="155">
        <v>30</v>
      </c>
      <c r="S130" s="245">
        <f>R130/Q130*1</f>
        <v>1</v>
      </c>
      <c r="T130" s="147" t="s">
        <v>570</v>
      </c>
      <c r="U130" s="103">
        <v>30</v>
      </c>
      <c r="V130" s="155">
        <v>30</v>
      </c>
      <c r="W130" s="111">
        <v>0.75</v>
      </c>
      <c r="X130" s="95" t="s">
        <v>664</v>
      </c>
      <c r="Y130" s="148">
        <v>0.9</v>
      </c>
      <c r="Z130" s="149">
        <v>0.4</v>
      </c>
      <c r="AA130" s="114">
        <v>60</v>
      </c>
      <c r="AB130" s="115" t="s">
        <v>893</v>
      </c>
      <c r="AC130" s="97"/>
      <c r="AD130" s="97"/>
      <c r="AE130" s="97"/>
      <c r="AF130" s="97"/>
      <c r="AG130" s="97"/>
      <c r="AH130" s="97"/>
      <c r="AI130" s="148">
        <v>0.9</v>
      </c>
      <c r="AJ130" s="150">
        <v>0.5</v>
      </c>
      <c r="AK130" s="120">
        <v>55</v>
      </c>
      <c r="AL130" s="98"/>
      <c r="AM130" s="96" t="s">
        <v>1038</v>
      </c>
      <c r="AN130" s="142">
        <v>0.6</v>
      </c>
      <c r="AO130" s="137">
        <v>0.4</v>
      </c>
      <c r="AP130" s="122">
        <v>40</v>
      </c>
      <c r="AQ130" s="99"/>
      <c r="AR130" s="99" t="s">
        <v>1280</v>
      </c>
      <c r="AS130" s="142">
        <v>0.7</v>
      </c>
      <c r="AT130" s="152">
        <v>0.4</v>
      </c>
      <c r="AU130" s="125">
        <v>60</v>
      </c>
      <c r="AV130" s="101" t="s">
        <v>1603</v>
      </c>
      <c r="AW130" s="101" t="s">
        <v>1603</v>
      </c>
      <c r="AX130" s="126">
        <v>100</v>
      </c>
      <c r="AY130" s="414" t="s">
        <v>1749</v>
      </c>
      <c r="AZ130" s="154">
        <v>0.8</v>
      </c>
      <c r="BA130" s="511">
        <v>0.02</v>
      </c>
      <c r="BB130" s="831">
        <f>+BA130/AZ130</f>
        <v>2.4999999999999998E-2</v>
      </c>
      <c r="BC130" s="70"/>
      <c r="BD130" s="70"/>
      <c r="BE130" s="125"/>
      <c r="BF130" s="448" t="s">
        <v>2017</v>
      </c>
      <c r="BG130" s="154">
        <v>0.9</v>
      </c>
      <c r="BH130" s="440">
        <v>0.6</v>
      </c>
      <c r="BI130" s="128">
        <v>66</v>
      </c>
      <c r="BJ130" s="808" t="s">
        <v>2031</v>
      </c>
      <c r="BK130" s="457"/>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c r="CN130" s="100"/>
      <c r="CO130" s="100"/>
      <c r="CP130" s="100"/>
      <c r="CQ130" s="100"/>
      <c r="CR130" s="100"/>
      <c r="CS130" s="100"/>
      <c r="CT130" s="100"/>
      <c r="CU130" s="100"/>
      <c r="CV130" s="100"/>
      <c r="CW130" s="100"/>
      <c r="CX130" s="100"/>
      <c r="CY130" s="100"/>
      <c r="CZ130" s="100"/>
      <c r="DA130" s="100"/>
      <c r="DB130" s="100"/>
      <c r="DC130" s="100"/>
      <c r="DD130" s="100"/>
      <c r="DE130" s="100"/>
      <c r="DF130" s="100"/>
      <c r="DG130" s="100"/>
      <c r="DH130" s="100"/>
      <c r="DI130" s="100"/>
      <c r="DJ130" s="100"/>
      <c r="DK130" s="100"/>
      <c r="DL130" s="100"/>
      <c r="DM130" s="100"/>
      <c r="DN130" s="100"/>
      <c r="DO130" s="100"/>
    </row>
    <row r="131" spans="1:119" s="333" customFormat="1" ht="102" customHeight="1" x14ac:dyDescent="0.25">
      <c r="A131" s="651"/>
      <c r="B131" s="651" t="s">
        <v>113</v>
      </c>
      <c r="C131" s="645" t="s">
        <v>112</v>
      </c>
      <c r="D131" s="426" t="s">
        <v>1591</v>
      </c>
      <c r="E131" s="102">
        <v>24</v>
      </c>
      <c r="F131" s="103">
        <v>30</v>
      </c>
      <c r="G131" s="103" t="s">
        <v>111</v>
      </c>
      <c r="H131" s="226" t="s">
        <v>110</v>
      </c>
      <c r="I131" s="103" t="s">
        <v>109</v>
      </c>
      <c r="J131" s="104">
        <v>6</v>
      </c>
      <c r="K131" s="104">
        <v>5</v>
      </c>
      <c r="L131" s="271">
        <v>100</v>
      </c>
      <c r="M131" s="613"/>
      <c r="N131" s="613"/>
      <c r="O131" s="612"/>
      <c r="P131" s="331" t="s">
        <v>751</v>
      </c>
      <c r="Q131" s="103">
        <v>9</v>
      </c>
      <c r="R131" s="155">
        <v>1</v>
      </c>
      <c r="S131" s="332">
        <f>R131/Q131*1</f>
        <v>0.1111111111111111</v>
      </c>
      <c r="T131" s="147" t="s">
        <v>521</v>
      </c>
      <c r="U131" s="103">
        <v>12</v>
      </c>
      <c r="V131" s="155"/>
      <c r="W131" s="111">
        <v>0</v>
      </c>
      <c r="X131" s="95"/>
      <c r="Y131" s="112">
        <v>30</v>
      </c>
      <c r="Z131" s="113">
        <v>5</v>
      </c>
      <c r="AA131" s="114">
        <v>60</v>
      </c>
      <c r="AB131" s="115" t="s">
        <v>894</v>
      </c>
      <c r="AC131" s="116" t="s">
        <v>1363</v>
      </c>
      <c r="AD131" s="116" t="s">
        <v>1492</v>
      </c>
      <c r="AE131" s="134">
        <v>3301051</v>
      </c>
      <c r="AF131" s="116" t="s">
        <v>1493</v>
      </c>
      <c r="AG131" s="116" t="s">
        <v>1494</v>
      </c>
      <c r="AH131" s="135">
        <v>1000</v>
      </c>
      <c r="AI131" s="112">
        <v>18</v>
      </c>
      <c r="AJ131" s="119">
        <v>18</v>
      </c>
      <c r="AK131" s="120">
        <v>62</v>
      </c>
      <c r="AL131" s="98" t="s">
        <v>1100</v>
      </c>
      <c r="AM131" s="172" t="s">
        <v>1039</v>
      </c>
      <c r="AN131" s="102">
        <v>21</v>
      </c>
      <c r="AO131" s="242">
        <v>4</v>
      </c>
      <c r="AP131" s="122">
        <v>41</v>
      </c>
      <c r="AQ131" s="99"/>
      <c r="AR131" s="101" t="s">
        <v>1281</v>
      </c>
      <c r="AS131" s="102">
        <v>3</v>
      </c>
      <c r="AT131" s="139">
        <v>3</v>
      </c>
      <c r="AU131" s="125">
        <v>100</v>
      </c>
      <c r="AV131" s="126"/>
      <c r="AW131" s="101" t="s">
        <v>1622</v>
      </c>
      <c r="AX131" s="126"/>
      <c r="AY131" s="74" t="s">
        <v>1783</v>
      </c>
      <c r="AZ131" s="127">
        <v>27</v>
      </c>
      <c r="BA131" s="439">
        <v>21</v>
      </c>
      <c r="BB131" s="427">
        <v>78</v>
      </c>
      <c r="BC131" s="70"/>
      <c r="BD131" s="70"/>
      <c r="BE131" s="125"/>
      <c r="BF131" s="513" t="s">
        <v>1817</v>
      </c>
      <c r="BG131" s="127">
        <v>30</v>
      </c>
      <c r="BH131" s="495">
        <v>52</v>
      </c>
      <c r="BI131" s="128">
        <v>100</v>
      </c>
      <c r="BJ131" s="806" t="s">
        <v>2018</v>
      </c>
      <c r="BK131" s="442"/>
      <c r="BL131" s="177"/>
      <c r="BM131" s="100"/>
      <c r="BN131" s="100"/>
      <c r="BO131" s="100"/>
      <c r="BP131" s="100"/>
      <c r="BQ131" s="100"/>
      <c r="BR131" s="100"/>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c r="CN131" s="100"/>
      <c r="CO131" s="100"/>
      <c r="CP131" s="100"/>
      <c r="CQ131" s="100"/>
      <c r="CR131" s="100"/>
      <c r="CS131" s="100"/>
      <c r="CT131" s="100"/>
      <c r="CU131" s="100"/>
      <c r="CV131" s="100"/>
      <c r="CW131" s="100"/>
      <c r="CX131" s="100"/>
      <c r="CY131" s="100"/>
      <c r="CZ131" s="100"/>
      <c r="DA131" s="100"/>
      <c r="DB131" s="100"/>
      <c r="DC131" s="100"/>
      <c r="DD131" s="100"/>
      <c r="DE131" s="100"/>
      <c r="DF131" s="100"/>
      <c r="DG131" s="100"/>
      <c r="DH131" s="100"/>
      <c r="DI131" s="100"/>
      <c r="DJ131" s="100"/>
      <c r="DK131" s="100"/>
      <c r="DL131" s="100"/>
      <c r="DM131" s="100"/>
      <c r="DN131" s="100"/>
      <c r="DO131" s="100"/>
    </row>
    <row r="132" spans="1:119" s="333" customFormat="1" ht="84.75" customHeight="1" x14ac:dyDescent="0.25">
      <c r="A132" s="651"/>
      <c r="B132" s="651"/>
      <c r="C132" s="645"/>
      <c r="D132" s="421" t="s">
        <v>108</v>
      </c>
      <c r="E132" s="303">
        <v>1</v>
      </c>
      <c r="F132" s="226">
        <v>1</v>
      </c>
      <c r="G132" s="226" t="s">
        <v>107</v>
      </c>
      <c r="H132" s="226" t="s">
        <v>106</v>
      </c>
      <c r="I132" s="571" t="s">
        <v>97</v>
      </c>
      <c r="J132" s="304">
        <v>0.5</v>
      </c>
      <c r="K132" s="104">
        <v>0</v>
      </c>
      <c r="L132" s="271">
        <f t="shared" si="9"/>
        <v>0</v>
      </c>
      <c r="M132" s="613"/>
      <c r="N132" s="613"/>
      <c r="O132" s="612"/>
      <c r="P132" s="329" t="s">
        <v>752</v>
      </c>
      <c r="Q132" s="103">
        <v>1</v>
      </c>
      <c r="R132" s="155">
        <v>1</v>
      </c>
      <c r="S132" s="245">
        <f>R132/Q132*1</f>
        <v>1</v>
      </c>
      <c r="T132" s="94" t="s">
        <v>479</v>
      </c>
      <c r="U132" s="103">
        <v>1</v>
      </c>
      <c r="V132" s="155">
        <v>1</v>
      </c>
      <c r="W132" s="111">
        <v>0.7</v>
      </c>
      <c r="X132" s="95" t="s">
        <v>665</v>
      </c>
      <c r="Y132" s="226">
        <v>1</v>
      </c>
      <c r="Z132" s="305">
        <v>1</v>
      </c>
      <c r="AA132" s="306">
        <v>75</v>
      </c>
      <c r="AB132" s="254"/>
      <c r="AC132" s="97"/>
      <c r="AD132" s="97"/>
      <c r="AE132" s="97"/>
      <c r="AF132" s="97"/>
      <c r="AG132" s="97"/>
      <c r="AH132" s="97"/>
      <c r="AI132" s="226">
        <v>1</v>
      </c>
      <c r="AJ132" s="307">
        <v>1</v>
      </c>
      <c r="AK132" s="306">
        <v>70</v>
      </c>
      <c r="AL132" s="98" t="s">
        <v>1101</v>
      </c>
      <c r="AM132" s="96" t="s">
        <v>1040</v>
      </c>
      <c r="AN132" s="303">
        <v>1</v>
      </c>
      <c r="AO132" s="137">
        <v>0</v>
      </c>
      <c r="AP132" s="306">
        <v>0</v>
      </c>
      <c r="AQ132" s="99"/>
      <c r="AR132" s="99"/>
      <c r="AS132" s="303">
        <v>1</v>
      </c>
      <c r="AT132" s="139">
        <v>0</v>
      </c>
      <c r="AU132" s="306">
        <v>0</v>
      </c>
      <c r="AV132" s="126"/>
      <c r="AW132" s="101" t="s">
        <v>1642</v>
      </c>
      <c r="AX132" s="126"/>
      <c r="AY132" s="70" t="s">
        <v>1673</v>
      </c>
      <c r="AZ132" s="127">
        <v>1</v>
      </c>
      <c r="BA132" s="127">
        <v>0</v>
      </c>
      <c r="BB132" s="306">
        <v>0</v>
      </c>
      <c r="BC132" s="70"/>
      <c r="BD132" s="70"/>
      <c r="BE132" s="306"/>
      <c r="BF132" s="513" t="s">
        <v>1943</v>
      </c>
      <c r="BG132" s="127">
        <v>1</v>
      </c>
      <c r="BH132" s="127">
        <v>1</v>
      </c>
      <c r="BI132" s="128">
        <v>100</v>
      </c>
      <c r="BJ132" s="806" t="s">
        <v>1876</v>
      </c>
      <c r="BK132" s="100"/>
      <c r="BL132" s="100"/>
      <c r="BM132" s="100"/>
      <c r="BN132" s="100"/>
      <c r="BO132" s="100"/>
      <c r="BP132" s="100"/>
      <c r="BQ132" s="100"/>
      <c r="BR132" s="100"/>
      <c r="BS132" s="100"/>
      <c r="BT132" s="100"/>
      <c r="BU132" s="100"/>
      <c r="BV132" s="100"/>
      <c r="BW132" s="100"/>
      <c r="BX132" s="100"/>
      <c r="BY132" s="100"/>
      <c r="BZ132" s="100"/>
      <c r="CA132" s="100"/>
      <c r="CB132" s="100"/>
      <c r="CC132" s="100"/>
      <c r="CD132" s="100"/>
      <c r="CE132" s="100"/>
      <c r="CF132" s="100"/>
      <c r="CG132" s="100"/>
      <c r="CH132" s="100"/>
      <c r="CI132" s="100"/>
      <c r="CJ132" s="100"/>
      <c r="CK132" s="100"/>
      <c r="CL132" s="100"/>
      <c r="CM132" s="100"/>
      <c r="CN132" s="100"/>
      <c r="CO132" s="100"/>
      <c r="CP132" s="100"/>
      <c r="CQ132" s="100"/>
      <c r="CR132" s="100"/>
      <c r="CS132" s="100"/>
      <c r="CT132" s="100"/>
      <c r="CU132" s="100"/>
      <c r="CV132" s="100"/>
      <c r="CW132" s="100"/>
      <c r="CX132" s="100"/>
      <c r="CY132" s="100"/>
      <c r="CZ132" s="100"/>
      <c r="DA132" s="100"/>
      <c r="DB132" s="100"/>
      <c r="DC132" s="100"/>
      <c r="DD132" s="100"/>
      <c r="DE132" s="100"/>
      <c r="DF132" s="100"/>
      <c r="DG132" s="100"/>
      <c r="DH132" s="100"/>
      <c r="DI132" s="100"/>
      <c r="DJ132" s="100"/>
      <c r="DK132" s="100"/>
      <c r="DL132" s="100"/>
      <c r="DM132" s="100"/>
      <c r="DN132" s="100"/>
      <c r="DO132" s="100"/>
    </row>
    <row r="133" spans="1:119" s="333" customFormat="1" ht="222.75" customHeight="1" x14ac:dyDescent="0.25">
      <c r="A133" s="651"/>
      <c r="B133" s="651"/>
      <c r="C133" s="141" t="s">
        <v>105</v>
      </c>
      <c r="D133" s="419" t="s">
        <v>104</v>
      </c>
      <c r="E133" s="102">
        <v>16</v>
      </c>
      <c r="F133" s="103">
        <v>20</v>
      </c>
      <c r="G133" s="103" t="s">
        <v>103</v>
      </c>
      <c r="H133" s="226" t="s">
        <v>102</v>
      </c>
      <c r="I133" s="571"/>
      <c r="J133" s="104">
        <v>1</v>
      </c>
      <c r="K133" s="104">
        <v>5</v>
      </c>
      <c r="L133" s="271">
        <v>100</v>
      </c>
      <c r="M133" s="613"/>
      <c r="N133" s="613"/>
      <c r="O133" s="612"/>
      <c r="P133" s="329" t="s">
        <v>753</v>
      </c>
      <c r="Q133" s="103">
        <v>8</v>
      </c>
      <c r="R133" s="155">
        <v>10</v>
      </c>
      <c r="S133" s="245">
        <v>1</v>
      </c>
      <c r="T133" s="94" t="s">
        <v>571</v>
      </c>
      <c r="U133" s="103">
        <v>8</v>
      </c>
      <c r="V133" s="155">
        <v>10</v>
      </c>
      <c r="W133" s="335">
        <v>0.7</v>
      </c>
      <c r="X133" s="94" t="s">
        <v>666</v>
      </c>
      <c r="Y133" s="112">
        <v>20</v>
      </c>
      <c r="Z133" s="113">
        <v>10</v>
      </c>
      <c r="AA133" s="114">
        <v>64</v>
      </c>
      <c r="AB133" s="115" t="s">
        <v>895</v>
      </c>
      <c r="AC133" s="97"/>
      <c r="AD133" s="97"/>
      <c r="AE133" s="97"/>
      <c r="AF133" s="97"/>
      <c r="AG133" s="97"/>
      <c r="AH133" s="97"/>
      <c r="AI133" s="112">
        <v>20</v>
      </c>
      <c r="AJ133" s="119">
        <v>12</v>
      </c>
      <c r="AK133" s="120">
        <v>82</v>
      </c>
      <c r="AL133" s="98"/>
      <c r="AM133" s="96" t="s">
        <v>1041</v>
      </c>
      <c r="AN133" s="102">
        <v>14</v>
      </c>
      <c r="AO133" s="242" t="s">
        <v>1150</v>
      </c>
      <c r="AP133" s="122">
        <v>71</v>
      </c>
      <c r="AQ133" s="99"/>
      <c r="AR133" s="99" t="s">
        <v>1282</v>
      </c>
      <c r="AS133" s="102">
        <v>16</v>
      </c>
      <c r="AT133" s="139">
        <v>12</v>
      </c>
      <c r="AU133" s="125">
        <v>70</v>
      </c>
      <c r="AV133" s="334" t="s">
        <v>1528</v>
      </c>
      <c r="AW133" s="334" t="s">
        <v>1529</v>
      </c>
      <c r="AX133" s="126">
        <v>100</v>
      </c>
      <c r="AY133" s="494" t="s">
        <v>1750</v>
      </c>
      <c r="AZ133" s="495">
        <v>2</v>
      </c>
      <c r="BA133" s="127">
        <v>1</v>
      </c>
      <c r="BB133" s="465">
        <v>50</v>
      </c>
      <c r="BC133" s="70"/>
      <c r="BD133" s="70"/>
      <c r="BE133" s="125"/>
      <c r="BF133" s="446" t="s">
        <v>1949</v>
      </c>
      <c r="BG133" s="127">
        <v>20</v>
      </c>
      <c r="BH133" s="439">
        <v>16</v>
      </c>
      <c r="BI133" s="128">
        <v>80</v>
      </c>
      <c r="BJ133" s="806" t="s">
        <v>1950</v>
      </c>
      <c r="BK133" s="442"/>
      <c r="BL133" s="100"/>
      <c r="BM133" s="100"/>
      <c r="BN133" s="100"/>
      <c r="BO133" s="100"/>
      <c r="BP133" s="100"/>
      <c r="BQ133" s="100"/>
      <c r="BR133" s="100"/>
      <c r="BS133" s="100"/>
      <c r="BT133" s="100"/>
      <c r="BU133" s="100"/>
      <c r="BV133" s="100"/>
      <c r="BW133" s="100"/>
      <c r="BX133" s="100"/>
      <c r="BY133" s="100"/>
      <c r="BZ133" s="100"/>
      <c r="CA133" s="100"/>
      <c r="CB133" s="100"/>
      <c r="CC133" s="100"/>
      <c r="CD133" s="100"/>
      <c r="CE133" s="100"/>
      <c r="CF133" s="100"/>
      <c r="CG133" s="100"/>
      <c r="CH133" s="100"/>
      <c r="CI133" s="100"/>
      <c r="CJ133" s="100"/>
      <c r="CK133" s="100"/>
      <c r="CL133" s="100"/>
      <c r="CM133" s="100"/>
      <c r="CN133" s="100"/>
      <c r="CO133" s="100"/>
      <c r="CP133" s="100"/>
      <c r="CQ133" s="100"/>
      <c r="CR133" s="100"/>
      <c r="CS133" s="100"/>
      <c r="CT133" s="100"/>
      <c r="CU133" s="100"/>
      <c r="CV133" s="100"/>
      <c r="CW133" s="100"/>
      <c r="CX133" s="100"/>
      <c r="CY133" s="100"/>
      <c r="CZ133" s="100"/>
      <c r="DA133" s="100"/>
      <c r="DB133" s="100"/>
      <c r="DC133" s="100"/>
      <c r="DD133" s="100"/>
      <c r="DE133" s="100"/>
      <c r="DF133" s="100"/>
      <c r="DG133" s="100"/>
      <c r="DH133" s="100"/>
      <c r="DI133" s="100"/>
      <c r="DJ133" s="100"/>
      <c r="DK133" s="100"/>
      <c r="DL133" s="100"/>
      <c r="DM133" s="100"/>
      <c r="DN133" s="100"/>
      <c r="DO133" s="100"/>
    </row>
    <row r="134" spans="1:119" s="333" customFormat="1" ht="99.75" customHeight="1" x14ac:dyDescent="0.25">
      <c r="A134" s="651"/>
      <c r="B134" s="651"/>
      <c r="C134" s="645" t="s">
        <v>101</v>
      </c>
      <c r="D134" s="441" t="s">
        <v>100</v>
      </c>
      <c r="E134" s="295">
        <v>40</v>
      </c>
      <c r="F134" s="126">
        <v>50</v>
      </c>
      <c r="G134" s="103" t="s">
        <v>99</v>
      </c>
      <c r="H134" s="226" t="s">
        <v>98</v>
      </c>
      <c r="I134" s="571" t="s">
        <v>97</v>
      </c>
      <c r="J134" s="280">
        <v>4</v>
      </c>
      <c r="K134" s="104">
        <v>2</v>
      </c>
      <c r="L134" s="271">
        <f t="shared" si="9"/>
        <v>50</v>
      </c>
      <c r="M134" s="613">
        <v>81246143</v>
      </c>
      <c r="N134" s="613">
        <v>81195773</v>
      </c>
      <c r="O134" s="612">
        <f>N134/M134</f>
        <v>0.99938003210810877</v>
      </c>
      <c r="P134" s="329" t="s">
        <v>754</v>
      </c>
      <c r="Q134" s="126">
        <v>20</v>
      </c>
      <c r="R134" s="336">
        <v>6</v>
      </c>
      <c r="S134" s="337">
        <f t="shared" ref="S134:S137" si="10">R134/Q134*1</f>
        <v>0.3</v>
      </c>
      <c r="T134" s="94" t="s">
        <v>480</v>
      </c>
      <c r="U134" s="126">
        <v>20</v>
      </c>
      <c r="V134" s="336">
        <v>1</v>
      </c>
      <c r="W134" s="111">
        <v>0.8</v>
      </c>
      <c r="X134" s="94" t="s">
        <v>623</v>
      </c>
      <c r="Y134" s="297">
        <v>50</v>
      </c>
      <c r="Z134" s="298">
        <v>3</v>
      </c>
      <c r="AA134" s="283">
        <v>60</v>
      </c>
      <c r="AB134" s="172" t="s">
        <v>896</v>
      </c>
      <c r="AC134" s="97"/>
      <c r="AD134" s="97"/>
      <c r="AE134" s="97"/>
      <c r="AF134" s="97"/>
      <c r="AG134" s="97"/>
      <c r="AH134" s="97"/>
      <c r="AI134" s="297">
        <v>50</v>
      </c>
      <c r="AJ134" s="299">
        <v>2</v>
      </c>
      <c r="AK134" s="285">
        <v>65</v>
      </c>
      <c r="AL134" s="98"/>
      <c r="AM134" s="172" t="s">
        <v>1785</v>
      </c>
      <c r="AN134" s="295">
        <v>35</v>
      </c>
      <c r="AO134" s="93" t="s">
        <v>1784</v>
      </c>
      <c r="AP134" s="286">
        <v>51</v>
      </c>
      <c r="AQ134" s="99"/>
      <c r="AR134" s="101" t="s">
        <v>1283</v>
      </c>
      <c r="AS134" s="295">
        <v>5</v>
      </c>
      <c r="AT134" s="139">
        <v>2</v>
      </c>
      <c r="AU134" s="287">
        <v>40</v>
      </c>
      <c r="AV134" s="338" t="s">
        <v>1530</v>
      </c>
      <c r="AW134" s="101" t="s">
        <v>1643</v>
      </c>
      <c r="AX134" s="126">
        <v>100</v>
      </c>
      <c r="AY134" s="74" t="s">
        <v>1786</v>
      </c>
      <c r="AZ134" s="495">
        <v>5</v>
      </c>
      <c r="BA134" s="439">
        <v>5</v>
      </c>
      <c r="BB134" s="429">
        <v>100</v>
      </c>
      <c r="BC134" s="70"/>
      <c r="BD134" s="70"/>
      <c r="BE134" s="287"/>
      <c r="BF134" s="513" t="s">
        <v>1951</v>
      </c>
      <c r="BG134" s="127">
        <v>50</v>
      </c>
      <c r="BH134" s="127">
        <v>21</v>
      </c>
      <c r="BI134" s="128">
        <v>42</v>
      </c>
      <c r="BJ134" s="806" t="s">
        <v>1952</v>
      </c>
      <c r="BK134" s="442"/>
      <c r="BL134" s="177"/>
      <c r="BM134" s="100"/>
      <c r="BN134" s="100"/>
      <c r="BO134" s="100"/>
      <c r="BP134" s="100"/>
      <c r="BQ134" s="100"/>
      <c r="BR134" s="100"/>
      <c r="BS134" s="100"/>
      <c r="BT134" s="100"/>
      <c r="BU134" s="100"/>
      <c r="BV134" s="100"/>
      <c r="BW134" s="100"/>
      <c r="BX134" s="100"/>
      <c r="BY134" s="100"/>
      <c r="BZ134" s="100"/>
      <c r="CA134" s="100"/>
      <c r="CB134" s="100"/>
      <c r="CC134" s="100"/>
      <c r="CD134" s="100"/>
      <c r="CE134" s="100"/>
      <c r="CF134" s="100"/>
      <c r="CG134" s="100"/>
      <c r="CH134" s="100"/>
      <c r="CI134" s="100"/>
      <c r="CJ134" s="100"/>
      <c r="CK134" s="100"/>
      <c r="CL134" s="100"/>
      <c r="CM134" s="100"/>
      <c r="CN134" s="100"/>
      <c r="CO134" s="100"/>
      <c r="CP134" s="100"/>
      <c r="CQ134" s="100"/>
      <c r="CR134" s="100"/>
      <c r="CS134" s="100"/>
      <c r="CT134" s="100"/>
      <c r="CU134" s="100"/>
      <c r="CV134" s="100"/>
      <c r="CW134" s="100"/>
      <c r="CX134" s="100"/>
      <c r="CY134" s="100"/>
      <c r="CZ134" s="100"/>
      <c r="DA134" s="100"/>
      <c r="DB134" s="100"/>
      <c r="DC134" s="100"/>
      <c r="DD134" s="100"/>
      <c r="DE134" s="100"/>
      <c r="DF134" s="100"/>
      <c r="DG134" s="100"/>
      <c r="DH134" s="100"/>
      <c r="DI134" s="100"/>
      <c r="DJ134" s="100"/>
      <c r="DK134" s="100"/>
      <c r="DL134" s="100"/>
      <c r="DM134" s="100"/>
      <c r="DN134" s="100"/>
      <c r="DO134" s="100"/>
    </row>
    <row r="135" spans="1:119" s="333" customFormat="1" ht="71.25" customHeight="1" x14ac:dyDescent="0.25">
      <c r="A135" s="651"/>
      <c r="B135" s="651"/>
      <c r="C135" s="645"/>
      <c r="D135" s="93" t="s">
        <v>96</v>
      </c>
      <c r="E135" s="142">
        <v>0.7</v>
      </c>
      <c r="F135" s="108">
        <v>1</v>
      </c>
      <c r="G135" s="108" t="s">
        <v>95</v>
      </c>
      <c r="H135" s="226" t="s">
        <v>572</v>
      </c>
      <c r="I135" s="571"/>
      <c r="J135" s="104">
        <v>10</v>
      </c>
      <c r="K135" s="104">
        <v>0</v>
      </c>
      <c r="L135" s="271">
        <f t="shared" si="9"/>
        <v>0</v>
      </c>
      <c r="M135" s="613"/>
      <c r="N135" s="613"/>
      <c r="O135" s="612"/>
      <c r="P135" s="329" t="s">
        <v>755</v>
      </c>
      <c r="Q135" s="108">
        <v>0.3</v>
      </c>
      <c r="R135" s="145" t="s">
        <v>37</v>
      </c>
      <c r="S135" s="241">
        <v>0</v>
      </c>
      <c r="T135" s="94" t="s">
        <v>481</v>
      </c>
      <c r="U135" s="108">
        <v>0.3</v>
      </c>
      <c r="V135" s="145" t="s">
        <v>37</v>
      </c>
      <c r="W135" s="111">
        <v>0.5</v>
      </c>
      <c r="X135" s="95" t="s">
        <v>667</v>
      </c>
      <c r="Y135" s="148">
        <v>1</v>
      </c>
      <c r="Z135" s="149">
        <v>0.4</v>
      </c>
      <c r="AA135" s="114">
        <v>60</v>
      </c>
      <c r="AB135" s="115" t="s">
        <v>897</v>
      </c>
      <c r="AC135" s="116" t="s">
        <v>1363</v>
      </c>
      <c r="AD135" s="116" t="s">
        <v>1492</v>
      </c>
      <c r="AE135" s="339">
        <v>3301052</v>
      </c>
      <c r="AF135" s="340" t="s">
        <v>1495</v>
      </c>
      <c r="AG135" s="116" t="s">
        <v>1496</v>
      </c>
      <c r="AH135" s="341">
        <v>135</v>
      </c>
      <c r="AI135" s="148">
        <v>1</v>
      </c>
      <c r="AJ135" s="150">
        <v>0.5</v>
      </c>
      <c r="AK135" s="120">
        <v>65</v>
      </c>
      <c r="AL135" s="98"/>
      <c r="AM135" s="424" t="s">
        <v>1042</v>
      </c>
      <c r="AN135" s="142">
        <v>0.5</v>
      </c>
      <c r="AO135" s="137">
        <v>4.4999999999999997E-3</v>
      </c>
      <c r="AP135" s="122">
        <v>45</v>
      </c>
      <c r="AQ135" s="99" t="s">
        <v>1166</v>
      </c>
      <c r="AR135" s="99" t="s">
        <v>1284</v>
      </c>
      <c r="AS135" s="142">
        <v>0.7</v>
      </c>
      <c r="AT135" s="152">
        <v>0.35</v>
      </c>
      <c r="AU135" s="125">
        <v>50</v>
      </c>
      <c r="AV135" s="126"/>
      <c r="AW135" s="101" t="s">
        <v>1644</v>
      </c>
      <c r="AX135" s="126"/>
      <c r="AY135" s="494" t="s">
        <v>1592</v>
      </c>
      <c r="AZ135" s="154">
        <v>0.85</v>
      </c>
      <c r="BA135" s="127">
        <v>0</v>
      </c>
      <c r="BB135" s="125">
        <v>0</v>
      </c>
      <c r="BC135" s="70"/>
      <c r="BD135" s="70"/>
      <c r="BE135" s="125"/>
      <c r="BF135" s="513" t="s">
        <v>1972</v>
      </c>
      <c r="BG135" s="154">
        <v>1</v>
      </c>
      <c r="BH135" s="512">
        <v>0.35</v>
      </c>
      <c r="BI135" s="832">
        <f>+BH135/BG135</f>
        <v>0.35</v>
      </c>
      <c r="BJ135" s="448" t="s">
        <v>2032</v>
      </c>
      <c r="BK135" s="457"/>
      <c r="BL135" s="100"/>
      <c r="BM135" s="100"/>
      <c r="BN135" s="100"/>
      <c r="BO135" s="100"/>
      <c r="BP135" s="100"/>
      <c r="BQ135" s="100"/>
      <c r="BR135" s="100"/>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c r="CN135" s="100"/>
      <c r="CO135" s="100"/>
      <c r="CP135" s="100"/>
      <c r="CQ135" s="100"/>
      <c r="CR135" s="100"/>
      <c r="CS135" s="100"/>
      <c r="CT135" s="100"/>
      <c r="CU135" s="100"/>
      <c r="CV135" s="100"/>
      <c r="CW135" s="100"/>
      <c r="CX135" s="100"/>
      <c r="CY135" s="100"/>
      <c r="CZ135" s="100"/>
      <c r="DA135" s="100"/>
      <c r="DB135" s="100"/>
      <c r="DC135" s="100"/>
      <c r="DD135" s="100"/>
      <c r="DE135" s="100"/>
      <c r="DF135" s="100"/>
      <c r="DG135" s="100"/>
      <c r="DH135" s="100"/>
      <c r="DI135" s="100"/>
      <c r="DJ135" s="100"/>
      <c r="DK135" s="100"/>
      <c r="DL135" s="100"/>
      <c r="DM135" s="100"/>
      <c r="DN135" s="100"/>
      <c r="DO135" s="100"/>
    </row>
    <row r="136" spans="1:119" s="333" customFormat="1" ht="72" customHeight="1" x14ac:dyDescent="0.25">
      <c r="A136" s="651" t="s">
        <v>9</v>
      </c>
      <c r="B136" s="651" t="s">
        <v>78</v>
      </c>
      <c r="C136" s="645" t="s">
        <v>94</v>
      </c>
      <c r="D136" s="93" t="s">
        <v>93</v>
      </c>
      <c r="E136" s="102">
        <v>8</v>
      </c>
      <c r="F136" s="103">
        <v>10</v>
      </c>
      <c r="G136" s="103" t="s">
        <v>92</v>
      </c>
      <c r="H136" s="103" t="s">
        <v>91</v>
      </c>
      <c r="I136" s="571" t="s">
        <v>90</v>
      </c>
      <c r="J136" s="104">
        <v>0.1</v>
      </c>
      <c r="K136" s="342">
        <v>5.0000000000000001E-3</v>
      </c>
      <c r="L136" s="271">
        <f t="shared" si="9"/>
        <v>5</v>
      </c>
      <c r="M136" s="613"/>
      <c r="N136" s="613"/>
      <c r="O136" s="612"/>
      <c r="P136" s="331" t="s">
        <v>756</v>
      </c>
      <c r="Q136" s="103">
        <v>3</v>
      </c>
      <c r="R136" s="231">
        <v>3</v>
      </c>
      <c r="S136" s="337">
        <f t="shared" si="10"/>
        <v>1</v>
      </c>
      <c r="T136" s="94" t="s">
        <v>575</v>
      </c>
      <c r="U136" s="103">
        <v>4</v>
      </c>
      <c r="V136" s="231">
        <v>3</v>
      </c>
      <c r="W136" s="111">
        <v>0.7</v>
      </c>
      <c r="X136" s="95" t="s">
        <v>668</v>
      </c>
      <c r="Y136" s="112">
        <v>5</v>
      </c>
      <c r="Z136" s="113">
        <v>5</v>
      </c>
      <c r="AA136" s="114">
        <v>70</v>
      </c>
      <c r="AB136" s="115" t="s">
        <v>898</v>
      </c>
      <c r="AC136" s="116" t="s">
        <v>1363</v>
      </c>
      <c r="AD136" s="116" t="s">
        <v>1371</v>
      </c>
      <c r="AE136" s="134" t="s">
        <v>1420</v>
      </c>
      <c r="AF136" s="116" t="s">
        <v>1421</v>
      </c>
      <c r="AG136" s="259" t="s">
        <v>1422</v>
      </c>
      <c r="AH136" s="260">
        <v>12</v>
      </c>
      <c r="AI136" s="112">
        <v>6</v>
      </c>
      <c r="AJ136" s="119">
        <v>6</v>
      </c>
      <c r="AK136" s="120">
        <v>45</v>
      </c>
      <c r="AL136" s="98"/>
      <c r="AM136" s="96" t="s">
        <v>1043</v>
      </c>
      <c r="AN136" s="102">
        <v>7</v>
      </c>
      <c r="AO136" s="93" t="s">
        <v>1691</v>
      </c>
      <c r="AP136" s="122">
        <v>43</v>
      </c>
      <c r="AQ136" s="99"/>
      <c r="AR136" s="101" t="s">
        <v>1285</v>
      </c>
      <c r="AS136" s="102">
        <v>1</v>
      </c>
      <c r="AT136" s="139">
        <v>2</v>
      </c>
      <c r="AU136" s="125">
        <v>100</v>
      </c>
      <c r="AV136" s="126"/>
      <c r="AW136" s="101" t="s">
        <v>1612</v>
      </c>
      <c r="AX136" s="126"/>
      <c r="AY136" s="180" t="s">
        <v>1751</v>
      </c>
      <c r="AZ136" s="127">
        <v>1</v>
      </c>
      <c r="BA136" s="127">
        <v>0</v>
      </c>
      <c r="BB136" s="125">
        <v>0</v>
      </c>
      <c r="BC136" s="180"/>
      <c r="BD136" s="180"/>
      <c r="BE136" s="125"/>
      <c r="BF136" s="448" t="s">
        <v>1972</v>
      </c>
      <c r="BG136" s="127">
        <v>10</v>
      </c>
      <c r="BH136" s="127">
        <v>8</v>
      </c>
      <c r="BI136" s="128">
        <v>80</v>
      </c>
      <c r="BJ136" s="806" t="s">
        <v>1878</v>
      </c>
      <c r="BK136" s="442"/>
      <c r="BL136" s="100"/>
      <c r="BM136" s="100"/>
      <c r="BN136" s="100"/>
      <c r="BO136" s="100"/>
      <c r="BP136" s="100"/>
      <c r="BQ136" s="100"/>
      <c r="BR136" s="100"/>
      <c r="BS136" s="100"/>
      <c r="BT136" s="100"/>
      <c r="BU136" s="100"/>
      <c r="BV136" s="100"/>
      <c r="BW136" s="100"/>
      <c r="BX136" s="100"/>
      <c r="BY136" s="100"/>
      <c r="BZ136" s="100"/>
      <c r="CA136" s="100"/>
      <c r="CB136" s="100"/>
      <c r="CC136" s="100"/>
      <c r="CD136" s="100"/>
      <c r="CE136" s="100"/>
      <c r="CF136" s="100"/>
      <c r="CG136" s="100"/>
      <c r="CH136" s="100"/>
      <c r="CI136" s="100"/>
      <c r="CJ136" s="100"/>
      <c r="CK136" s="100"/>
      <c r="CL136" s="100"/>
      <c r="CM136" s="100"/>
      <c r="CN136" s="100"/>
      <c r="CO136" s="100"/>
      <c r="CP136" s="100"/>
      <c r="CQ136" s="100"/>
      <c r="CR136" s="100"/>
      <c r="CS136" s="100"/>
      <c r="CT136" s="100"/>
      <c r="CU136" s="100"/>
      <c r="CV136" s="100"/>
      <c r="CW136" s="100"/>
      <c r="CX136" s="100"/>
      <c r="CY136" s="100"/>
      <c r="CZ136" s="100"/>
      <c r="DA136" s="100"/>
      <c r="DB136" s="100"/>
      <c r="DC136" s="100"/>
      <c r="DD136" s="100"/>
      <c r="DE136" s="100"/>
      <c r="DF136" s="100"/>
      <c r="DG136" s="100"/>
      <c r="DH136" s="100"/>
      <c r="DI136" s="100"/>
      <c r="DJ136" s="100"/>
      <c r="DK136" s="100"/>
      <c r="DL136" s="100"/>
      <c r="DM136" s="100"/>
      <c r="DN136" s="100"/>
      <c r="DO136" s="100"/>
    </row>
    <row r="137" spans="1:119" s="333" customFormat="1" ht="78" customHeight="1" x14ac:dyDescent="0.25">
      <c r="A137" s="651"/>
      <c r="B137" s="651"/>
      <c r="C137" s="645"/>
      <c r="D137" s="421" t="s">
        <v>89</v>
      </c>
      <c r="E137" s="102">
        <v>16</v>
      </c>
      <c r="F137" s="103">
        <v>20</v>
      </c>
      <c r="G137" s="103" t="s">
        <v>88</v>
      </c>
      <c r="H137" s="103" t="s">
        <v>87</v>
      </c>
      <c r="I137" s="571"/>
      <c r="J137" s="104">
        <v>1</v>
      </c>
      <c r="K137" s="129">
        <v>0</v>
      </c>
      <c r="L137" s="130">
        <f t="shared" si="9"/>
        <v>0</v>
      </c>
      <c r="M137" s="613"/>
      <c r="N137" s="613"/>
      <c r="O137" s="612"/>
      <c r="P137" s="331" t="s">
        <v>757</v>
      </c>
      <c r="Q137" s="103">
        <v>8</v>
      </c>
      <c r="R137" s="231">
        <v>8</v>
      </c>
      <c r="S137" s="245">
        <f t="shared" si="10"/>
        <v>1</v>
      </c>
      <c r="T137" s="94" t="s">
        <v>531</v>
      </c>
      <c r="U137" s="103">
        <v>8</v>
      </c>
      <c r="V137" s="231">
        <v>3</v>
      </c>
      <c r="W137" s="111">
        <v>0.4</v>
      </c>
      <c r="X137" s="95" t="s">
        <v>669</v>
      </c>
      <c r="Y137" s="112">
        <v>10</v>
      </c>
      <c r="Z137" s="113">
        <v>1</v>
      </c>
      <c r="AA137" s="114">
        <v>10</v>
      </c>
      <c r="AB137" s="172" t="s">
        <v>899</v>
      </c>
      <c r="AC137" s="116" t="s">
        <v>1363</v>
      </c>
      <c r="AD137" s="116" t="s">
        <v>1492</v>
      </c>
      <c r="AE137" s="343" t="s">
        <v>1497</v>
      </c>
      <c r="AF137" s="116" t="s">
        <v>1498</v>
      </c>
      <c r="AG137" s="116" t="s">
        <v>1499</v>
      </c>
      <c r="AH137" s="135">
        <f>50*9*4</f>
        <v>1800</v>
      </c>
      <c r="AI137" s="112">
        <v>12</v>
      </c>
      <c r="AJ137" s="119">
        <v>9</v>
      </c>
      <c r="AK137" s="120">
        <v>62</v>
      </c>
      <c r="AL137" s="98"/>
      <c r="AM137" s="172" t="s">
        <v>1787</v>
      </c>
      <c r="AN137" s="102">
        <v>14</v>
      </c>
      <c r="AO137" s="242" t="s">
        <v>1151</v>
      </c>
      <c r="AP137" s="122">
        <v>42</v>
      </c>
      <c r="AQ137" s="99"/>
      <c r="AR137" s="101" t="s">
        <v>1286</v>
      </c>
      <c r="AS137" s="102">
        <v>2</v>
      </c>
      <c r="AT137" s="139">
        <v>1</v>
      </c>
      <c r="AU137" s="125">
        <v>50</v>
      </c>
      <c r="AV137" s="126"/>
      <c r="AW137" s="101" t="s">
        <v>1645</v>
      </c>
      <c r="AX137" s="126"/>
      <c r="AY137" s="418" t="s">
        <v>1788</v>
      </c>
      <c r="AZ137" s="439">
        <v>2</v>
      </c>
      <c r="BA137" s="439">
        <v>1</v>
      </c>
      <c r="BB137" s="427">
        <v>50</v>
      </c>
      <c r="BC137" s="70"/>
      <c r="BD137" s="70"/>
      <c r="BE137" s="125"/>
      <c r="BF137" s="513" t="s">
        <v>1818</v>
      </c>
      <c r="BG137" s="127">
        <v>20</v>
      </c>
      <c r="BH137" s="127">
        <v>29</v>
      </c>
      <c r="BI137" s="128">
        <v>100</v>
      </c>
      <c r="BJ137" s="806" t="s">
        <v>1879</v>
      </c>
      <c r="BK137" s="442"/>
      <c r="BL137" s="177"/>
      <c r="BM137" s="100"/>
      <c r="BN137" s="100"/>
      <c r="BO137" s="100"/>
      <c r="BP137" s="100"/>
      <c r="BQ137" s="100"/>
      <c r="BR137" s="100"/>
      <c r="BS137" s="100"/>
      <c r="BT137" s="100"/>
      <c r="BU137" s="100"/>
      <c r="BV137" s="100"/>
      <c r="BW137" s="100"/>
      <c r="BX137" s="100"/>
      <c r="BY137" s="100"/>
      <c r="BZ137" s="100"/>
      <c r="CA137" s="100"/>
      <c r="CB137" s="100"/>
      <c r="CC137" s="100"/>
      <c r="CD137" s="100"/>
      <c r="CE137" s="100"/>
      <c r="CF137" s="100"/>
      <c r="CG137" s="100"/>
      <c r="CH137" s="100"/>
      <c r="CI137" s="100"/>
      <c r="CJ137" s="100"/>
      <c r="CK137" s="100"/>
      <c r="CL137" s="100"/>
      <c r="CM137" s="100"/>
      <c r="CN137" s="100"/>
      <c r="CO137" s="100"/>
      <c r="CP137" s="100"/>
      <c r="CQ137" s="100"/>
      <c r="CR137" s="100"/>
      <c r="CS137" s="100"/>
      <c r="CT137" s="100"/>
      <c r="CU137" s="100"/>
      <c r="CV137" s="100"/>
      <c r="CW137" s="100"/>
      <c r="CX137" s="100"/>
      <c r="CY137" s="100"/>
      <c r="CZ137" s="100"/>
      <c r="DA137" s="100"/>
      <c r="DB137" s="100"/>
      <c r="DC137" s="100"/>
      <c r="DD137" s="100"/>
      <c r="DE137" s="100"/>
      <c r="DF137" s="100"/>
      <c r="DG137" s="100"/>
      <c r="DH137" s="100"/>
      <c r="DI137" s="100"/>
      <c r="DJ137" s="100"/>
      <c r="DK137" s="100"/>
      <c r="DL137" s="100"/>
      <c r="DM137" s="100"/>
      <c r="DN137" s="100"/>
      <c r="DO137" s="100"/>
    </row>
    <row r="138" spans="1:119" s="333" customFormat="1" ht="194.25" customHeight="1" x14ac:dyDescent="0.25">
      <c r="A138" s="651"/>
      <c r="B138" s="651"/>
      <c r="C138" s="141" t="s">
        <v>86</v>
      </c>
      <c r="D138" s="344" t="s">
        <v>1593</v>
      </c>
      <c r="E138" s="102">
        <v>16</v>
      </c>
      <c r="F138" s="141">
        <v>20</v>
      </c>
      <c r="G138" s="141" t="s">
        <v>85</v>
      </c>
      <c r="H138" s="305" t="s">
        <v>84</v>
      </c>
      <c r="I138" s="571"/>
      <c r="J138" s="104">
        <v>4</v>
      </c>
      <c r="K138" s="129">
        <v>4</v>
      </c>
      <c r="L138" s="106">
        <f t="shared" si="9"/>
        <v>100</v>
      </c>
      <c r="M138" s="613"/>
      <c r="N138" s="613"/>
      <c r="O138" s="612"/>
      <c r="P138" s="329" t="s">
        <v>758</v>
      </c>
      <c r="Q138" s="103">
        <v>6</v>
      </c>
      <c r="R138" s="231">
        <v>19</v>
      </c>
      <c r="S138" s="337">
        <v>100</v>
      </c>
      <c r="T138" s="94" t="s">
        <v>482</v>
      </c>
      <c r="U138" s="103">
        <v>8</v>
      </c>
      <c r="V138" s="231">
        <v>6</v>
      </c>
      <c r="W138" s="111">
        <v>0.75</v>
      </c>
      <c r="X138" s="95" t="s">
        <v>670</v>
      </c>
      <c r="Y138" s="112">
        <v>10</v>
      </c>
      <c r="Z138" s="113">
        <v>2</v>
      </c>
      <c r="AA138" s="114">
        <v>100</v>
      </c>
      <c r="AB138" s="115" t="s">
        <v>900</v>
      </c>
      <c r="AC138" s="163" t="s">
        <v>1363</v>
      </c>
      <c r="AD138" s="116" t="s">
        <v>1492</v>
      </c>
      <c r="AE138" s="343">
        <v>3301068</v>
      </c>
      <c r="AF138" s="116" t="s">
        <v>1500</v>
      </c>
      <c r="AG138" s="116" t="s">
        <v>1501</v>
      </c>
      <c r="AH138" s="117">
        <v>10</v>
      </c>
      <c r="AI138" s="112">
        <v>12</v>
      </c>
      <c r="AJ138" s="119">
        <v>1</v>
      </c>
      <c r="AK138" s="120">
        <v>10</v>
      </c>
      <c r="AL138" s="98"/>
      <c r="AM138" s="172" t="s">
        <v>1789</v>
      </c>
      <c r="AN138" s="102">
        <v>14</v>
      </c>
      <c r="AO138" s="242">
        <v>4</v>
      </c>
      <c r="AP138" s="122">
        <v>71</v>
      </c>
      <c r="AQ138" s="99"/>
      <c r="AR138" s="101" t="s">
        <v>1287</v>
      </c>
      <c r="AS138" s="102">
        <v>2</v>
      </c>
      <c r="AT138" s="139">
        <v>8</v>
      </c>
      <c r="AU138" s="125">
        <v>100</v>
      </c>
      <c r="AV138" s="126"/>
      <c r="AW138" s="101" t="s">
        <v>1646</v>
      </c>
      <c r="AX138" s="126"/>
      <c r="AY138" s="418" t="s">
        <v>1877</v>
      </c>
      <c r="AZ138" s="450">
        <v>2</v>
      </c>
      <c r="BA138" s="127">
        <v>13</v>
      </c>
      <c r="BB138" s="125">
        <v>100</v>
      </c>
      <c r="BC138" s="70"/>
      <c r="BD138" s="70"/>
      <c r="BE138" s="125"/>
      <c r="BF138" s="448" t="s">
        <v>2019</v>
      </c>
      <c r="BG138" s="127">
        <v>20</v>
      </c>
      <c r="BH138" s="127">
        <v>13</v>
      </c>
      <c r="BI138" s="128">
        <v>65</v>
      </c>
      <c r="BJ138" s="806" t="s">
        <v>2020</v>
      </c>
      <c r="BK138" s="442"/>
      <c r="BL138" s="177"/>
      <c r="BM138" s="100"/>
      <c r="BN138" s="100"/>
      <c r="BO138" s="100"/>
      <c r="BP138" s="100"/>
      <c r="BQ138" s="100"/>
      <c r="BR138" s="100"/>
      <c r="BS138" s="100"/>
      <c r="BT138" s="100"/>
      <c r="BU138" s="100"/>
      <c r="BV138" s="100"/>
      <c r="BW138" s="100"/>
      <c r="BX138" s="100"/>
      <c r="BY138" s="100"/>
      <c r="BZ138" s="100"/>
      <c r="CA138" s="100"/>
      <c r="CB138" s="100"/>
      <c r="CC138" s="100"/>
      <c r="CD138" s="100"/>
      <c r="CE138" s="100"/>
      <c r="CF138" s="100"/>
      <c r="CG138" s="100"/>
      <c r="CH138" s="100"/>
      <c r="CI138" s="100"/>
      <c r="CJ138" s="100"/>
      <c r="CK138" s="100"/>
      <c r="CL138" s="100"/>
      <c r="CM138" s="100"/>
      <c r="CN138" s="100"/>
      <c r="CO138" s="100"/>
      <c r="CP138" s="100"/>
      <c r="CQ138" s="100"/>
      <c r="CR138" s="100"/>
      <c r="CS138" s="100"/>
      <c r="CT138" s="100"/>
      <c r="CU138" s="100"/>
      <c r="CV138" s="100"/>
      <c r="CW138" s="100"/>
      <c r="CX138" s="100"/>
      <c r="CY138" s="100"/>
      <c r="CZ138" s="100"/>
      <c r="DA138" s="100"/>
      <c r="DB138" s="100"/>
      <c r="DC138" s="100"/>
      <c r="DD138" s="100"/>
      <c r="DE138" s="100"/>
      <c r="DF138" s="100"/>
      <c r="DG138" s="100"/>
      <c r="DH138" s="100"/>
      <c r="DI138" s="100"/>
      <c r="DJ138" s="100"/>
      <c r="DK138" s="100"/>
      <c r="DL138" s="100"/>
      <c r="DM138" s="100"/>
      <c r="DN138" s="100"/>
      <c r="DO138" s="100"/>
    </row>
    <row r="139" spans="1:119" s="302" customFormat="1" ht="123" customHeight="1" x14ac:dyDescent="0.25">
      <c r="A139" s="651"/>
      <c r="B139" s="651"/>
      <c r="C139" s="645" t="s">
        <v>83</v>
      </c>
      <c r="D139" s="655" t="s">
        <v>82</v>
      </c>
      <c r="E139" s="587">
        <v>0.5</v>
      </c>
      <c r="F139" s="620">
        <v>0.5</v>
      </c>
      <c r="G139" s="620" t="s">
        <v>81</v>
      </c>
      <c r="H139" s="103" t="s">
        <v>80</v>
      </c>
      <c r="I139" s="620" t="s">
        <v>47</v>
      </c>
      <c r="J139" s="622">
        <v>4</v>
      </c>
      <c r="K139" s="615">
        <v>2</v>
      </c>
      <c r="L139" s="621">
        <f t="shared" si="9"/>
        <v>50</v>
      </c>
      <c r="M139" s="613"/>
      <c r="N139" s="613"/>
      <c r="O139" s="612"/>
      <c r="P139" s="625" t="s">
        <v>759</v>
      </c>
      <c r="Q139" s="620">
        <v>0.7</v>
      </c>
      <c r="R139" s="602" t="s">
        <v>37</v>
      </c>
      <c r="S139" s="603" t="s">
        <v>37</v>
      </c>
      <c r="T139" s="649" t="s">
        <v>483</v>
      </c>
      <c r="U139" s="620">
        <v>0.7</v>
      </c>
      <c r="V139" s="602" t="s">
        <v>37</v>
      </c>
      <c r="W139" s="609">
        <v>0.73</v>
      </c>
      <c r="X139" s="95"/>
      <c r="Y139" s="599">
        <v>1</v>
      </c>
      <c r="Z139" s="628">
        <v>1</v>
      </c>
      <c r="AA139" s="595">
        <v>64</v>
      </c>
      <c r="AB139" s="115" t="s">
        <v>901</v>
      </c>
      <c r="AC139" s="97"/>
      <c r="AD139" s="97"/>
      <c r="AE139" s="97"/>
      <c r="AF139" s="97"/>
      <c r="AG139" s="97"/>
      <c r="AH139" s="97"/>
      <c r="AI139" s="599">
        <v>1</v>
      </c>
      <c r="AJ139" s="636">
        <v>0.7</v>
      </c>
      <c r="AK139" s="597">
        <v>70</v>
      </c>
      <c r="AL139" s="228"/>
      <c r="AM139" s="96" t="s">
        <v>1044</v>
      </c>
      <c r="AN139" s="587">
        <v>0.7</v>
      </c>
      <c r="AO139" s="706">
        <v>0.61</v>
      </c>
      <c r="AP139" s="707">
        <v>61</v>
      </c>
      <c r="AQ139" s="237"/>
      <c r="AR139" s="99" t="s">
        <v>1288</v>
      </c>
      <c r="AS139" s="587">
        <v>0.5</v>
      </c>
      <c r="AT139" s="578" t="s">
        <v>1765</v>
      </c>
      <c r="AU139" s="525">
        <v>83</v>
      </c>
      <c r="AV139" s="557"/>
      <c r="AW139" s="576" t="s">
        <v>1647</v>
      </c>
      <c r="AX139" s="557"/>
      <c r="AY139" s="558" t="s">
        <v>1659</v>
      </c>
      <c r="AZ139" s="517">
        <v>0.5</v>
      </c>
      <c r="BA139" s="515"/>
      <c r="BB139" s="525"/>
      <c r="BC139" s="515"/>
      <c r="BD139" s="515"/>
      <c r="BE139" s="525"/>
      <c r="BF139" s="566" t="s">
        <v>1977</v>
      </c>
      <c r="BG139" s="517">
        <v>0.5</v>
      </c>
      <c r="BH139" s="517">
        <v>0.5</v>
      </c>
      <c r="BI139" s="538">
        <v>100</v>
      </c>
      <c r="BJ139" s="810" t="s">
        <v>1881</v>
      </c>
      <c r="BK139" s="100"/>
      <c r="BL139" s="100"/>
      <c r="BM139" s="100"/>
      <c r="BN139" s="100"/>
      <c r="BO139" s="100"/>
      <c r="BP139" s="100"/>
      <c r="BQ139" s="100"/>
      <c r="BR139" s="100"/>
      <c r="BS139" s="100"/>
      <c r="BT139" s="100"/>
      <c r="BU139" s="100"/>
      <c r="BV139" s="100"/>
      <c r="BW139" s="100"/>
      <c r="BX139" s="100"/>
      <c r="BY139" s="100"/>
      <c r="BZ139" s="100"/>
      <c r="CA139" s="100"/>
      <c r="CB139" s="100"/>
      <c r="CC139" s="100"/>
      <c r="CD139" s="100"/>
      <c r="CE139" s="100"/>
      <c r="CF139" s="100"/>
      <c r="CG139" s="100"/>
      <c r="CH139" s="100"/>
      <c r="CI139" s="100"/>
      <c r="CJ139" s="100"/>
      <c r="CK139" s="100"/>
      <c r="CL139" s="100"/>
      <c r="CM139" s="100"/>
      <c r="CN139" s="100"/>
      <c r="CO139" s="100"/>
      <c r="CP139" s="100"/>
      <c r="CQ139" s="100"/>
      <c r="CR139" s="100"/>
      <c r="CS139" s="100"/>
      <c r="CT139" s="100"/>
      <c r="CU139" s="100"/>
      <c r="CV139" s="100"/>
      <c r="CW139" s="100"/>
      <c r="CX139" s="100"/>
      <c r="CY139" s="100"/>
      <c r="CZ139" s="100"/>
      <c r="DA139" s="100"/>
      <c r="DB139" s="100"/>
      <c r="DC139" s="100"/>
      <c r="DD139" s="100"/>
      <c r="DE139" s="100"/>
      <c r="DF139" s="100"/>
      <c r="DG139" s="100"/>
      <c r="DH139" s="100"/>
      <c r="DI139" s="100"/>
      <c r="DJ139" s="100"/>
      <c r="DK139" s="100"/>
      <c r="DL139" s="100"/>
      <c r="DM139" s="100"/>
      <c r="DN139" s="100"/>
      <c r="DO139" s="100"/>
    </row>
    <row r="140" spans="1:119" s="302" customFormat="1" ht="39" customHeight="1" x14ac:dyDescent="0.25">
      <c r="A140" s="651"/>
      <c r="B140" s="651"/>
      <c r="C140" s="645"/>
      <c r="D140" s="571"/>
      <c r="E140" s="587"/>
      <c r="F140" s="620"/>
      <c r="G140" s="620"/>
      <c r="H140" s="103" t="s">
        <v>79</v>
      </c>
      <c r="I140" s="620"/>
      <c r="J140" s="622"/>
      <c r="K140" s="615"/>
      <c r="L140" s="617"/>
      <c r="M140" s="613"/>
      <c r="N140" s="613"/>
      <c r="O140" s="612"/>
      <c r="P140" s="625"/>
      <c r="Q140" s="620"/>
      <c r="R140" s="602"/>
      <c r="S140" s="603"/>
      <c r="T140" s="649"/>
      <c r="U140" s="620"/>
      <c r="V140" s="602"/>
      <c r="W140" s="610"/>
      <c r="X140" s="95"/>
      <c r="Y140" s="599"/>
      <c r="Z140" s="628"/>
      <c r="AA140" s="595"/>
      <c r="AB140" s="345" t="s">
        <v>902</v>
      </c>
      <c r="AC140" s="97"/>
      <c r="AD140" s="97"/>
      <c r="AE140" s="97"/>
      <c r="AF140" s="97"/>
      <c r="AG140" s="97"/>
      <c r="AH140" s="97"/>
      <c r="AI140" s="599"/>
      <c r="AJ140" s="636"/>
      <c r="AK140" s="597"/>
      <c r="AL140" s="98"/>
      <c r="AM140" s="345" t="s">
        <v>1045</v>
      </c>
      <c r="AN140" s="587"/>
      <c r="AO140" s="706"/>
      <c r="AP140" s="707"/>
      <c r="AQ140" s="237"/>
      <c r="AR140" s="346" t="s">
        <v>1289</v>
      </c>
      <c r="AS140" s="587"/>
      <c r="AT140" s="579"/>
      <c r="AU140" s="525"/>
      <c r="AV140" s="557"/>
      <c r="AW140" s="577"/>
      <c r="AX140" s="557"/>
      <c r="AY140" s="559"/>
      <c r="AZ140" s="516"/>
      <c r="BA140" s="516"/>
      <c r="BB140" s="525"/>
      <c r="BC140" s="516"/>
      <c r="BD140" s="516"/>
      <c r="BE140" s="525"/>
      <c r="BF140" s="710"/>
      <c r="BG140" s="516"/>
      <c r="BH140" s="516"/>
      <c r="BI140" s="538"/>
      <c r="BJ140" s="812"/>
      <c r="BK140" s="100"/>
      <c r="BL140" s="100"/>
      <c r="BM140" s="100"/>
      <c r="BN140" s="100"/>
      <c r="BO140" s="100"/>
      <c r="BP140" s="100"/>
      <c r="BQ140" s="100"/>
      <c r="BR140" s="100"/>
      <c r="BS140" s="100"/>
      <c r="BT140" s="100"/>
      <c r="BU140" s="100"/>
      <c r="BV140" s="100"/>
      <c r="BW140" s="100"/>
      <c r="BX140" s="100"/>
      <c r="BY140" s="100"/>
      <c r="BZ140" s="100"/>
      <c r="CA140" s="100"/>
      <c r="CB140" s="100"/>
      <c r="CC140" s="100"/>
      <c r="CD140" s="100"/>
      <c r="CE140" s="100"/>
      <c r="CF140" s="100"/>
      <c r="CG140" s="100"/>
      <c r="CH140" s="100"/>
      <c r="CI140" s="100"/>
      <c r="CJ140" s="100"/>
      <c r="CK140" s="100"/>
      <c r="CL140" s="100"/>
      <c r="CM140" s="100"/>
      <c r="CN140" s="100"/>
      <c r="CO140" s="100"/>
      <c r="CP140" s="100"/>
      <c r="CQ140" s="100"/>
      <c r="CR140" s="100"/>
      <c r="CS140" s="100"/>
      <c r="CT140" s="100"/>
      <c r="CU140" s="100"/>
      <c r="CV140" s="100"/>
      <c r="CW140" s="100"/>
      <c r="CX140" s="100"/>
      <c r="CY140" s="100"/>
      <c r="CZ140" s="100"/>
      <c r="DA140" s="100"/>
      <c r="DB140" s="100"/>
      <c r="DC140" s="100"/>
      <c r="DD140" s="100"/>
      <c r="DE140" s="100"/>
      <c r="DF140" s="100"/>
      <c r="DG140" s="100"/>
      <c r="DH140" s="100"/>
      <c r="DI140" s="100"/>
      <c r="DJ140" s="100"/>
      <c r="DK140" s="100"/>
      <c r="DL140" s="100"/>
      <c r="DM140" s="100"/>
      <c r="DN140" s="100"/>
      <c r="DO140" s="100"/>
    </row>
    <row r="141" spans="1:119" s="302" customFormat="1" ht="87.75" customHeight="1" x14ac:dyDescent="0.25">
      <c r="A141" s="651"/>
      <c r="B141" s="651" t="s">
        <v>78</v>
      </c>
      <c r="C141" s="141" t="s">
        <v>77</v>
      </c>
      <c r="D141" s="93" t="s">
        <v>76</v>
      </c>
      <c r="E141" s="102">
        <v>1</v>
      </c>
      <c r="F141" s="103">
        <v>1</v>
      </c>
      <c r="G141" s="103" t="s">
        <v>74</v>
      </c>
      <c r="H141" s="103" t="s">
        <v>73</v>
      </c>
      <c r="I141" s="620"/>
      <c r="J141" s="104">
        <v>0.2</v>
      </c>
      <c r="K141" s="129">
        <v>0</v>
      </c>
      <c r="L141" s="130">
        <f>K141/J141*100</f>
        <v>0</v>
      </c>
      <c r="M141" s="613"/>
      <c r="N141" s="613"/>
      <c r="O141" s="612"/>
      <c r="P141" s="329" t="s">
        <v>487</v>
      </c>
      <c r="Q141" s="103" t="s">
        <v>75</v>
      </c>
      <c r="R141" s="231" t="s">
        <v>37</v>
      </c>
      <c r="S141" s="241">
        <v>0</v>
      </c>
      <c r="T141" s="94" t="s">
        <v>484</v>
      </c>
      <c r="U141" s="103" t="s">
        <v>75</v>
      </c>
      <c r="V141" s="231" t="s">
        <v>37</v>
      </c>
      <c r="W141" s="111">
        <v>0.35</v>
      </c>
      <c r="X141" s="95"/>
      <c r="Y141" s="112">
        <v>1</v>
      </c>
      <c r="Z141" s="113">
        <v>1</v>
      </c>
      <c r="AA141" s="114">
        <v>60</v>
      </c>
      <c r="AB141" s="115" t="s">
        <v>903</v>
      </c>
      <c r="AC141" s="163" t="s">
        <v>1363</v>
      </c>
      <c r="AD141" s="116" t="s">
        <v>1371</v>
      </c>
      <c r="AE141" s="134">
        <v>4104036</v>
      </c>
      <c r="AF141" s="118" t="s">
        <v>1502</v>
      </c>
      <c r="AG141" s="118" t="s">
        <v>1502</v>
      </c>
      <c r="AH141" s="260">
        <v>1</v>
      </c>
      <c r="AI141" s="112">
        <v>1</v>
      </c>
      <c r="AJ141" s="119">
        <v>1</v>
      </c>
      <c r="AK141" s="120">
        <v>70</v>
      </c>
      <c r="AL141" s="98"/>
      <c r="AM141" s="96" t="s">
        <v>1046</v>
      </c>
      <c r="AN141" s="102">
        <v>1</v>
      </c>
      <c r="AO141" s="137">
        <v>0.6</v>
      </c>
      <c r="AP141" s="122">
        <v>60</v>
      </c>
      <c r="AQ141" s="99"/>
      <c r="AR141" s="99" t="s">
        <v>1290</v>
      </c>
      <c r="AS141" s="102">
        <v>1</v>
      </c>
      <c r="AT141" s="139">
        <v>0</v>
      </c>
      <c r="AU141" s="125">
        <v>0</v>
      </c>
      <c r="AV141" s="126"/>
      <c r="AW141" s="101" t="s">
        <v>1648</v>
      </c>
      <c r="AX141" s="126"/>
      <c r="AY141" s="70" t="s">
        <v>1692</v>
      </c>
      <c r="AZ141" s="127">
        <v>1</v>
      </c>
      <c r="BA141" s="127">
        <v>0</v>
      </c>
      <c r="BB141" s="125">
        <v>0</v>
      </c>
      <c r="BC141" s="70"/>
      <c r="BD141" s="70"/>
      <c r="BE141" s="125"/>
      <c r="BF141" s="448" t="s">
        <v>1972</v>
      </c>
      <c r="BG141" s="127">
        <v>1</v>
      </c>
      <c r="BH141" s="495">
        <v>0.2</v>
      </c>
      <c r="BI141" s="128">
        <v>0.2</v>
      </c>
      <c r="BJ141" s="806" t="s">
        <v>1880</v>
      </c>
      <c r="BK141" s="442"/>
      <c r="BL141" s="100"/>
      <c r="BM141" s="100"/>
      <c r="BN141" s="100"/>
      <c r="BO141" s="100"/>
      <c r="BP141" s="100"/>
      <c r="BQ141" s="100"/>
      <c r="BR141" s="100"/>
      <c r="BS141" s="100"/>
      <c r="BT141" s="100"/>
      <c r="BU141" s="100"/>
      <c r="BV141" s="100"/>
      <c r="BW141" s="100"/>
      <c r="BX141" s="100"/>
      <c r="BY141" s="100"/>
      <c r="BZ141" s="100"/>
      <c r="CA141" s="100"/>
      <c r="CB141" s="100"/>
      <c r="CC141" s="100"/>
      <c r="CD141" s="100"/>
      <c r="CE141" s="100"/>
      <c r="CF141" s="100"/>
      <c r="CG141" s="100"/>
      <c r="CH141" s="100"/>
      <c r="CI141" s="100"/>
      <c r="CJ141" s="100"/>
      <c r="CK141" s="100"/>
      <c r="CL141" s="100"/>
      <c r="CM141" s="100"/>
      <c r="CN141" s="100"/>
      <c r="CO141" s="100"/>
      <c r="CP141" s="100"/>
      <c r="CQ141" s="100"/>
      <c r="CR141" s="100"/>
      <c r="CS141" s="100"/>
      <c r="CT141" s="100"/>
      <c r="CU141" s="100"/>
      <c r="CV141" s="100"/>
      <c r="CW141" s="100"/>
      <c r="CX141" s="100"/>
      <c r="CY141" s="100"/>
      <c r="CZ141" s="100"/>
      <c r="DA141" s="100"/>
      <c r="DB141" s="100"/>
      <c r="DC141" s="100"/>
      <c r="DD141" s="100"/>
      <c r="DE141" s="100"/>
      <c r="DF141" s="100"/>
      <c r="DG141" s="100"/>
      <c r="DH141" s="100"/>
      <c r="DI141" s="100"/>
      <c r="DJ141" s="100"/>
      <c r="DK141" s="100"/>
      <c r="DL141" s="100"/>
      <c r="DM141" s="100"/>
      <c r="DN141" s="100"/>
      <c r="DO141" s="100"/>
    </row>
    <row r="142" spans="1:119" s="302" customFormat="1" ht="180.75" customHeight="1" x14ac:dyDescent="0.25">
      <c r="A142" s="651"/>
      <c r="B142" s="651"/>
      <c r="C142" s="141" t="s">
        <v>72</v>
      </c>
      <c r="D142" s="347" t="s">
        <v>71</v>
      </c>
      <c r="E142" s="142">
        <v>0.7</v>
      </c>
      <c r="F142" s="108">
        <v>0.8</v>
      </c>
      <c r="G142" s="108" t="s">
        <v>70</v>
      </c>
      <c r="H142" s="103" t="s">
        <v>69</v>
      </c>
      <c r="I142" s="620"/>
      <c r="J142" s="104">
        <v>10</v>
      </c>
      <c r="K142" s="129">
        <v>4</v>
      </c>
      <c r="L142" s="250">
        <f>K142/J142*100</f>
        <v>40</v>
      </c>
      <c r="M142" s="613"/>
      <c r="N142" s="613"/>
      <c r="O142" s="612"/>
      <c r="P142" s="329" t="s">
        <v>760</v>
      </c>
      <c r="Q142" s="108">
        <v>0.3</v>
      </c>
      <c r="R142" s="348">
        <v>0.2</v>
      </c>
      <c r="S142" s="245">
        <f>R142/Q142*1</f>
        <v>0.66666666666666674</v>
      </c>
      <c r="T142" s="94" t="s">
        <v>485</v>
      </c>
      <c r="U142" s="108">
        <v>0.3</v>
      </c>
      <c r="V142" s="348">
        <v>20</v>
      </c>
      <c r="W142" s="111">
        <v>0.65</v>
      </c>
      <c r="X142" s="95" t="s">
        <v>671</v>
      </c>
      <c r="Y142" s="148">
        <v>0.8</v>
      </c>
      <c r="Z142" s="149">
        <v>0.4</v>
      </c>
      <c r="AA142" s="114">
        <v>79</v>
      </c>
      <c r="AB142" s="115" t="s">
        <v>904</v>
      </c>
      <c r="AC142" s="116" t="s">
        <v>1363</v>
      </c>
      <c r="AD142" s="116" t="s">
        <v>1371</v>
      </c>
      <c r="AE142" s="134" t="s">
        <v>1420</v>
      </c>
      <c r="AF142" s="116" t="s">
        <v>1421</v>
      </c>
      <c r="AG142" s="259" t="s">
        <v>1422</v>
      </c>
      <c r="AH142" s="260">
        <v>12</v>
      </c>
      <c r="AI142" s="148">
        <v>0.8</v>
      </c>
      <c r="AJ142" s="150">
        <v>0.5</v>
      </c>
      <c r="AK142" s="120">
        <v>64</v>
      </c>
      <c r="AL142" s="228"/>
      <c r="AM142" s="96" t="s">
        <v>1047</v>
      </c>
      <c r="AN142" s="142">
        <v>0.6</v>
      </c>
      <c r="AO142" s="137">
        <v>0.65</v>
      </c>
      <c r="AP142" s="122">
        <v>65</v>
      </c>
      <c r="AQ142" s="99"/>
      <c r="AR142" s="99" t="s">
        <v>1291</v>
      </c>
      <c r="AS142" s="142">
        <v>0.7</v>
      </c>
      <c r="AT142" s="152">
        <v>0.7</v>
      </c>
      <c r="AU142" s="125">
        <v>100</v>
      </c>
      <c r="AV142" s="126"/>
      <c r="AW142" s="101" t="s">
        <v>1623</v>
      </c>
      <c r="AX142" s="126"/>
      <c r="AY142" s="70" t="s">
        <v>1752</v>
      </c>
      <c r="AZ142" s="154">
        <v>0.8</v>
      </c>
      <c r="BA142" s="127">
        <v>0</v>
      </c>
      <c r="BB142" s="125">
        <v>0</v>
      </c>
      <c r="BC142" s="70"/>
      <c r="BD142" s="70"/>
      <c r="BE142" s="125"/>
      <c r="BF142" s="513" t="s">
        <v>1972</v>
      </c>
      <c r="BG142" s="154">
        <v>0.8</v>
      </c>
      <c r="BH142" s="453">
        <v>0.7</v>
      </c>
      <c r="BI142" s="128">
        <v>70</v>
      </c>
      <c r="BJ142" s="806" t="s">
        <v>1882</v>
      </c>
      <c r="BK142" s="442"/>
      <c r="BL142" s="100"/>
      <c r="BM142" s="100"/>
      <c r="BN142" s="100"/>
      <c r="BO142" s="100"/>
      <c r="BP142" s="100"/>
      <c r="BQ142" s="100"/>
      <c r="BR142" s="100"/>
      <c r="BS142" s="100"/>
      <c r="BT142" s="100"/>
      <c r="BU142" s="100"/>
      <c r="BV142" s="100"/>
      <c r="BW142" s="100"/>
      <c r="BX142" s="100"/>
      <c r="BY142" s="100"/>
      <c r="BZ142" s="100"/>
      <c r="CA142" s="100"/>
      <c r="CB142" s="100"/>
      <c r="CC142" s="100"/>
      <c r="CD142" s="100"/>
      <c r="CE142" s="100"/>
      <c r="CF142" s="100"/>
      <c r="CG142" s="100"/>
      <c r="CH142" s="100"/>
      <c r="CI142" s="100"/>
      <c r="CJ142" s="100"/>
      <c r="CK142" s="100"/>
      <c r="CL142" s="100"/>
      <c r="CM142" s="100"/>
      <c r="CN142" s="100"/>
      <c r="CO142" s="100"/>
      <c r="CP142" s="100"/>
      <c r="CQ142" s="100"/>
      <c r="CR142" s="100"/>
      <c r="CS142" s="100"/>
      <c r="CT142" s="100"/>
      <c r="CU142" s="100"/>
      <c r="CV142" s="100"/>
      <c r="CW142" s="100"/>
      <c r="CX142" s="100"/>
      <c r="CY142" s="100"/>
      <c r="CZ142" s="100"/>
      <c r="DA142" s="100"/>
      <c r="DB142" s="100"/>
      <c r="DC142" s="100"/>
      <c r="DD142" s="100"/>
      <c r="DE142" s="100"/>
      <c r="DF142" s="100"/>
      <c r="DG142" s="100"/>
      <c r="DH142" s="100"/>
      <c r="DI142" s="100"/>
      <c r="DJ142" s="100"/>
      <c r="DK142" s="100"/>
      <c r="DL142" s="100"/>
      <c r="DM142" s="100"/>
      <c r="DN142" s="100"/>
      <c r="DO142" s="100"/>
    </row>
    <row r="143" spans="1:119" s="302" customFormat="1" ht="221.25" customHeight="1" x14ac:dyDescent="0.25">
      <c r="A143" s="651"/>
      <c r="B143" s="651"/>
      <c r="C143" s="141" t="s">
        <v>68</v>
      </c>
      <c r="D143" s="93" t="s">
        <v>67</v>
      </c>
      <c r="E143" s="142">
        <v>0.7</v>
      </c>
      <c r="F143" s="108">
        <v>0.8</v>
      </c>
      <c r="G143" s="108" t="s">
        <v>66</v>
      </c>
      <c r="H143" s="103" t="s">
        <v>65</v>
      </c>
      <c r="I143" s="620"/>
      <c r="J143" s="104">
        <v>10</v>
      </c>
      <c r="K143" s="129">
        <v>0</v>
      </c>
      <c r="L143" s="130">
        <f>K143/J143*100</f>
        <v>0</v>
      </c>
      <c r="M143" s="613"/>
      <c r="N143" s="613"/>
      <c r="O143" s="612"/>
      <c r="P143" s="329" t="s">
        <v>487</v>
      </c>
      <c r="Q143" s="108">
        <v>0.2</v>
      </c>
      <c r="R143" s="349">
        <v>0.12</v>
      </c>
      <c r="S143" s="327">
        <f>R143/Q143*1</f>
        <v>0.6</v>
      </c>
      <c r="T143" s="94" t="s">
        <v>486</v>
      </c>
      <c r="U143" s="108">
        <v>0.2</v>
      </c>
      <c r="V143" s="349">
        <v>0.12</v>
      </c>
      <c r="W143" s="111">
        <v>0.7</v>
      </c>
      <c r="X143" s="95" t="s">
        <v>672</v>
      </c>
      <c r="Y143" s="148">
        <v>0.8</v>
      </c>
      <c r="Z143" s="149">
        <v>0.4</v>
      </c>
      <c r="AA143" s="114">
        <v>67</v>
      </c>
      <c r="AB143" s="172" t="s">
        <v>905</v>
      </c>
      <c r="AC143" s="116" t="s">
        <v>1363</v>
      </c>
      <c r="AD143" s="116" t="s">
        <v>1371</v>
      </c>
      <c r="AE143" s="134" t="s">
        <v>1420</v>
      </c>
      <c r="AF143" s="116" t="s">
        <v>1421</v>
      </c>
      <c r="AG143" s="259" t="s">
        <v>1422</v>
      </c>
      <c r="AH143" s="260">
        <v>12</v>
      </c>
      <c r="AI143" s="148">
        <v>0.8</v>
      </c>
      <c r="AJ143" s="150">
        <v>0.5</v>
      </c>
      <c r="AK143" s="120">
        <v>61</v>
      </c>
      <c r="AL143" s="98"/>
      <c r="AM143" s="96" t="s">
        <v>1048</v>
      </c>
      <c r="AN143" s="142">
        <v>0.6</v>
      </c>
      <c r="AO143" s="137">
        <v>0.4</v>
      </c>
      <c r="AP143" s="122">
        <v>40</v>
      </c>
      <c r="AQ143" s="99"/>
      <c r="AR143" s="101" t="s">
        <v>1292</v>
      </c>
      <c r="AS143" s="142">
        <v>0.7</v>
      </c>
      <c r="AT143" s="139"/>
      <c r="AU143" s="125">
        <v>0</v>
      </c>
      <c r="AV143" s="103"/>
      <c r="AW143" s="140"/>
      <c r="AX143" s="126"/>
      <c r="AY143" s="350" t="s">
        <v>1790</v>
      </c>
      <c r="AZ143" s="154">
        <v>0.8</v>
      </c>
      <c r="BA143" s="127">
        <v>0</v>
      </c>
      <c r="BB143" s="351">
        <v>0</v>
      </c>
      <c r="BC143" s="70"/>
      <c r="BD143" s="70"/>
      <c r="BE143" s="351"/>
      <c r="BF143" s="513" t="s">
        <v>1972</v>
      </c>
      <c r="BG143" s="154">
        <v>0.8</v>
      </c>
      <c r="BH143" s="439">
        <v>0</v>
      </c>
      <c r="BI143" s="128">
        <v>0</v>
      </c>
      <c r="BJ143" s="806" t="s">
        <v>1883</v>
      </c>
      <c r="BK143" s="442"/>
      <c r="BL143" s="177"/>
      <c r="BM143" s="100"/>
      <c r="BN143" s="100"/>
      <c r="BO143" s="100"/>
      <c r="BP143" s="100"/>
      <c r="BQ143" s="100"/>
      <c r="BR143" s="100"/>
      <c r="BS143" s="100"/>
      <c r="BT143" s="100"/>
      <c r="BU143" s="100"/>
      <c r="BV143" s="100"/>
      <c r="BW143" s="100"/>
      <c r="BX143" s="100"/>
      <c r="BY143" s="100"/>
      <c r="BZ143" s="100"/>
      <c r="CA143" s="100"/>
      <c r="CB143" s="100"/>
      <c r="CC143" s="100"/>
      <c r="CD143" s="100"/>
      <c r="CE143" s="100"/>
      <c r="CF143" s="100"/>
      <c r="CG143" s="100"/>
      <c r="CH143" s="100"/>
      <c r="CI143" s="100"/>
      <c r="CJ143" s="100"/>
      <c r="CK143" s="100"/>
      <c r="CL143" s="100"/>
      <c r="CM143" s="100"/>
      <c r="CN143" s="100"/>
      <c r="CO143" s="100"/>
      <c r="CP143" s="100"/>
      <c r="CQ143" s="100"/>
      <c r="CR143" s="100"/>
      <c r="CS143" s="100"/>
      <c r="CT143" s="100"/>
      <c r="CU143" s="100"/>
      <c r="CV143" s="100"/>
      <c r="CW143" s="100"/>
      <c r="CX143" s="100"/>
      <c r="CY143" s="100"/>
      <c r="CZ143" s="100"/>
      <c r="DA143" s="100"/>
      <c r="DB143" s="100"/>
      <c r="DC143" s="100"/>
      <c r="DD143" s="100"/>
      <c r="DE143" s="100"/>
      <c r="DF143" s="100"/>
      <c r="DG143" s="100"/>
      <c r="DH143" s="100"/>
      <c r="DI143" s="100"/>
      <c r="DJ143" s="100"/>
      <c r="DK143" s="100"/>
      <c r="DL143" s="100"/>
      <c r="DM143" s="100"/>
      <c r="DN143" s="100"/>
      <c r="DO143" s="100"/>
    </row>
    <row r="144" spans="1:119" s="302" customFormat="1" ht="104.25" customHeight="1" x14ac:dyDescent="0.25">
      <c r="A144" s="651"/>
      <c r="B144" s="651"/>
      <c r="C144" s="645" t="s">
        <v>64</v>
      </c>
      <c r="D144" s="665" t="s">
        <v>63</v>
      </c>
      <c r="E144" s="573">
        <v>8</v>
      </c>
      <c r="F144" s="571">
        <v>10</v>
      </c>
      <c r="G144" s="571" t="s">
        <v>62</v>
      </c>
      <c r="H144" s="103" t="s">
        <v>61</v>
      </c>
      <c r="I144" s="571" t="s">
        <v>60</v>
      </c>
      <c r="J144" s="622">
        <v>2</v>
      </c>
      <c r="K144" s="615">
        <v>2</v>
      </c>
      <c r="L144" s="621">
        <f>K144/J144*100</f>
        <v>100</v>
      </c>
      <c r="M144" s="613"/>
      <c r="N144" s="613"/>
      <c r="O144" s="612"/>
      <c r="P144" s="625" t="s">
        <v>761</v>
      </c>
      <c r="Q144" s="571">
        <v>3</v>
      </c>
      <c r="R144" s="602">
        <v>2</v>
      </c>
      <c r="S144" s="604">
        <v>70</v>
      </c>
      <c r="T144" s="649" t="s">
        <v>555</v>
      </c>
      <c r="U144" s="571">
        <v>4</v>
      </c>
      <c r="V144" s="602">
        <v>2</v>
      </c>
      <c r="W144" s="609">
        <v>0.5</v>
      </c>
      <c r="X144" s="95"/>
      <c r="Y144" s="598">
        <v>5</v>
      </c>
      <c r="Z144" s="627">
        <v>5</v>
      </c>
      <c r="AA144" s="595">
        <v>100</v>
      </c>
      <c r="AB144" s="115" t="s">
        <v>906</v>
      </c>
      <c r="AC144" s="97"/>
      <c r="AD144" s="97"/>
      <c r="AE144" s="97"/>
      <c r="AF144" s="97"/>
      <c r="AG144" s="97"/>
      <c r="AH144" s="97"/>
      <c r="AI144" s="598">
        <v>6</v>
      </c>
      <c r="AJ144" s="596">
        <v>6</v>
      </c>
      <c r="AK144" s="597">
        <v>100</v>
      </c>
      <c r="AL144" s="98"/>
      <c r="AM144" s="96" t="s">
        <v>1049</v>
      </c>
      <c r="AN144" s="573">
        <v>7</v>
      </c>
      <c r="AO144" s="705" t="s">
        <v>1145</v>
      </c>
      <c r="AP144" s="707">
        <v>60</v>
      </c>
      <c r="AQ144" s="99"/>
      <c r="AR144" s="99" t="s">
        <v>1293</v>
      </c>
      <c r="AS144" s="573">
        <v>1</v>
      </c>
      <c r="AT144" s="580">
        <v>5</v>
      </c>
      <c r="AU144" s="525">
        <v>100</v>
      </c>
      <c r="AV144" s="557"/>
      <c r="AW144" s="560" t="s">
        <v>1649</v>
      </c>
      <c r="AX144" s="557"/>
      <c r="AY144" s="558" t="s">
        <v>1753</v>
      </c>
      <c r="AZ144" s="532">
        <v>1</v>
      </c>
      <c r="BA144" s="515">
        <v>1</v>
      </c>
      <c r="BB144" s="525">
        <v>100</v>
      </c>
      <c r="BC144" s="515"/>
      <c r="BD144" s="515"/>
      <c r="BE144" s="525"/>
      <c r="BF144" s="566" t="s">
        <v>1819</v>
      </c>
      <c r="BG144" s="515">
        <v>10</v>
      </c>
      <c r="BH144" s="515">
        <v>6</v>
      </c>
      <c r="BI144" s="538">
        <v>60</v>
      </c>
      <c r="BJ144" s="810" t="s">
        <v>1898</v>
      </c>
      <c r="BK144" s="442"/>
      <c r="BL144" s="352"/>
      <c r="BM144" s="100"/>
      <c r="BN144" s="100"/>
      <c r="BO144" s="100"/>
      <c r="BP144" s="100"/>
      <c r="BQ144" s="100"/>
      <c r="BR144" s="100"/>
      <c r="BS144" s="100"/>
      <c r="BT144" s="100"/>
      <c r="BU144" s="100"/>
      <c r="BV144" s="100"/>
      <c r="BW144" s="100"/>
      <c r="BX144" s="100"/>
      <c r="BY144" s="100"/>
      <c r="BZ144" s="100"/>
      <c r="CA144" s="100"/>
      <c r="CB144" s="100"/>
      <c r="CC144" s="100"/>
      <c r="CD144" s="100"/>
      <c r="CE144" s="100"/>
      <c r="CF144" s="100"/>
      <c r="CG144" s="100"/>
      <c r="CH144" s="100"/>
      <c r="CI144" s="100"/>
      <c r="CJ144" s="100"/>
      <c r="CK144" s="100"/>
      <c r="CL144" s="100"/>
      <c r="CM144" s="100"/>
      <c r="CN144" s="100"/>
      <c r="CO144" s="100"/>
      <c r="CP144" s="100"/>
      <c r="CQ144" s="100"/>
      <c r="CR144" s="100"/>
      <c r="CS144" s="100"/>
      <c r="CT144" s="100"/>
      <c r="CU144" s="100"/>
      <c r="CV144" s="100"/>
      <c r="CW144" s="100"/>
      <c r="CX144" s="100"/>
      <c r="CY144" s="100"/>
      <c r="CZ144" s="100"/>
      <c r="DA144" s="100"/>
      <c r="DB144" s="100"/>
      <c r="DC144" s="100"/>
      <c r="DD144" s="100"/>
      <c r="DE144" s="100"/>
      <c r="DF144" s="100"/>
      <c r="DG144" s="100"/>
      <c r="DH144" s="100"/>
      <c r="DI144" s="100"/>
      <c r="DJ144" s="100"/>
      <c r="DK144" s="100"/>
      <c r="DL144" s="100"/>
      <c r="DM144" s="100"/>
      <c r="DN144" s="100"/>
      <c r="DO144" s="100"/>
    </row>
    <row r="145" spans="1:119" s="302" customFormat="1" ht="84" customHeight="1" x14ac:dyDescent="0.25">
      <c r="A145" s="651"/>
      <c r="B145" s="651"/>
      <c r="C145" s="645"/>
      <c r="D145" s="571"/>
      <c r="E145" s="573"/>
      <c r="F145" s="571"/>
      <c r="G145" s="571"/>
      <c r="H145" s="226" t="s">
        <v>59</v>
      </c>
      <c r="I145" s="571"/>
      <c r="J145" s="622"/>
      <c r="K145" s="615"/>
      <c r="L145" s="617"/>
      <c r="M145" s="613"/>
      <c r="N145" s="613"/>
      <c r="O145" s="612"/>
      <c r="P145" s="625"/>
      <c r="Q145" s="571"/>
      <c r="R145" s="602"/>
      <c r="S145" s="604"/>
      <c r="T145" s="649"/>
      <c r="U145" s="571"/>
      <c r="V145" s="602"/>
      <c r="W145" s="610"/>
      <c r="X145" s="95"/>
      <c r="Y145" s="598"/>
      <c r="Z145" s="627"/>
      <c r="AA145" s="595"/>
      <c r="AB145" s="115" t="s">
        <v>907</v>
      </c>
      <c r="AC145" s="116" t="s">
        <v>1363</v>
      </c>
      <c r="AD145" s="116" t="s">
        <v>1371</v>
      </c>
      <c r="AE145" s="117" t="s">
        <v>1372</v>
      </c>
      <c r="AF145" s="118" t="s">
        <v>1503</v>
      </c>
      <c r="AG145" s="118" t="s">
        <v>1504</v>
      </c>
      <c r="AH145" s="117">
        <v>1</v>
      </c>
      <c r="AI145" s="598"/>
      <c r="AJ145" s="596"/>
      <c r="AK145" s="597"/>
      <c r="AL145" s="98"/>
      <c r="AM145" s="96" t="s">
        <v>1050</v>
      </c>
      <c r="AN145" s="573"/>
      <c r="AO145" s="705"/>
      <c r="AP145" s="707"/>
      <c r="AQ145" s="237"/>
      <c r="AR145" s="99" t="s">
        <v>1294</v>
      </c>
      <c r="AS145" s="573"/>
      <c r="AT145" s="581"/>
      <c r="AU145" s="525"/>
      <c r="AV145" s="557"/>
      <c r="AW145" s="561"/>
      <c r="AX145" s="557"/>
      <c r="AY145" s="559"/>
      <c r="AZ145" s="522"/>
      <c r="BA145" s="516"/>
      <c r="BB145" s="525"/>
      <c r="BC145" s="516"/>
      <c r="BD145" s="516"/>
      <c r="BE145" s="525"/>
      <c r="BF145" s="710"/>
      <c r="BG145" s="516"/>
      <c r="BH145" s="516"/>
      <c r="BI145" s="538"/>
      <c r="BJ145" s="812"/>
      <c r="BK145" s="100"/>
      <c r="BL145" s="352"/>
      <c r="BM145" s="100"/>
      <c r="BN145" s="100"/>
      <c r="BO145" s="100"/>
      <c r="BP145" s="100"/>
      <c r="BQ145" s="100"/>
      <c r="BR145" s="100"/>
      <c r="BS145" s="100"/>
      <c r="BT145" s="100"/>
      <c r="BU145" s="100"/>
      <c r="BV145" s="100"/>
      <c r="BW145" s="100"/>
      <c r="BX145" s="100"/>
      <c r="BY145" s="100"/>
      <c r="BZ145" s="100"/>
      <c r="CA145" s="100"/>
      <c r="CB145" s="100"/>
      <c r="CC145" s="100"/>
      <c r="CD145" s="100"/>
      <c r="CE145" s="100"/>
      <c r="CF145" s="100"/>
      <c r="CG145" s="100"/>
      <c r="CH145" s="100"/>
      <c r="CI145" s="100"/>
      <c r="CJ145" s="100"/>
      <c r="CK145" s="100"/>
      <c r="CL145" s="100"/>
      <c r="CM145" s="100"/>
      <c r="CN145" s="100"/>
      <c r="CO145" s="100"/>
      <c r="CP145" s="100"/>
      <c r="CQ145" s="100"/>
      <c r="CR145" s="100"/>
      <c r="CS145" s="100"/>
      <c r="CT145" s="100"/>
      <c r="CU145" s="100"/>
      <c r="CV145" s="100"/>
      <c r="CW145" s="100"/>
      <c r="CX145" s="100"/>
      <c r="CY145" s="100"/>
      <c r="CZ145" s="100"/>
      <c r="DA145" s="100"/>
      <c r="DB145" s="100"/>
      <c r="DC145" s="100"/>
      <c r="DD145" s="100"/>
      <c r="DE145" s="100"/>
      <c r="DF145" s="100"/>
      <c r="DG145" s="100"/>
      <c r="DH145" s="100"/>
      <c r="DI145" s="100"/>
      <c r="DJ145" s="100"/>
      <c r="DK145" s="100"/>
      <c r="DL145" s="100"/>
      <c r="DM145" s="100"/>
      <c r="DN145" s="100"/>
      <c r="DO145" s="100"/>
    </row>
    <row r="146" spans="1:119" s="302" customFormat="1" ht="125.25" customHeight="1" x14ac:dyDescent="0.25">
      <c r="A146" s="651"/>
      <c r="B146" s="651"/>
      <c r="C146" s="645" t="s">
        <v>58</v>
      </c>
      <c r="D146" s="421" t="s">
        <v>57</v>
      </c>
      <c r="E146" s="102">
        <v>1</v>
      </c>
      <c r="F146" s="103">
        <v>1</v>
      </c>
      <c r="G146" s="103" t="s">
        <v>56</v>
      </c>
      <c r="H146" s="226" t="s">
        <v>55</v>
      </c>
      <c r="I146" s="571" t="s">
        <v>47</v>
      </c>
      <c r="J146" s="104">
        <v>1</v>
      </c>
      <c r="K146" s="129">
        <v>1</v>
      </c>
      <c r="L146" s="106">
        <f>K146/J146*100</f>
        <v>100</v>
      </c>
      <c r="M146" s="613"/>
      <c r="N146" s="613"/>
      <c r="O146" s="612"/>
      <c r="P146" s="353" t="s">
        <v>762</v>
      </c>
      <c r="Q146" s="103">
        <v>1</v>
      </c>
      <c r="R146" s="231">
        <v>1</v>
      </c>
      <c r="S146" s="245">
        <f>R146/Q146*1</f>
        <v>1</v>
      </c>
      <c r="T146" s="251" t="s">
        <v>487</v>
      </c>
      <c r="U146" s="103">
        <v>1</v>
      </c>
      <c r="V146" s="231">
        <v>1</v>
      </c>
      <c r="W146" s="111">
        <v>0.38</v>
      </c>
      <c r="X146" s="95"/>
      <c r="Y146" s="112">
        <v>1</v>
      </c>
      <c r="Z146" s="113">
        <v>1</v>
      </c>
      <c r="AA146" s="114">
        <v>65</v>
      </c>
      <c r="AB146" s="115" t="s">
        <v>908</v>
      </c>
      <c r="AC146" s="116" t="s">
        <v>1363</v>
      </c>
      <c r="AD146" s="116" t="s">
        <v>1371</v>
      </c>
      <c r="AE146" s="117" t="s">
        <v>1372</v>
      </c>
      <c r="AF146" s="118" t="s">
        <v>1503</v>
      </c>
      <c r="AG146" s="118" t="s">
        <v>1504</v>
      </c>
      <c r="AH146" s="117">
        <v>1</v>
      </c>
      <c r="AI146" s="112">
        <v>1</v>
      </c>
      <c r="AJ146" s="119">
        <v>1</v>
      </c>
      <c r="AK146" s="120">
        <v>5</v>
      </c>
      <c r="AL146" s="228"/>
      <c r="AM146" s="96"/>
      <c r="AN146" s="102">
        <v>1</v>
      </c>
      <c r="AO146" s="137" t="s">
        <v>1152</v>
      </c>
      <c r="AP146" s="122">
        <v>45</v>
      </c>
      <c r="AQ146" s="237"/>
      <c r="AR146" s="99" t="s">
        <v>1295</v>
      </c>
      <c r="AS146" s="102">
        <v>1</v>
      </c>
      <c r="AT146" s="233">
        <v>1</v>
      </c>
      <c r="AU146" s="125">
        <v>100</v>
      </c>
      <c r="AV146" s="126"/>
      <c r="AW146" s="172" t="s">
        <v>1650</v>
      </c>
      <c r="AX146" s="126"/>
      <c r="AY146" s="70" t="s">
        <v>1754</v>
      </c>
      <c r="AZ146" s="127">
        <v>1</v>
      </c>
      <c r="BA146" s="127">
        <v>1</v>
      </c>
      <c r="BB146" s="125">
        <v>100</v>
      </c>
      <c r="BC146" s="448"/>
      <c r="BD146" s="448"/>
      <c r="BE146" s="125"/>
      <c r="BF146" s="68" t="s">
        <v>1826</v>
      </c>
      <c r="BG146" s="127">
        <v>1</v>
      </c>
      <c r="BH146" s="127">
        <v>1</v>
      </c>
      <c r="BI146" s="128">
        <v>100</v>
      </c>
      <c r="BJ146" s="806" t="s">
        <v>1884</v>
      </c>
      <c r="BK146" s="457"/>
      <c r="BL146" s="100"/>
      <c r="BM146" s="100"/>
      <c r="BN146" s="100"/>
      <c r="BO146" s="100"/>
      <c r="BP146" s="100"/>
      <c r="BQ146" s="100"/>
      <c r="BR146" s="100"/>
      <c r="BS146" s="100"/>
      <c r="BT146" s="100"/>
      <c r="BU146" s="100"/>
      <c r="BV146" s="100"/>
      <c r="BW146" s="100"/>
      <c r="BX146" s="100"/>
      <c r="BY146" s="100"/>
      <c r="BZ146" s="100"/>
      <c r="CA146" s="100"/>
      <c r="CB146" s="100"/>
      <c r="CC146" s="100"/>
      <c r="CD146" s="100"/>
      <c r="CE146" s="100"/>
      <c r="CF146" s="100"/>
      <c r="CG146" s="100"/>
      <c r="CH146" s="100"/>
      <c r="CI146" s="100"/>
      <c r="CJ146" s="100"/>
      <c r="CK146" s="100"/>
      <c r="CL146" s="100"/>
      <c r="CM146" s="100"/>
      <c r="CN146" s="100"/>
      <c r="CO146" s="100"/>
      <c r="CP146" s="100"/>
      <c r="CQ146" s="100"/>
      <c r="CR146" s="100"/>
      <c r="CS146" s="100"/>
      <c r="CT146" s="100"/>
      <c r="CU146" s="100"/>
      <c r="CV146" s="100"/>
      <c r="CW146" s="100"/>
      <c r="CX146" s="100"/>
      <c r="CY146" s="100"/>
      <c r="CZ146" s="100"/>
      <c r="DA146" s="100"/>
      <c r="DB146" s="100"/>
      <c r="DC146" s="100"/>
      <c r="DD146" s="100"/>
      <c r="DE146" s="100"/>
      <c r="DF146" s="100"/>
      <c r="DG146" s="100"/>
      <c r="DH146" s="100"/>
      <c r="DI146" s="100"/>
      <c r="DJ146" s="100"/>
      <c r="DK146" s="100"/>
      <c r="DL146" s="100"/>
      <c r="DM146" s="100"/>
      <c r="DN146" s="100"/>
      <c r="DO146" s="100"/>
    </row>
    <row r="147" spans="1:119" s="302" customFormat="1" ht="86.25" customHeight="1" x14ac:dyDescent="0.25">
      <c r="A147" s="651"/>
      <c r="B147" s="651"/>
      <c r="C147" s="645"/>
      <c r="D147" s="452" t="s">
        <v>1588</v>
      </c>
      <c r="E147" s="102">
        <v>16</v>
      </c>
      <c r="F147" s="103">
        <v>20</v>
      </c>
      <c r="G147" s="103" t="s">
        <v>53</v>
      </c>
      <c r="H147" s="226" t="s">
        <v>54</v>
      </c>
      <c r="I147" s="571"/>
      <c r="J147" s="104">
        <v>4</v>
      </c>
      <c r="K147" s="129">
        <v>1</v>
      </c>
      <c r="L147" s="250">
        <f>K147/J147*100</f>
        <v>25</v>
      </c>
      <c r="M147" s="613"/>
      <c r="N147" s="613"/>
      <c r="O147" s="612"/>
      <c r="P147" s="331" t="s">
        <v>763</v>
      </c>
      <c r="Q147" s="103">
        <v>6</v>
      </c>
      <c r="R147" s="188">
        <v>3</v>
      </c>
      <c r="S147" s="241">
        <f>R147/Q147*1</f>
        <v>0.5</v>
      </c>
      <c r="T147" s="147" t="s">
        <v>573</v>
      </c>
      <c r="U147" s="103">
        <v>8</v>
      </c>
      <c r="V147" s="188">
        <v>5</v>
      </c>
      <c r="W147" s="111">
        <v>0.7</v>
      </c>
      <c r="X147" s="95" t="s">
        <v>624</v>
      </c>
      <c r="Y147" s="112">
        <v>10</v>
      </c>
      <c r="Z147" s="113">
        <v>10</v>
      </c>
      <c r="AA147" s="114">
        <v>50</v>
      </c>
      <c r="AB147" s="115" t="s">
        <v>909</v>
      </c>
      <c r="AC147" s="116" t="s">
        <v>1363</v>
      </c>
      <c r="AD147" s="116" t="s">
        <v>1371</v>
      </c>
      <c r="AE147" s="117" t="s">
        <v>1372</v>
      </c>
      <c r="AF147" s="118" t="s">
        <v>1503</v>
      </c>
      <c r="AG147" s="118" t="s">
        <v>1504</v>
      </c>
      <c r="AH147" s="117">
        <v>1</v>
      </c>
      <c r="AI147" s="112">
        <v>12</v>
      </c>
      <c r="AJ147" s="119">
        <v>12</v>
      </c>
      <c r="AK147" s="120">
        <v>55</v>
      </c>
      <c r="AL147" s="228"/>
      <c r="AM147" s="96" t="s">
        <v>1051</v>
      </c>
      <c r="AN147" s="102">
        <v>12</v>
      </c>
      <c r="AO147" s="93" t="s">
        <v>1693</v>
      </c>
      <c r="AP147" s="122">
        <v>41</v>
      </c>
      <c r="AQ147" s="237"/>
      <c r="AR147" s="99" t="s">
        <v>1296</v>
      </c>
      <c r="AS147" s="102">
        <v>16</v>
      </c>
      <c r="AT147" s="139">
        <v>16</v>
      </c>
      <c r="AU147" s="125">
        <v>100</v>
      </c>
      <c r="AV147" s="126"/>
      <c r="AW147" s="256"/>
      <c r="AX147" s="126"/>
      <c r="AY147" s="418" t="s">
        <v>1755</v>
      </c>
      <c r="AZ147" s="127">
        <v>2</v>
      </c>
      <c r="BA147" s="455">
        <v>12</v>
      </c>
      <c r="BB147" s="425">
        <v>100</v>
      </c>
      <c r="BC147" s="171"/>
      <c r="BD147" s="171"/>
      <c r="BE147" s="354"/>
      <c r="BF147" s="513" t="s">
        <v>1944</v>
      </c>
      <c r="BG147" s="127">
        <v>20</v>
      </c>
      <c r="BH147" s="171">
        <v>18</v>
      </c>
      <c r="BI147" s="355">
        <v>90</v>
      </c>
      <c r="BJ147" s="513" t="s">
        <v>1899</v>
      </c>
      <c r="BK147" s="442"/>
      <c r="BL147" s="100"/>
      <c r="BM147" s="100"/>
      <c r="BN147" s="100"/>
      <c r="BO147" s="100"/>
      <c r="BP147" s="100"/>
      <c r="BQ147" s="100"/>
      <c r="BR147" s="100"/>
      <c r="BS147" s="100"/>
      <c r="BT147" s="100"/>
      <c r="BU147" s="100"/>
      <c r="BV147" s="100"/>
      <c r="BW147" s="100"/>
      <c r="BX147" s="100"/>
      <c r="BY147" s="100"/>
      <c r="BZ147" s="100"/>
      <c r="CA147" s="100"/>
      <c r="CB147" s="100"/>
      <c r="CC147" s="100"/>
      <c r="CD147" s="100"/>
      <c r="CE147" s="100"/>
      <c r="CF147" s="100"/>
      <c r="CG147" s="100"/>
      <c r="CH147" s="100"/>
      <c r="CI147" s="100"/>
      <c r="CJ147" s="100"/>
      <c r="CK147" s="100"/>
      <c r="CL147" s="100"/>
      <c r="CM147" s="100"/>
      <c r="CN147" s="100"/>
      <c r="CO147" s="100"/>
      <c r="CP147" s="100"/>
      <c r="CQ147" s="100"/>
      <c r="CR147" s="100"/>
      <c r="CS147" s="100"/>
      <c r="CT147" s="100"/>
      <c r="CU147" s="100"/>
      <c r="CV147" s="100"/>
      <c r="CW147" s="100"/>
      <c r="CX147" s="100"/>
      <c r="CY147" s="100"/>
      <c r="CZ147" s="100"/>
      <c r="DA147" s="100"/>
      <c r="DB147" s="100"/>
      <c r="DC147" s="100"/>
      <c r="DD147" s="100"/>
      <c r="DE147" s="100"/>
      <c r="DF147" s="100"/>
      <c r="DG147" s="100"/>
      <c r="DH147" s="100"/>
      <c r="DI147" s="100"/>
      <c r="DJ147" s="100"/>
      <c r="DK147" s="100"/>
      <c r="DL147" s="100"/>
      <c r="DM147" s="100"/>
      <c r="DN147" s="100"/>
      <c r="DO147" s="100"/>
    </row>
    <row r="148" spans="1:119" s="302" customFormat="1" ht="122.25" customHeight="1" x14ac:dyDescent="0.25">
      <c r="A148" s="651"/>
      <c r="B148" s="651"/>
      <c r="C148" s="645"/>
      <c r="D148" s="93" t="s">
        <v>1766</v>
      </c>
      <c r="E148" s="102">
        <v>8</v>
      </c>
      <c r="F148" s="103">
        <v>10</v>
      </c>
      <c r="G148" s="103" t="s">
        <v>53</v>
      </c>
      <c r="H148" s="226" t="s">
        <v>52</v>
      </c>
      <c r="I148" s="571"/>
      <c r="J148" s="104">
        <v>1</v>
      </c>
      <c r="K148" s="129">
        <v>1</v>
      </c>
      <c r="L148" s="250">
        <f>K148/J148*100</f>
        <v>100</v>
      </c>
      <c r="M148" s="613"/>
      <c r="N148" s="613"/>
      <c r="O148" s="612"/>
      <c r="P148" s="331" t="s">
        <v>764</v>
      </c>
      <c r="Q148" s="356">
        <v>2</v>
      </c>
      <c r="R148" s="188" t="s">
        <v>37</v>
      </c>
      <c r="S148" s="241">
        <v>100</v>
      </c>
      <c r="T148" s="147" t="s">
        <v>488</v>
      </c>
      <c r="U148" s="356">
        <v>3</v>
      </c>
      <c r="V148" s="145" t="s">
        <v>37</v>
      </c>
      <c r="W148" s="111">
        <v>0.57999999999999996</v>
      </c>
      <c r="X148" s="95"/>
      <c r="Y148" s="112">
        <v>5</v>
      </c>
      <c r="Z148" s="113">
        <v>5</v>
      </c>
      <c r="AA148" s="114">
        <v>45</v>
      </c>
      <c r="AB148" s="115" t="s">
        <v>910</v>
      </c>
      <c r="AC148" s="116" t="s">
        <v>1363</v>
      </c>
      <c r="AD148" s="116" t="s">
        <v>1371</v>
      </c>
      <c r="AE148" s="117" t="s">
        <v>1372</v>
      </c>
      <c r="AF148" s="118" t="s">
        <v>1396</v>
      </c>
      <c r="AG148" s="118" t="s">
        <v>1397</v>
      </c>
      <c r="AH148" s="117">
        <v>1</v>
      </c>
      <c r="AI148" s="112">
        <v>6</v>
      </c>
      <c r="AJ148" s="119">
        <v>6</v>
      </c>
      <c r="AK148" s="120">
        <v>54</v>
      </c>
      <c r="AL148" s="98" t="s">
        <v>1102</v>
      </c>
      <c r="AM148" s="96" t="s">
        <v>1052</v>
      </c>
      <c r="AN148" s="102">
        <v>7</v>
      </c>
      <c r="AO148" s="242">
        <v>7</v>
      </c>
      <c r="AP148" s="122">
        <v>42</v>
      </c>
      <c r="AQ148" s="99"/>
      <c r="AR148" s="99" t="s">
        <v>1297</v>
      </c>
      <c r="AS148" s="102">
        <v>1</v>
      </c>
      <c r="AT148" s="139">
        <v>1</v>
      </c>
      <c r="AU148" s="125">
        <v>100</v>
      </c>
      <c r="AV148" s="126"/>
      <c r="AW148" s="101" t="s">
        <v>1624</v>
      </c>
      <c r="AX148" s="126"/>
      <c r="AY148" s="418" t="s">
        <v>1756</v>
      </c>
      <c r="AZ148" s="127">
        <v>1</v>
      </c>
      <c r="BA148" s="455">
        <v>12</v>
      </c>
      <c r="BB148" s="425">
        <v>100</v>
      </c>
      <c r="BC148" s="357"/>
      <c r="BD148" s="357"/>
      <c r="BE148" s="354"/>
      <c r="BF148" s="819" t="s">
        <v>1885</v>
      </c>
      <c r="BG148" s="358">
        <v>10</v>
      </c>
      <c r="BH148" s="357">
        <v>12</v>
      </c>
      <c r="BI148" s="355">
        <v>100</v>
      </c>
      <c r="BJ148" s="819" t="s">
        <v>1885</v>
      </c>
      <c r="BK148" s="442"/>
      <c r="BL148" s="100"/>
      <c r="BM148" s="100"/>
      <c r="BN148" s="100"/>
      <c r="BO148" s="100"/>
      <c r="BP148" s="100"/>
      <c r="BQ148" s="100"/>
      <c r="BR148" s="100"/>
      <c r="BS148" s="100"/>
      <c r="BT148" s="100"/>
      <c r="BU148" s="100"/>
      <c r="BV148" s="100"/>
      <c r="BW148" s="100"/>
      <c r="BX148" s="100"/>
      <c r="BY148" s="100"/>
      <c r="BZ148" s="100"/>
      <c r="CA148" s="100"/>
      <c r="CB148" s="100"/>
      <c r="CC148" s="100"/>
      <c r="CD148" s="100"/>
      <c r="CE148" s="100"/>
      <c r="CF148" s="100"/>
      <c r="CG148" s="100"/>
      <c r="CH148" s="100"/>
      <c r="CI148" s="100"/>
      <c r="CJ148" s="100"/>
      <c r="CK148" s="100"/>
      <c r="CL148" s="100"/>
      <c r="CM148" s="100"/>
      <c r="CN148" s="100"/>
      <c r="CO148" s="100"/>
      <c r="CP148" s="100"/>
      <c r="CQ148" s="100"/>
      <c r="CR148" s="100"/>
      <c r="CS148" s="100"/>
      <c r="CT148" s="100"/>
      <c r="CU148" s="100"/>
      <c r="CV148" s="100"/>
      <c r="CW148" s="100"/>
      <c r="CX148" s="100"/>
      <c r="CY148" s="100"/>
      <c r="CZ148" s="100"/>
      <c r="DA148" s="100"/>
      <c r="DB148" s="100"/>
      <c r="DC148" s="100"/>
      <c r="DD148" s="100"/>
      <c r="DE148" s="100"/>
      <c r="DF148" s="100"/>
      <c r="DG148" s="100"/>
      <c r="DH148" s="100"/>
      <c r="DI148" s="100"/>
      <c r="DJ148" s="100"/>
      <c r="DK148" s="100"/>
      <c r="DL148" s="100"/>
      <c r="DM148" s="100"/>
      <c r="DN148" s="100"/>
      <c r="DO148" s="100"/>
    </row>
    <row r="149" spans="1:119" s="302" customFormat="1" ht="75.75" customHeight="1" x14ac:dyDescent="0.25">
      <c r="A149" s="651"/>
      <c r="B149" s="651"/>
      <c r="C149" s="667" t="s">
        <v>51</v>
      </c>
      <c r="D149" s="655" t="s">
        <v>50</v>
      </c>
      <c r="E149" s="587">
        <v>0.7</v>
      </c>
      <c r="F149" s="620">
        <v>1</v>
      </c>
      <c r="G149" s="620" t="s">
        <v>49</v>
      </c>
      <c r="H149" s="226" t="s">
        <v>48</v>
      </c>
      <c r="I149" s="620" t="s">
        <v>47</v>
      </c>
      <c r="J149" s="622">
        <v>10</v>
      </c>
      <c r="K149" s="615">
        <v>10</v>
      </c>
      <c r="L149" s="616">
        <f>K149/J149*100</f>
        <v>100</v>
      </c>
      <c r="M149" s="613"/>
      <c r="N149" s="613"/>
      <c r="O149" s="612"/>
      <c r="P149" s="625" t="s">
        <v>765</v>
      </c>
      <c r="Q149" s="620">
        <v>0.2</v>
      </c>
      <c r="R149" s="641">
        <v>0.2</v>
      </c>
      <c r="S149" s="608">
        <f>R149/Q149*1</f>
        <v>1</v>
      </c>
      <c r="T149" s="649" t="s">
        <v>502</v>
      </c>
      <c r="U149" s="620">
        <v>0.3</v>
      </c>
      <c r="V149" s="641">
        <v>0.3</v>
      </c>
      <c r="W149" s="609">
        <v>0.78</v>
      </c>
      <c r="X149" s="95" t="s">
        <v>673</v>
      </c>
      <c r="Y149" s="599">
        <v>0.4</v>
      </c>
      <c r="Z149" s="626">
        <v>0.4</v>
      </c>
      <c r="AA149" s="595">
        <v>100</v>
      </c>
      <c r="AB149" s="115" t="s">
        <v>911</v>
      </c>
      <c r="AC149" s="116" t="s">
        <v>1363</v>
      </c>
      <c r="AD149" s="263" t="s">
        <v>1423</v>
      </c>
      <c r="AE149" s="135" t="s">
        <v>1372</v>
      </c>
      <c r="AF149" s="264" t="s">
        <v>1505</v>
      </c>
      <c r="AG149" s="264" t="s">
        <v>1425</v>
      </c>
      <c r="AH149" s="135">
        <v>12</v>
      </c>
      <c r="AI149" s="599">
        <v>0.5</v>
      </c>
      <c r="AJ149" s="636">
        <v>0.5</v>
      </c>
      <c r="AK149" s="597">
        <v>100</v>
      </c>
      <c r="AL149" s="98"/>
      <c r="AM149" s="96" t="s">
        <v>1053</v>
      </c>
      <c r="AN149" s="587">
        <v>0.7</v>
      </c>
      <c r="AO149" s="706">
        <v>0.6</v>
      </c>
      <c r="AP149" s="707">
        <v>60</v>
      </c>
      <c r="AQ149" s="99"/>
      <c r="AR149" s="99" t="s">
        <v>1298</v>
      </c>
      <c r="AS149" s="587">
        <v>0.7</v>
      </c>
      <c r="AT149" s="582">
        <v>0.7</v>
      </c>
      <c r="AU149" s="525">
        <v>100</v>
      </c>
      <c r="AV149" s="557"/>
      <c r="AW149" s="560" t="s">
        <v>1651</v>
      </c>
      <c r="AX149" s="557"/>
      <c r="AY149" s="566" t="s">
        <v>1757</v>
      </c>
      <c r="AZ149" s="778">
        <v>0.8</v>
      </c>
      <c r="BA149" s="607">
        <v>1</v>
      </c>
      <c r="BB149" s="525">
        <v>100</v>
      </c>
      <c r="BC149" s="779"/>
      <c r="BD149" s="779"/>
      <c r="BE149" s="525"/>
      <c r="BF149" s="558" t="s">
        <v>1886</v>
      </c>
      <c r="BG149" s="778">
        <v>1</v>
      </c>
      <c r="BH149" s="607">
        <v>1</v>
      </c>
      <c r="BI149" s="538">
        <v>100</v>
      </c>
      <c r="BJ149" s="558" t="s">
        <v>1886</v>
      </c>
      <c r="BK149" s="442"/>
      <c r="BL149" s="100"/>
      <c r="BM149" s="100"/>
      <c r="BN149" s="100"/>
      <c r="BO149" s="100"/>
      <c r="BP149" s="100"/>
      <c r="BQ149" s="100"/>
      <c r="BR149" s="100"/>
      <c r="BS149" s="100"/>
      <c r="BT149" s="100"/>
      <c r="BU149" s="100"/>
      <c r="BV149" s="100"/>
      <c r="BW149" s="100"/>
      <c r="BX149" s="100"/>
      <c r="BY149" s="100"/>
      <c r="BZ149" s="100"/>
      <c r="CA149" s="100"/>
      <c r="CB149" s="100"/>
      <c r="CC149" s="100"/>
      <c r="CD149" s="100"/>
      <c r="CE149" s="100"/>
      <c r="CF149" s="100"/>
      <c r="CG149" s="100"/>
      <c r="CH149" s="100"/>
      <c r="CI149" s="100"/>
      <c r="CJ149" s="100"/>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00"/>
    </row>
    <row r="150" spans="1:119" s="302" customFormat="1" ht="99.75" customHeight="1" x14ac:dyDescent="0.25">
      <c r="A150" s="651"/>
      <c r="B150" s="651"/>
      <c r="C150" s="667"/>
      <c r="D150" s="571"/>
      <c r="E150" s="587"/>
      <c r="F150" s="620"/>
      <c r="G150" s="620"/>
      <c r="H150" s="226" t="s">
        <v>46</v>
      </c>
      <c r="I150" s="620"/>
      <c r="J150" s="622"/>
      <c r="K150" s="615"/>
      <c r="L150" s="617"/>
      <c r="M150" s="613">
        <v>0</v>
      </c>
      <c r="N150" s="227">
        <v>0</v>
      </c>
      <c r="O150" s="612">
        <v>0</v>
      </c>
      <c r="P150" s="625"/>
      <c r="Q150" s="620"/>
      <c r="R150" s="641"/>
      <c r="S150" s="608"/>
      <c r="T150" s="649"/>
      <c r="U150" s="620"/>
      <c r="V150" s="641"/>
      <c r="W150" s="610"/>
      <c r="X150" s="95" t="s">
        <v>674</v>
      </c>
      <c r="Y150" s="599"/>
      <c r="Z150" s="626"/>
      <c r="AA150" s="595"/>
      <c r="AB150" s="115" t="s">
        <v>912</v>
      </c>
      <c r="AC150" s="97"/>
      <c r="AD150" s="97"/>
      <c r="AE150" s="97"/>
      <c r="AF150" s="97"/>
      <c r="AG150" s="97"/>
      <c r="AH150" s="97"/>
      <c r="AI150" s="599"/>
      <c r="AJ150" s="636"/>
      <c r="AK150" s="597"/>
      <c r="AL150" s="98"/>
      <c r="AM150" s="96" t="s">
        <v>1054</v>
      </c>
      <c r="AN150" s="587"/>
      <c r="AO150" s="706"/>
      <c r="AP150" s="707"/>
      <c r="AQ150" s="99"/>
      <c r="AR150" s="99" t="s">
        <v>1299</v>
      </c>
      <c r="AS150" s="587"/>
      <c r="AT150" s="582"/>
      <c r="AU150" s="525"/>
      <c r="AV150" s="557"/>
      <c r="AW150" s="561"/>
      <c r="AX150" s="557"/>
      <c r="AY150" s="568"/>
      <c r="AZ150" s="779"/>
      <c r="BA150" s="602"/>
      <c r="BB150" s="525"/>
      <c r="BC150" s="779"/>
      <c r="BD150" s="779"/>
      <c r="BE150" s="525"/>
      <c r="BF150" s="558"/>
      <c r="BG150" s="779"/>
      <c r="BH150" s="602"/>
      <c r="BI150" s="538"/>
      <c r="BJ150" s="558"/>
      <c r="BK150" s="100"/>
      <c r="BL150" s="100"/>
      <c r="BM150" s="100"/>
      <c r="BN150" s="100"/>
      <c r="BO150" s="100"/>
      <c r="BP150" s="100"/>
      <c r="BQ150" s="100"/>
      <c r="BR150" s="100"/>
      <c r="BS150" s="100"/>
      <c r="BT150" s="100"/>
      <c r="BU150" s="100"/>
      <c r="BV150" s="100"/>
      <c r="BW150" s="100"/>
      <c r="BX150" s="100"/>
      <c r="BY150" s="100"/>
      <c r="BZ150" s="100"/>
      <c r="CA150" s="100"/>
      <c r="CB150" s="100"/>
      <c r="CC150" s="100"/>
      <c r="CD150" s="100"/>
      <c r="CE150" s="100"/>
      <c r="CF150" s="100"/>
      <c r="CG150" s="100"/>
      <c r="CH150" s="100"/>
      <c r="CI150" s="100"/>
      <c r="CJ150" s="100"/>
      <c r="CK150" s="100"/>
      <c r="CL150" s="100"/>
      <c r="CM150" s="100"/>
      <c r="CN150" s="100"/>
      <c r="CO150" s="100"/>
      <c r="CP150" s="100"/>
      <c r="CQ150" s="100"/>
      <c r="CR150" s="100"/>
      <c r="CS150" s="100"/>
      <c r="CT150" s="100"/>
      <c r="CU150" s="100"/>
      <c r="CV150" s="100"/>
      <c r="CW150" s="100"/>
      <c r="CX150" s="100"/>
      <c r="CY150" s="100"/>
      <c r="CZ150" s="100"/>
      <c r="DA150" s="100"/>
      <c r="DB150" s="100"/>
      <c r="DC150" s="100"/>
      <c r="DD150" s="100"/>
      <c r="DE150" s="100"/>
      <c r="DF150" s="100"/>
      <c r="DG150" s="100"/>
      <c r="DH150" s="100"/>
      <c r="DI150" s="100"/>
      <c r="DJ150" s="100"/>
      <c r="DK150" s="100"/>
      <c r="DL150" s="100"/>
      <c r="DM150" s="100"/>
      <c r="DN150" s="100"/>
      <c r="DO150" s="100"/>
    </row>
    <row r="151" spans="1:119" s="302" customFormat="1" ht="18.75" customHeight="1" x14ac:dyDescent="0.25">
      <c r="A151" s="651"/>
      <c r="B151" s="651"/>
      <c r="C151" s="667"/>
      <c r="D151" s="571"/>
      <c r="E151" s="587"/>
      <c r="F151" s="620"/>
      <c r="G151" s="620"/>
      <c r="H151" s="226" t="s">
        <v>45</v>
      </c>
      <c r="I151" s="620"/>
      <c r="J151" s="622"/>
      <c r="K151" s="615"/>
      <c r="L151" s="617"/>
      <c r="M151" s="613"/>
      <c r="N151" s="359"/>
      <c r="O151" s="612"/>
      <c r="P151" s="625"/>
      <c r="Q151" s="620"/>
      <c r="R151" s="641"/>
      <c r="S151" s="608"/>
      <c r="T151" s="649"/>
      <c r="U151" s="620"/>
      <c r="V151" s="641"/>
      <c r="W151" s="610"/>
      <c r="X151" s="95"/>
      <c r="Y151" s="599">
        <v>0.15</v>
      </c>
      <c r="Z151" s="626">
        <v>0.15</v>
      </c>
      <c r="AA151" s="595"/>
      <c r="AB151" s="115" t="s">
        <v>913</v>
      </c>
      <c r="AC151" s="97"/>
      <c r="AD151" s="97"/>
      <c r="AE151" s="97"/>
      <c r="AF151" s="97"/>
      <c r="AG151" s="97"/>
      <c r="AH151" s="97"/>
      <c r="AK151" s="597"/>
      <c r="AL151" s="228"/>
      <c r="AM151" s="96" t="s">
        <v>1055</v>
      </c>
      <c r="AN151" s="587"/>
      <c r="AO151" s="706"/>
      <c r="AP151" s="707"/>
      <c r="AQ151" s="237"/>
      <c r="AR151" s="99" t="s">
        <v>1300</v>
      </c>
      <c r="AS151" s="587"/>
      <c r="AT151" s="582"/>
      <c r="AU151" s="525"/>
      <c r="AV151" s="557"/>
      <c r="AW151" s="561"/>
      <c r="AX151" s="557"/>
      <c r="AY151" s="567"/>
      <c r="AZ151" s="779"/>
      <c r="BA151" s="602"/>
      <c r="BB151" s="525"/>
      <c r="BC151" s="779"/>
      <c r="BD151" s="779"/>
      <c r="BE151" s="525"/>
      <c r="BF151" s="558"/>
      <c r="BG151" s="779"/>
      <c r="BH151" s="602"/>
      <c r="BI151" s="538"/>
      <c r="BJ151" s="558"/>
      <c r="BK151" s="100"/>
      <c r="BL151" s="100"/>
      <c r="BM151" s="100"/>
      <c r="BN151" s="100"/>
      <c r="BO151" s="100"/>
      <c r="BP151" s="100"/>
      <c r="BQ151" s="100"/>
      <c r="BR151" s="100"/>
      <c r="BS151" s="100"/>
      <c r="BT151" s="100"/>
      <c r="BU151" s="100"/>
      <c r="BV151" s="100"/>
      <c r="BW151" s="100"/>
      <c r="BX151" s="100"/>
      <c r="BY151" s="100"/>
      <c r="BZ151" s="100"/>
      <c r="CA151" s="100"/>
      <c r="CB151" s="100"/>
      <c r="CC151" s="100"/>
      <c r="CD151" s="100"/>
      <c r="CE151" s="100"/>
      <c r="CF151" s="100"/>
      <c r="CG151" s="100"/>
      <c r="CH151" s="100"/>
      <c r="CI151" s="100"/>
      <c r="CJ151" s="100"/>
      <c r="CK151" s="100"/>
      <c r="CL151" s="100"/>
      <c r="CM151" s="100"/>
      <c r="CN151" s="100"/>
      <c r="CO151" s="100"/>
      <c r="CP151" s="100"/>
      <c r="CQ151" s="100"/>
      <c r="CR151" s="100"/>
      <c r="CS151" s="100"/>
      <c r="CT151" s="100"/>
      <c r="CU151" s="100"/>
      <c r="CV151" s="100"/>
      <c r="CW151" s="100"/>
      <c r="CX151" s="100"/>
      <c r="CY151" s="100"/>
      <c r="CZ151" s="100"/>
      <c r="DA151" s="100"/>
      <c r="DB151" s="100"/>
      <c r="DC151" s="100"/>
      <c r="DD151" s="100"/>
      <c r="DE151" s="100"/>
      <c r="DF151" s="100"/>
      <c r="DG151" s="100"/>
      <c r="DH151" s="100"/>
      <c r="DI151" s="100"/>
      <c r="DJ151" s="100"/>
      <c r="DK151" s="100"/>
      <c r="DL151" s="100"/>
      <c r="DM151" s="100"/>
      <c r="DN151" s="100"/>
      <c r="DO151" s="100"/>
    </row>
    <row r="152" spans="1:119" s="364" customFormat="1" ht="198" customHeight="1" x14ac:dyDescent="0.25">
      <c r="A152" s="651"/>
      <c r="B152" s="651" t="s">
        <v>44</v>
      </c>
      <c r="C152" s="141" t="s">
        <v>43</v>
      </c>
      <c r="D152" s="93" t="s">
        <v>42</v>
      </c>
      <c r="E152" s="142">
        <v>0.24</v>
      </c>
      <c r="F152" s="108">
        <v>0.3</v>
      </c>
      <c r="G152" s="108" t="s">
        <v>41</v>
      </c>
      <c r="H152" s="103" t="s">
        <v>40</v>
      </c>
      <c r="I152" s="108" t="s">
        <v>21</v>
      </c>
      <c r="J152" s="104">
        <v>6</v>
      </c>
      <c r="K152" s="129">
        <v>3</v>
      </c>
      <c r="L152" s="106">
        <f>K152/J152*100</f>
        <v>50</v>
      </c>
      <c r="M152" s="613"/>
      <c r="N152" s="359"/>
      <c r="O152" s="612"/>
      <c r="P152" s="329" t="s">
        <v>766</v>
      </c>
      <c r="Q152" s="108">
        <v>0.09</v>
      </c>
      <c r="R152" s="349">
        <v>7.0000000000000007E-2</v>
      </c>
      <c r="S152" s="360">
        <f>R152/Q152</f>
        <v>0.7777777777777779</v>
      </c>
      <c r="T152" s="94" t="s">
        <v>489</v>
      </c>
      <c r="U152" s="108">
        <v>0.12</v>
      </c>
      <c r="V152" s="349">
        <v>7.0000000000000007E-2</v>
      </c>
      <c r="W152" s="111">
        <v>0.67</v>
      </c>
      <c r="X152" s="94" t="s">
        <v>625</v>
      </c>
      <c r="Y152" s="599"/>
      <c r="Z152" s="626"/>
      <c r="AA152" s="114">
        <v>79</v>
      </c>
      <c r="AB152" s="115" t="s">
        <v>914</v>
      </c>
      <c r="AC152" s="116" t="s">
        <v>1363</v>
      </c>
      <c r="AD152" s="116" t="s">
        <v>1506</v>
      </c>
      <c r="AE152" s="117" t="s">
        <v>1372</v>
      </c>
      <c r="AF152" s="163" t="s">
        <v>1507</v>
      </c>
      <c r="AG152" s="134" t="s">
        <v>1508</v>
      </c>
      <c r="AH152" s="134" t="s">
        <v>1509</v>
      </c>
      <c r="AI152" s="361">
        <v>0.18</v>
      </c>
      <c r="AJ152" s="362">
        <v>0.18</v>
      </c>
      <c r="AK152" s="120">
        <v>75</v>
      </c>
      <c r="AL152" s="98"/>
      <c r="AM152" s="96" t="s">
        <v>1056</v>
      </c>
      <c r="AN152" s="142">
        <v>0.21</v>
      </c>
      <c r="AO152" s="137">
        <v>0.21</v>
      </c>
      <c r="AP152" s="122"/>
      <c r="AQ152" s="99" t="s">
        <v>1172</v>
      </c>
      <c r="AR152" s="99" t="s">
        <v>1301</v>
      </c>
      <c r="AS152" s="142">
        <v>0.24</v>
      </c>
      <c r="AT152" s="152">
        <v>0.2</v>
      </c>
      <c r="AU152" s="125">
        <v>83</v>
      </c>
      <c r="AV152" s="363" t="s">
        <v>1347</v>
      </c>
      <c r="AW152" s="101" t="s">
        <v>1613</v>
      </c>
      <c r="AX152" s="126">
        <v>0</v>
      </c>
      <c r="AY152" s="494" t="s">
        <v>1791</v>
      </c>
      <c r="AZ152" s="154">
        <v>0.27</v>
      </c>
      <c r="BA152" s="440">
        <v>0.1</v>
      </c>
      <c r="BB152" s="125">
        <v>37</v>
      </c>
      <c r="BC152" s="70"/>
      <c r="BD152" s="70"/>
      <c r="BE152" s="125"/>
      <c r="BF152" s="446" t="s">
        <v>2021</v>
      </c>
      <c r="BG152" s="154">
        <v>0.3</v>
      </c>
      <c r="BH152" s="440">
        <v>0.22</v>
      </c>
      <c r="BI152" s="128">
        <v>73</v>
      </c>
      <c r="BJ152" s="806" t="s">
        <v>1862</v>
      </c>
      <c r="BK152" s="442"/>
      <c r="BL152" s="177"/>
      <c r="BM152" s="100"/>
      <c r="BN152" s="100"/>
      <c r="BO152" s="100"/>
      <c r="BP152" s="100"/>
      <c r="BQ152" s="100"/>
      <c r="BR152" s="100"/>
      <c r="BS152" s="100"/>
      <c r="BT152" s="100"/>
      <c r="BU152" s="100"/>
      <c r="BV152" s="100"/>
      <c r="BW152" s="100"/>
      <c r="BX152" s="100"/>
      <c r="BY152" s="100"/>
      <c r="BZ152" s="100"/>
      <c r="CA152" s="100"/>
      <c r="CB152" s="100"/>
      <c r="CC152" s="100"/>
      <c r="CD152" s="100"/>
      <c r="CE152" s="100"/>
      <c r="CF152" s="100"/>
      <c r="CG152" s="100"/>
      <c r="CH152" s="100"/>
      <c r="CI152" s="100"/>
      <c r="CJ152" s="100"/>
      <c r="CK152" s="100"/>
      <c r="CL152" s="100"/>
      <c r="CM152" s="100"/>
      <c r="CN152" s="100"/>
      <c r="CO152" s="100"/>
      <c r="CP152" s="100"/>
      <c r="CQ152" s="100"/>
      <c r="CR152" s="100"/>
      <c r="CS152" s="100"/>
      <c r="CT152" s="100"/>
      <c r="CU152" s="100"/>
      <c r="CV152" s="100"/>
      <c r="CW152" s="100"/>
      <c r="CX152" s="100"/>
      <c r="CY152" s="100"/>
      <c r="CZ152" s="100"/>
      <c r="DA152" s="100"/>
      <c r="DB152" s="100"/>
      <c r="DC152" s="100"/>
      <c r="DD152" s="100"/>
      <c r="DE152" s="100"/>
      <c r="DF152" s="100"/>
      <c r="DG152" s="100"/>
      <c r="DH152" s="100"/>
      <c r="DI152" s="100"/>
      <c r="DJ152" s="100"/>
      <c r="DK152" s="100"/>
      <c r="DL152" s="100"/>
      <c r="DM152" s="100"/>
      <c r="DN152" s="100"/>
      <c r="DO152" s="100"/>
    </row>
    <row r="153" spans="1:119" s="302" customFormat="1" ht="71.25" customHeight="1" x14ac:dyDescent="0.25">
      <c r="A153" s="651"/>
      <c r="B153" s="651"/>
      <c r="C153" s="645" t="s">
        <v>39</v>
      </c>
      <c r="D153" s="655" t="s">
        <v>38</v>
      </c>
      <c r="E153" s="575" t="s">
        <v>37</v>
      </c>
      <c r="F153" s="571" t="s">
        <v>37</v>
      </c>
      <c r="G153" s="571" t="s">
        <v>36</v>
      </c>
      <c r="H153" s="103" t="s">
        <v>35</v>
      </c>
      <c r="I153" s="571" t="s">
        <v>34</v>
      </c>
      <c r="J153" s="622">
        <v>5</v>
      </c>
      <c r="K153" s="615">
        <v>5</v>
      </c>
      <c r="L153" s="616">
        <f>K153/J153*100</f>
        <v>100</v>
      </c>
      <c r="M153" s="613"/>
      <c r="N153" s="359"/>
      <c r="O153" s="612"/>
      <c r="P153" s="625" t="s">
        <v>767</v>
      </c>
      <c r="Q153" s="571" t="s">
        <v>37</v>
      </c>
      <c r="R153" s="641" t="s">
        <v>37</v>
      </c>
      <c r="S153" s="603">
        <v>0.3</v>
      </c>
      <c r="T153" s="649" t="s">
        <v>536</v>
      </c>
      <c r="U153" s="571" t="s">
        <v>37</v>
      </c>
      <c r="V153" s="641" t="s">
        <v>37</v>
      </c>
      <c r="W153" s="609">
        <v>0.7</v>
      </c>
      <c r="X153" s="642" t="s">
        <v>626</v>
      </c>
      <c r="Y153" s="598" t="s">
        <v>37</v>
      </c>
      <c r="Z153" s="643" t="s">
        <v>37</v>
      </c>
      <c r="AA153" s="595">
        <v>70</v>
      </c>
      <c r="AB153" s="115" t="s">
        <v>915</v>
      </c>
      <c r="AC153" s="116" t="s">
        <v>1363</v>
      </c>
      <c r="AD153" s="263" t="s">
        <v>1423</v>
      </c>
      <c r="AE153" s="117" t="s">
        <v>1372</v>
      </c>
      <c r="AF153" s="264" t="s">
        <v>1510</v>
      </c>
      <c r="AG153" s="264" t="s">
        <v>1511</v>
      </c>
      <c r="AH153" s="135">
        <v>4</v>
      </c>
      <c r="AI153" s="598" t="s">
        <v>37</v>
      </c>
      <c r="AJ153" s="598" t="s">
        <v>37</v>
      </c>
      <c r="AK153" s="597">
        <v>60</v>
      </c>
      <c r="AL153" s="228"/>
      <c r="AM153" s="96" t="s">
        <v>1057</v>
      </c>
      <c r="AN153" s="573"/>
      <c r="AO153" s="706">
        <v>0.6</v>
      </c>
      <c r="AP153" s="707">
        <v>60</v>
      </c>
      <c r="AQ153" s="237"/>
      <c r="AR153" s="99" t="s">
        <v>1302</v>
      </c>
      <c r="AS153" s="575" t="s">
        <v>37</v>
      </c>
      <c r="AT153" s="581">
        <v>0.6</v>
      </c>
      <c r="AU153" s="525">
        <v>60</v>
      </c>
      <c r="AV153" s="557"/>
      <c r="AW153" s="561"/>
      <c r="AX153" s="557"/>
      <c r="AY153" s="515" t="s">
        <v>1758</v>
      </c>
      <c r="AZ153" s="515" t="s">
        <v>37</v>
      </c>
      <c r="BA153" s="515"/>
      <c r="BB153" s="525"/>
      <c r="BC153" s="515"/>
      <c r="BD153" s="515"/>
      <c r="BE153" s="525"/>
      <c r="BF153" s="803" t="s">
        <v>1860</v>
      </c>
      <c r="BG153" s="515" t="s">
        <v>37</v>
      </c>
      <c r="BH153" s="515"/>
      <c r="BI153" s="554">
        <v>0</v>
      </c>
      <c r="BJ153" s="803" t="s">
        <v>2022</v>
      </c>
      <c r="BK153" s="100"/>
      <c r="BL153" s="100"/>
      <c r="BM153" s="100"/>
      <c r="BN153" s="100"/>
      <c r="BO153" s="100"/>
      <c r="BP153" s="100"/>
      <c r="BQ153" s="100"/>
      <c r="BR153" s="100"/>
      <c r="BS153" s="100"/>
      <c r="BT153" s="100"/>
      <c r="BU153" s="100"/>
      <c r="BV153" s="100"/>
      <c r="BW153" s="100"/>
      <c r="BX153" s="100"/>
      <c r="BY153" s="100"/>
      <c r="BZ153" s="100"/>
      <c r="CA153" s="100"/>
      <c r="CB153" s="100"/>
      <c r="CC153" s="100"/>
      <c r="CD153" s="100"/>
      <c r="CE153" s="100"/>
      <c r="CF153" s="100"/>
      <c r="CG153" s="100"/>
      <c r="CH153" s="100"/>
      <c r="CI153" s="100"/>
      <c r="CJ153" s="100"/>
      <c r="CK153" s="100"/>
      <c r="CL153" s="100"/>
      <c r="CM153" s="100"/>
      <c r="CN153" s="100"/>
      <c r="CO153" s="100"/>
      <c r="CP153" s="100"/>
      <c r="CQ153" s="100"/>
      <c r="CR153" s="100"/>
      <c r="CS153" s="100"/>
      <c r="CT153" s="100"/>
      <c r="CU153" s="100"/>
      <c r="CV153" s="100"/>
      <c r="CW153" s="100"/>
      <c r="CX153" s="100"/>
      <c r="CY153" s="100"/>
      <c r="CZ153" s="100"/>
      <c r="DA153" s="100"/>
      <c r="DB153" s="100"/>
      <c r="DC153" s="100"/>
      <c r="DD153" s="100"/>
      <c r="DE153" s="100"/>
      <c r="DF153" s="100"/>
      <c r="DG153" s="100"/>
      <c r="DH153" s="100"/>
      <c r="DI153" s="100"/>
      <c r="DJ153" s="100"/>
      <c r="DK153" s="100"/>
      <c r="DL153" s="100"/>
      <c r="DM153" s="100"/>
      <c r="DN153" s="100"/>
      <c r="DO153" s="100"/>
    </row>
    <row r="154" spans="1:119" s="302" customFormat="1" ht="42.75" customHeight="1" x14ac:dyDescent="0.25">
      <c r="A154" s="651"/>
      <c r="B154" s="651"/>
      <c r="C154" s="645"/>
      <c r="D154" s="571"/>
      <c r="E154" s="575"/>
      <c r="F154" s="571"/>
      <c r="G154" s="571"/>
      <c r="H154" s="103" t="s">
        <v>33</v>
      </c>
      <c r="I154" s="571"/>
      <c r="J154" s="622"/>
      <c r="K154" s="615"/>
      <c r="L154" s="617"/>
      <c r="M154" s="613"/>
      <c r="N154" s="359"/>
      <c r="O154" s="612"/>
      <c r="P154" s="625"/>
      <c r="Q154" s="571"/>
      <c r="R154" s="641"/>
      <c r="S154" s="603"/>
      <c r="T154" s="649"/>
      <c r="U154" s="571"/>
      <c r="V154" s="641"/>
      <c r="W154" s="610"/>
      <c r="X154" s="642"/>
      <c r="Y154" s="598"/>
      <c r="Z154" s="643"/>
      <c r="AA154" s="595"/>
      <c r="AB154" s="115" t="s">
        <v>916</v>
      </c>
      <c r="AC154" s="97"/>
      <c r="AD154" s="97"/>
      <c r="AE154" s="97"/>
      <c r="AF154" s="97"/>
      <c r="AG154" s="97"/>
      <c r="AH154" s="97"/>
      <c r="AI154" s="598"/>
      <c r="AJ154" s="598"/>
      <c r="AK154" s="597"/>
      <c r="AL154" s="228"/>
      <c r="AM154" s="96" t="s">
        <v>1058</v>
      </c>
      <c r="AN154" s="573"/>
      <c r="AO154" s="705"/>
      <c r="AP154" s="707"/>
      <c r="AQ154" s="237"/>
      <c r="AR154" s="99" t="s">
        <v>1303</v>
      </c>
      <c r="AS154" s="575"/>
      <c r="AT154" s="581"/>
      <c r="AU154" s="525"/>
      <c r="AV154" s="557"/>
      <c r="AW154" s="561"/>
      <c r="AX154" s="557"/>
      <c r="AY154" s="518"/>
      <c r="AZ154" s="518"/>
      <c r="BA154" s="518"/>
      <c r="BB154" s="525"/>
      <c r="BC154" s="518"/>
      <c r="BD154" s="518"/>
      <c r="BE154" s="525"/>
      <c r="BF154" s="804"/>
      <c r="BG154" s="518"/>
      <c r="BH154" s="518"/>
      <c r="BI154" s="555"/>
      <c r="BJ154" s="804"/>
    </row>
    <row r="155" spans="1:119" s="302" customFormat="1" ht="31.5" customHeight="1" x14ac:dyDescent="0.25">
      <c r="A155" s="651"/>
      <c r="B155" s="651"/>
      <c r="C155" s="645"/>
      <c r="D155" s="571"/>
      <c r="E155" s="575"/>
      <c r="F155" s="571"/>
      <c r="G155" s="571"/>
      <c r="H155" s="103" t="s">
        <v>32</v>
      </c>
      <c r="I155" s="571"/>
      <c r="J155" s="622"/>
      <c r="K155" s="615"/>
      <c r="L155" s="617"/>
      <c r="M155" s="613"/>
      <c r="N155" s="230"/>
      <c r="O155" s="612"/>
      <c r="P155" s="625"/>
      <c r="Q155" s="571"/>
      <c r="R155" s="641"/>
      <c r="S155" s="603"/>
      <c r="T155" s="649"/>
      <c r="U155" s="571"/>
      <c r="V155" s="641"/>
      <c r="W155" s="610"/>
      <c r="X155" s="642"/>
      <c r="Y155" s="598"/>
      <c r="Z155" s="643"/>
      <c r="AA155" s="595"/>
      <c r="AB155" s="115" t="s">
        <v>917</v>
      </c>
      <c r="AC155" s="97"/>
      <c r="AD155" s="97"/>
      <c r="AE155" s="97"/>
      <c r="AF155" s="97"/>
      <c r="AG155" s="97"/>
      <c r="AH155" s="97"/>
      <c r="AI155" s="598"/>
      <c r="AJ155" s="598"/>
      <c r="AK155" s="597"/>
      <c r="AL155" s="228"/>
      <c r="AM155" s="96"/>
      <c r="AN155" s="573"/>
      <c r="AO155" s="705"/>
      <c r="AP155" s="707"/>
      <c r="AQ155" s="237"/>
      <c r="AR155" s="99" t="s">
        <v>1304</v>
      </c>
      <c r="AS155" s="575"/>
      <c r="AT155" s="581"/>
      <c r="AU155" s="525"/>
      <c r="AV155" s="308"/>
      <c r="AW155" s="256"/>
      <c r="AX155" s="308"/>
      <c r="AY155" s="516"/>
      <c r="AZ155" s="516"/>
      <c r="BA155" s="516"/>
      <c r="BB155" s="525"/>
      <c r="BC155" s="516"/>
      <c r="BD155" s="516"/>
      <c r="BE155" s="525"/>
      <c r="BF155" s="805"/>
      <c r="BG155" s="516"/>
      <c r="BH155" s="516"/>
      <c r="BI155" s="556"/>
      <c r="BJ155" s="805"/>
    </row>
    <row r="156" spans="1:119" s="302" customFormat="1" ht="215.25" customHeight="1" x14ac:dyDescent="0.25">
      <c r="A156" s="651"/>
      <c r="B156" s="651"/>
      <c r="C156" s="645"/>
      <c r="D156" s="421" t="s">
        <v>31</v>
      </c>
      <c r="E156" s="365">
        <v>0.7</v>
      </c>
      <c r="F156" s="108">
        <v>1</v>
      </c>
      <c r="G156" s="108" t="s">
        <v>30</v>
      </c>
      <c r="H156" s="103" t="s">
        <v>29</v>
      </c>
      <c r="I156" s="571"/>
      <c r="J156" s="104">
        <v>10</v>
      </c>
      <c r="K156" s="129">
        <v>10</v>
      </c>
      <c r="L156" s="106">
        <f t="shared" ref="L156:L163" si="11">K156/J156*100</f>
        <v>100</v>
      </c>
      <c r="M156" s="613">
        <v>118672500</v>
      </c>
      <c r="N156" s="613">
        <v>111200000</v>
      </c>
      <c r="O156" s="612">
        <f>N156/M156</f>
        <v>0.93703258969011349</v>
      </c>
      <c r="P156" s="329" t="s">
        <v>768</v>
      </c>
      <c r="Q156" s="108">
        <v>0.28999999999999998</v>
      </c>
      <c r="R156" s="366">
        <v>0.2</v>
      </c>
      <c r="S156" s="245">
        <f>R156/Q156*1</f>
        <v>0.68965517241379315</v>
      </c>
      <c r="T156" s="94" t="s">
        <v>520</v>
      </c>
      <c r="U156" s="108">
        <v>0.3</v>
      </c>
      <c r="V156" s="366">
        <v>0.25</v>
      </c>
      <c r="W156" s="111">
        <v>0.7</v>
      </c>
      <c r="X156" s="95" t="s">
        <v>627</v>
      </c>
      <c r="Y156" s="148">
        <v>0.4</v>
      </c>
      <c r="Z156" s="149">
        <v>0.4</v>
      </c>
      <c r="AA156" s="114">
        <v>60</v>
      </c>
      <c r="AB156" s="115" t="s">
        <v>918</v>
      </c>
      <c r="AC156" s="116" t="s">
        <v>1363</v>
      </c>
      <c r="AD156" s="301" t="s">
        <v>1444</v>
      </c>
      <c r="AE156" s="135" t="s">
        <v>1372</v>
      </c>
      <c r="AF156" s="118" t="s">
        <v>1512</v>
      </c>
      <c r="AG156" s="118" t="s">
        <v>1513</v>
      </c>
      <c r="AH156" s="135">
        <v>1</v>
      </c>
      <c r="AI156" s="148">
        <v>0.5</v>
      </c>
      <c r="AJ156" s="150">
        <v>0.5</v>
      </c>
      <c r="AK156" s="120">
        <v>100</v>
      </c>
      <c r="AL156" s="98" t="s">
        <v>1103</v>
      </c>
      <c r="AM156" s="96" t="s">
        <v>1059</v>
      </c>
      <c r="AN156" s="142">
        <v>0.6</v>
      </c>
      <c r="AO156" s="137">
        <v>0.6</v>
      </c>
      <c r="AP156" s="122">
        <v>60</v>
      </c>
      <c r="AQ156" s="99"/>
      <c r="AR156" s="99" t="s">
        <v>1305</v>
      </c>
      <c r="AS156" s="365">
        <v>0.7</v>
      </c>
      <c r="AT156" s="152">
        <v>0.7</v>
      </c>
      <c r="AU156" s="125">
        <v>100</v>
      </c>
      <c r="AV156" s="367" t="s">
        <v>1531</v>
      </c>
      <c r="AW156" s="140">
        <v>0</v>
      </c>
      <c r="AX156" s="308">
        <v>0</v>
      </c>
      <c r="AY156" s="412" t="s">
        <v>1686</v>
      </c>
      <c r="AZ156" s="154">
        <v>0.8</v>
      </c>
      <c r="BA156" s="440">
        <v>0.8</v>
      </c>
      <c r="BB156" s="427">
        <v>80</v>
      </c>
      <c r="BC156" s="70"/>
      <c r="BD156" s="70"/>
      <c r="BE156" s="125"/>
      <c r="BF156" s="513" t="s">
        <v>1915</v>
      </c>
      <c r="BG156" s="154">
        <v>1</v>
      </c>
      <c r="BH156" s="440">
        <v>0.8</v>
      </c>
      <c r="BI156" s="309">
        <v>80</v>
      </c>
      <c r="BJ156" s="828" t="s">
        <v>1916</v>
      </c>
      <c r="BK156" s="454"/>
    </row>
    <row r="157" spans="1:119" s="302" customFormat="1" ht="157.5" customHeight="1" x14ac:dyDescent="0.25">
      <c r="A157" s="651"/>
      <c r="B157" s="651"/>
      <c r="C157" s="645"/>
      <c r="D157" s="347" t="s">
        <v>28</v>
      </c>
      <c r="E157" s="142">
        <v>0.5</v>
      </c>
      <c r="F157" s="108">
        <v>0.7</v>
      </c>
      <c r="G157" s="108" t="s">
        <v>27</v>
      </c>
      <c r="H157" s="103" t="s">
        <v>26</v>
      </c>
      <c r="I157" s="571"/>
      <c r="J157" s="104">
        <v>6</v>
      </c>
      <c r="K157" s="129">
        <v>0</v>
      </c>
      <c r="L157" s="106">
        <f t="shared" si="11"/>
        <v>0</v>
      </c>
      <c r="M157" s="613"/>
      <c r="N157" s="613"/>
      <c r="O157" s="612"/>
      <c r="P157" s="329" t="s">
        <v>487</v>
      </c>
      <c r="Q157" s="108">
        <v>0.16</v>
      </c>
      <c r="R157" s="224">
        <v>0.1</v>
      </c>
      <c r="S157" s="327">
        <f>R157/Q157*1</f>
        <v>0.625</v>
      </c>
      <c r="T157" s="94" t="s">
        <v>524</v>
      </c>
      <c r="U157" s="108">
        <v>0.16</v>
      </c>
      <c r="V157" s="224">
        <v>0.1</v>
      </c>
      <c r="W157" s="111">
        <v>0.2</v>
      </c>
      <c r="X157" s="95"/>
      <c r="Y157" s="148">
        <v>0.7</v>
      </c>
      <c r="Z157" s="149">
        <v>0.25</v>
      </c>
      <c r="AA157" s="114">
        <v>55</v>
      </c>
      <c r="AB157" s="115" t="s">
        <v>919</v>
      </c>
      <c r="AC157" s="116" t="s">
        <v>1363</v>
      </c>
      <c r="AD157" s="301" t="s">
        <v>1444</v>
      </c>
      <c r="AE157" s="135" t="s">
        <v>1372</v>
      </c>
      <c r="AF157" s="118" t="s">
        <v>1445</v>
      </c>
      <c r="AG157" s="118" t="s">
        <v>1446</v>
      </c>
      <c r="AH157" s="135">
        <v>1</v>
      </c>
      <c r="AI157" s="148">
        <v>0.34</v>
      </c>
      <c r="AJ157" s="150">
        <v>0.34</v>
      </c>
      <c r="AK157" s="120">
        <v>68</v>
      </c>
      <c r="AL157" s="228"/>
      <c r="AM157" s="96" t="s">
        <v>1060</v>
      </c>
      <c r="AN157" s="142">
        <v>0.45</v>
      </c>
      <c r="AO157" s="137">
        <v>0.45</v>
      </c>
      <c r="AP157" s="122">
        <v>45</v>
      </c>
      <c r="AQ157" s="237"/>
      <c r="AR157" s="99" t="s">
        <v>1306</v>
      </c>
      <c r="AS157" s="142">
        <v>0.5</v>
      </c>
      <c r="AT157" s="139"/>
      <c r="AU157" s="125"/>
      <c r="AV157" s="308"/>
      <c r="AW157" s="256"/>
      <c r="AX157" s="308"/>
      <c r="AY157" s="412" t="s">
        <v>1794</v>
      </c>
      <c r="AZ157" s="154">
        <v>0.6</v>
      </c>
      <c r="BA157" s="440">
        <v>0.4</v>
      </c>
      <c r="BB157" s="125">
        <v>70</v>
      </c>
      <c r="BC157" s="70"/>
      <c r="BD157" s="70"/>
      <c r="BE157" s="125"/>
      <c r="BF157" s="448" t="s">
        <v>1861</v>
      </c>
      <c r="BG157" s="154">
        <v>0.7</v>
      </c>
      <c r="BH157" s="440">
        <v>0.4</v>
      </c>
      <c r="BI157" s="309">
        <v>60</v>
      </c>
      <c r="BJ157" s="828" t="s">
        <v>1861</v>
      </c>
      <c r="BK157" s="454"/>
      <c r="BL157" s="177"/>
    </row>
    <row r="158" spans="1:119" s="372" customFormat="1" ht="291.75" customHeight="1" x14ac:dyDescent="0.25">
      <c r="A158" s="651"/>
      <c r="B158" s="651" t="s">
        <v>8</v>
      </c>
      <c r="C158" s="141" t="s">
        <v>25</v>
      </c>
      <c r="D158" s="93" t="s">
        <v>24</v>
      </c>
      <c r="E158" s="368">
        <v>0.16</v>
      </c>
      <c r="F158" s="108">
        <v>0.2</v>
      </c>
      <c r="G158" s="108" t="s">
        <v>23</v>
      </c>
      <c r="H158" s="103" t="s">
        <v>22</v>
      </c>
      <c r="I158" s="108" t="s">
        <v>21</v>
      </c>
      <c r="J158" s="104">
        <v>2</v>
      </c>
      <c r="K158" s="129">
        <v>2</v>
      </c>
      <c r="L158" s="106">
        <f t="shared" si="11"/>
        <v>100</v>
      </c>
      <c r="M158" s="613"/>
      <c r="N158" s="613"/>
      <c r="O158" s="612"/>
      <c r="P158" s="329" t="s">
        <v>769</v>
      </c>
      <c r="Q158" s="108">
        <v>0.04</v>
      </c>
      <c r="R158" s="145">
        <v>0.04</v>
      </c>
      <c r="S158" s="245">
        <f>R158/Q158</f>
        <v>1</v>
      </c>
      <c r="T158" s="94" t="s">
        <v>525</v>
      </c>
      <c r="U158" s="108">
        <v>0.06</v>
      </c>
      <c r="V158" s="145">
        <v>0.06</v>
      </c>
      <c r="W158" s="111">
        <v>0.65</v>
      </c>
      <c r="X158" s="95" t="s">
        <v>675</v>
      </c>
      <c r="Y158" s="148">
        <v>0.08</v>
      </c>
      <c r="Z158" s="149">
        <v>0.08</v>
      </c>
      <c r="AA158" s="114">
        <v>100</v>
      </c>
      <c r="AB158" s="115" t="s">
        <v>920</v>
      </c>
      <c r="AC158" s="116" t="s">
        <v>1363</v>
      </c>
      <c r="AD158" s="116" t="s">
        <v>1514</v>
      </c>
      <c r="AE158" s="135" t="s">
        <v>1515</v>
      </c>
      <c r="AF158" s="118" t="s">
        <v>1516</v>
      </c>
      <c r="AG158" s="118" t="s">
        <v>1517</v>
      </c>
      <c r="AH158" s="135" t="s">
        <v>1518</v>
      </c>
      <c r="AI158" s="148">
        <v>0.1</v>
      </c>
      <c r="AJ158" s="150">
        <v>0.1</v>
      </c>
      <c r="AK158" s="120">
        <v>100</v>
      </c>
      <c r="AL158" s="98" t="s">
        <v>1104</v>
      </c>
      <c r="AM158" s="96" t="s">
        <v>1061</v>
      </c>
      <c r="AN158" s="142">
        <v>0.12</v>
      </c>
      <c r="AO158" s="137">
        <v>0.12</v>
      </c>
      <c r="AP158" s="122">
        <v>65</v>
      </c>
      <c r="AQ158" s="99"/>
      <c r="AR158" s="99" t="s">
        <v>1307</v>
      </c>
      <c r="AS158" s="369">
        <v>0.16</v>
      </c>
      <c r="AT158" s="139">
        <v>0.1</v>
      </c>
      <c r="AU158" s="125">
        <v>62</v>
      </c>
      <c r="AV158" s="370"/>
      <c r="AW158" s="371"/>
      <c r="AX158" s="126"/>
      <c r="AY158" s="414" t="s">
        <v>1687</v>
      </c>
      <c r="AZ158" s="154">
        <v>0.18</v>
      </c>
      <c r="BA158" s="435">
        <v>0</v>
      </c>
      <c r="BB158" s="125">
        <v>0</v>
      </c>
      <c r="BC158" s="70"/>
      <c r="BD158" s="70"/>
      <c r="BE158" s="125"/>
      <c r="BF158" s="68" t="s">
        <v>1867</v>
      </c>
      <c r="BG158" s="154">
        <v>0.2</v>
      </c>
      <c r="BH158" s="440">
        <v>0</v>
      </c>
      <c r="BI158" s="456">
        <v>0</v>
      </c>
      <c r="BJ158" s="806" t="s">
        <v>1866</v>
      </c>
      <c r="BK158" s="442"/>
      <c r="BL158" s="100"/>
      <c r="BM158" s="100"/>
      <c r="BN158" s="100"/>
      <c r="BO158" s="100"/>
      <c r="BP158" s="100"/>
      <c r="BQ158" s="100"/>
      <c r="BR158" s="100"/>
      <c r="BS158" s="100"/>
      <c r="BT158" s="100"/>
      <c r="BU158" s="100"/>
      <c r="BV158" s="100"/>
      <c r="BW158" s="100"/>
      <c r="BX158" s="100"/>
      <c r="BY158" s="100"/>
      <c r="BZ158" s="100"/>
      <c r="CA158" s="100"/>
      <c r="CB158" s="100"/>
      <c r="CC158" s="100"/>
      <c r="CD158" s="100"/>
      <c r="CE158" s="100"/>
      <c r="CF158" s="100"/>
      <c r="CG158" s="100"/>
      <c r="CH158" s="100"/>
      <c r="CI158" s="100"/>
      <c r="CJ158" s="100"/>
      <c r="CK158" s="100"/>
      <c r="CL158" s="100"/>
      <c r="CM158" s="100"/>
      <c r="CN158" s="100"/>
      <c r="CO158" s="100"/>
      <c r="CP158" s="100"/>
      <c r="CQ158" s="100"/>
      <c r="CR158" s="100"/>
      <c r="CS158" s="100"/>
      <c r="CT158" s="100"/>
    </row>
    <row r="159" spans="1:119" s="372" customFormat="1" ht="159.75" customHeight="1" x14ac:dyDescent="0.25">
      <c r="A159" s="651"/>
      <c r="B159" s="651"/>
      <c r="C159" s="141" t="s">
        <v>20</v>
      </c>
      <c r="D159" s="93" t="s">
        <v>19</v>
      </c>
      <c r="E159" s="142">
        <v>1</v>
      </c>
      <c r="F159" s="108">
        <v>1</v>
      </c>
      <c r="G159" s="108" t="s">
        <v>18</v>
      </c>
      <c r="H159" s="93" t="s">
        <v>17</v>
      </c>
      <c r="I159" s="108" t="s">
        <v>16</v>
      </c>
      <c r="J159" s="104">
        <v>100</v>
      </c>
      <c r="K159" s="129">
        <v>100</v>
      </c>
      <c r="L159" s="106">
        <f t="shared" si="11"/>
        <v>100</v>
      </c>
      <c r="M159" s="613"/>
      <c r="N159" s="613"/>
      <c r="O159" s="612"/>
      <c r="P159" s="329" t="s">
        <v>770</v>
      </c>
      <c r="Q159" s="108">
        <v>1</v>
      </c>
      <c r="R159" s="349">
        <v>0.5</v>
      </c>
      <c r="S159" s="373">
        <f>R159/Q159</f>
        <v>0.5</v>
      </c>
      <c r="T159" s="94" t="s">
        <v>538</v>
      </c>
      <c r="U159" s="108">
        <v>1</v>
      </c>
      <c r="V159" s="349">
        <v>0.5</v>
      </c>
      <c r="W159" s="111">
        <v>0.71</v>
      </c>
      <c r="X159" s="95"/>
      <c r="Y159" s="148">
        <v>1</v>
      </c>
      <c r="Z159" s="149">
        <v>1</v>
      </c>
      <c r="AA159" s="114">
        <v>65</v>
      </c>
      <c r="AB159" s="133" t="s">
        <v>921</v>
      </c>
      <c r="AC159" s="116" t="s">
        <v>1363</v>
      </c>
      <c r="AD159" s="116" t="s">
        <v>1521</v>
      </c>
      <c r="AE159" s="135">
        <v>3205002</v>
      </c>
      <c r="AF159" s="118" t="s">
        <v>1522</v>
      </c>
      <c r="AG159" s="118" t="s">
        <v>1523</v>
      </c>
      <c r="AH159" s="135" t="s">
        <v>1524</v>
      </c>
      <c r="AI159" s="148">
        <v>1</v>
      </c>
      <c r="AJ159" s="150">
        <v>1</v>
      </c>
      <c r="AK159" s="120">
        <v>60</v>
      </c>
      <c r="AL159" s="228"/>
      <c r="AM159" s="96" t="s">
        <v>1062</v>
      </c>
      <c r="AN159" s="142">
        <v>1</v>
      </c>
      <c r="AO159" s="137">
        <v>1</v>
      </c>
      <c r="AP159" s="122">
        <v>40</v>
      </c>
      <c r="AQ159" s="237"/>
      <c r="AR159" s="99" t="s">
        <v>1308</v>
      </c>
      <c r="AS159" s="142">
        <v>1</v>
      </c>
      <c r="AT159" s="139">
        <v>100</v>
      </c>
      <c r="AU159" s="125">
        <v>100</v>
      </c>
      <c r="AV159" s="126"/>
      <c r="AW159" s="256"/>
      <c r="AX159" s="126"/>
      <c r="AY159" s="418" t="s">
        <v>1674</v>
      </c>
      <c r="AZ159" s="154">
        <v>1</v>
      </c>
      <c r="BA159" s="440">
        <v>0.6</v>
      </c>
      <c r="BB159" s="125">
        <v>60</v>
      </c>
      <c r="BC159" s="70"/>
      <c r="BD159" s="70"/>
      <c r="BE159" s="125"/>
      <c r="BF159" s="513" t="s">
        <v>1887</v>
      </c>
      <c r="BG159" s="154">
        <v>1</v>
      </c>
      <c r="BH159" s="440">
        <v>0.6</v>
      </c>
      <c r="BI159" s="128">
        <v>60</v>
      </c>
      <c r="BJ159" s="513" t="s">
        <v>1888</v>
      </c>
      <c r="BK159" s="442"/>
      <c r="BL159" s="100"/>
      <c r="BM159" s="100"/>
      <c r="BN159" s="100"/>
      <c r="BO159" s="100"/>
      <c r="BP159" s="100"/>
      <c r="BQ159" s="100"/>
      <c r="BR159" s="100"/>
      <c r="BS159" s="100"/>
      <c r="BT159" s="100"/>
      <c r="BU159" s="100"/>
      <c r="BV159" s="100"/>
      <c r="BW159" s="100"/>
      <c r="BX159" s="100"/>
      <c r="BY159" s="100"/>
      <c r="BZ159" s="100"/>
      <c r="CA159" s="100"/>
      <c r="CB159" s="100"/>
      <c r="CC159" s="100"/>
      <c r="CD159" s="100"/>
      <c r="CE159" s="100"/>
      <c r="CF159" s="100"/>
      <c r="CG159" s="100"/>
      <c r="CH159" s="100"/>
      <c r="CI159" s="100"/>
      <c r="CJ159" s="100"/>
      <c r="CK159" s="100"/>
      <c r="CL159" s="100"/>
      <c r="CM159" s="100"/>
      <c r="CN159" s="100"/>
      <c r="CO159" s="100"/>
      <c r="CP159" s="100"/>
      <c r="CQ159" s="100"/>
      <c r="CR159" s="100"/>
      <c r="CS159" s="100"/>
      <c r="CT159" s="100"/>
    </row>
    <row r="160" spans="1:119" s="372" customFormat="1" ht="126" customHeight="1" x14ac:dyDescent="0.25">
      <c r="A160" s="651"/>
      <c r="B160" s="651"/>
      <c r="C160" s="651" t="s">
        <v>8</v>
      </c>
      <c r="D160" s="421" t="s">
        <v>1594</v>
      </c>
      <c r="E160" s="102">
        <v>1</v>
      </c>
      <c r="F160" s="103">
        <v>1</v>
      </c>
      <c r="G160" s="103" t="s">
        <v>15</v>
      </c>
      <c r="H160" s="103" t="s">
        <v>14</v>
      </c>
      <c r="I160" s="620" t="s">
        <v>13</v>
      </c>
      <c r="J160" s="104">
        <v>1</v>
      </c>
      <c r="K160" s="129">
        <v>1</v>
      </c>
      <c r="L160" s="106">
        <f t="shared" si="11"/>
        <v>100</v>
      </c>
      <c r="M160" s="613"/>
      <c r="N160" s="613"/>
      <c r="O160" s="612"/>
      <c r="P160" s="329" t="s">
        <v>771</v>
      </c>
      <c r="Q160" s="103">
        <v>1</v>
      </c>
      <c r="R160" s="231">
        <v>1</v>
      </c>
      <c r="S160" s="245">
        <v>1</v>
      </c>
      <c r="T160" s="94" t="s">
        <v>490</v>
      </c>
      <c r="U160" s="103">
        <v>1</v>
      </c>
      <c r="V160" s="231">
        <v>1</v>
      </c>
      <c r="W160" s="111">
        <v>0.7</v>
      </c>
      <c r="X160" s="95"/>
      <c r="Y160" s="112">
        <v>1</v>
      </c>
      <c r="Z160" s="113">
        <v>1</v>
      </c>
      <c r="AA160" s="114">
        <v>45</v>
      </c>
      <c r="AB160" s="254"/>
      <c r="AC160" s="116" t="s">
        <v>1363</v>
      </c>
      <c r="AD160" s="116" t="s">
        <v>1390</v>
      </c>
      <c r="AE160" s="135">
        <v>2301012</v>
      </c>
      <c r="AF160" s="116" t="s">
        <v>1519</v>
      </c>
      <c r="AG160" s="116" t="s">
        <v>1520</v>
      </c>
      <c r="AH160" s="135">
        <v>43</v>
      </c>
      <c r="AI160" s="112">
        <v>1</v>
      </c>
      <c r="AJ160" s="119">
        <v>1</v>
      </c>
      <c r="AK160" s="120">
        <v>65</v>
      </c>
      <c r="AL160" s="228"/>
      <c r="AM160" s="96" t="s">
        <v>1063</v>
      </c>
      <c r="AN160" s="102">
        <v>1</v>
      </c>
      <c r="AO160" s="137" t="s">
        <v>1153</v>
      </c>
      <c r="AP160" s="122">
        <v>65</v>
      </c>
      <c r="AQ160" s="237"/>
      <c r="AR160" s="99" t="s">
        <v>1309</v>
      </c>
      <c r="AS160" s="102">
        <v>1</v>
      </c>
      <c r="AT160" s="233">
        <v>1</v>
      </c>
      <c r="AU160" s="125">
        <v>100</v>
      </c>
      <c r="AV160" s="374"/>
      <c r="AW160" s="140"/>
      <c r="AX160" s="126"/>
      <c r="AY160" s="180" t="s">
        <v>1759</v>
      </c>
      <c r="AZ160" s="127">
        <v>1</v>
      </c>
      <c r="BA160" s="127">
        <v>1</v>
      </c>
      <c r="BB160" s="125">
        <v>100</v>
      </c>
      <c r="BC160" s="180"/>
      <c r="BD160" s="180"/>
      <c r="BE160" s="125"/>
      <c r="BF160" s="446" t="s">
        <v>2023</v>
      </c>
      <c r="BG160" s="127">
        <v>1</v>
      </c>
      <c r="BH160" s="127">
        <v>1</v>
      </c>
      <c r="BI160" s="128">
        <v>100</v>
      </c>
      <c r="BJ160" s="806" t="s">
        <v>2024</v>
      </c>
      <c r="BK160" s="100"/>
      <c r="BL160" s="100"/>
      <c r="BM160" s="100"/>
      <c r="BN160" s="100"/>
      <c r="BO160" s="100"/>
      <c r="BP160" s="100"/>
      <c r="BQ160" s="100"/>
      <c r="BR160" s="100"/>
      <c r="BS160" s="100"/>
      <c r="BT160" s="100"/>
      <c r="BU160" s="100"/>
      <c r="BV160" s="100"/>
      <c r="BW160" s="100"/>
      <c r="BX160" s="100"/>
      <c r="BY160" s="100"/>
      <c r="BZ160" s="100"/>
      <c r="CA160" s="100"/>
      <c r="CB160" s="100"/>
      <c r="CC160" s="100"/>
      <c r="CD160" s="100"/>
      <c r="CE160" s="100"/>
      <c r="CF160" s="100"/>
      <c r="CG160" s="100"/>
      <c r="CH160" s="100"/>
      <c r="CI160" s="100"/>
      <c r="CJ160" s="100"/>
      <c r="CK160" s="100"/>
      <c r="CL160" s="100"/>
      <c r="CM160" s="100"/>
      <c r="CN160" s="100"/>
      <c r="CO160" s="100"/>
      <c r="CP160" s="100"/>
      <c r="CQ160" s="100"/>
      <c r="CR160" s="100"/>
      <c r="CS160" s="100"/>
      <c r="CT160" s="100"/>
    </row>
    <row r="161" spans="1:366" s="372" customFormat="1" ht="96.75" customHeight="1" x14ac:dyDescent="0.25">
      <c r="A161" s="651"/>
      <c r="B161" s="651"/>
      <c r="C161" s="645"/>
      <c r="D161" s="421" t="s">
        <v>12</v>
      </c>
      <c r="E161" s="102">
        <v>13</v>
      </c>
      <c r="F161" s="103">
        <v>13</v>
      </c>
      <c r="G161" s="103" t="s">
        <v>11</v>
      </c>
      <c r="H161" s="103" t="s">
        <v>10</v>
      </c>
      <c r="I161" s="620"/>
      <c r="J161" s="104">
        <v>2</v>
      </c>
      <c r="K161" s="129">
        <v>2</v>
      </c>
      <c r="L161" s="106">
        <f t="shared" si="11"/>
        <v>100</v>
      </c>
      <c r="M161" s="613"/>
      <c r="N161" s="613"/>
      <c r="O161" s="612"/>
      <c r="P161" s="329" t="s">
        <v>772</v>
      </c>
      <c r="Q161" s="103">
        <v>4</v>
      </c>
      <c r="R161" s="231">
        <v>1</v>
      </c>
      <c r="S161" s="241">
        <f>R161/Q161*1</f>
        <v>0.25</v>
      </c>
      <c r="T161" s="147" t="s">
        <v>563</v>
      </c>
      <c r="U161" s="103">
        <v>6</v>
      </c>
      <c r="V161" s="231">
        <v>1</v>
      </c>
      <c r="W161" s="111">
        <v>0.5</v>
      </c>
      <c r="X161" s="95" t="s">
        <v>676</v>
      </c>
      <c r="Y161" s="112">
        <v>10</v>
      </c>
      <c r="Z161" s="113">
        <v>8</v>
      </c>
      <c r="AA161" s="114">
        <v>45</v>
      </c>
      <c r="AB161" s="254"/>
      <c r="AC161" s="116"/>
      <c r="AD161" s="116"/>
      <c r="AE161" s="135"/>
      <c r="AF161" s="116"/>
      <c r="AG161" s="116"/>
      <c r="AH161" s="135"/>
      <c r="AI161" s="112">
        <v>10</v>
      </c>
      <c r="AJ161" s="119">
        <v>10</v>
      </c>
      <c r="AK161" s="120">
        <v>67</v>
      </c>
      <c r="AL161" s="228"/>
      <c r="AM161" s="96" t="s">
        <v>1064</v>
      </c>
      <c r="AN161" s="102">
        <v>12</v>
      </c>
      <c r="AO161" s="137" t="s">
        <v>1154</v>
      </c>
      <c r="AP161" s="122">
        <v>50</v>
      </c>
      <c r="AQ161" s="237"/>
      <c r="AR161" s="99" t="s">
        <v>1310</v>
      </c>
      <c r="AS161" s="102">
        <v>13</v>
      </c>
      <c r="AT161" s="139">
        <v>13</v>
      </c>
      <c r="AU161" s="125">
        <v>100</v>
      </c>
      <c r="AV161" s="375" t="s">
        <v>1352</v>
      </c>
      <c r="AW161" s="140" t="s">
        <v>1335</v>
      </c>
      <c r="AX161" s="126"/>
      <c r="AY161" s="70" t="s">
        <v>1802</v>
      </c>
      <c r="AZ161" s="127">
        <v>13</v>
      </c>
      <c r="BA161" s="127">
        <v>13</v>
      </c>
      <c r="BB161" s="125">
        <v>100</v>
      </c>
      <c r="BC161" s="70"/>
      <c r="BD161" s="70"/>
      <c r="BE161" s="125"/>
      <c r="BF161" s="513" t="s">
        <v>1827</v>
      </c>
      <c r="BG161" s="127">
        <v>13</v>
      </c>
      <c r="BH161" s="127">
        <v>13</v>
      </c>
      <c r="BI161" s="128">
        <v>100</v>
      </c>
      <c r="BJ161" s="829" t="s">
        <v>1827</v>
      </c>
      <c r="BK161" s="100"/>
      <c r="BL161" s="177"/>
      <c r="BM161" s="100"/>
      <c r="BN161" s="100"/>
      <c r="BO161" s="100"/>
      <c r="BP161" s="100"/>
      <c r="BQ161" s="100"/>
      <c r="BR161" s="100"/>
      <c r="BS161" s="100"/>
      <c r="BT161" s="100"/>
      <c r="BU161" s="100"/>
      <c r="BV161" s="100"/>
      <c r="BW161" s="100"/>
      <c r="BX161" s="100"/>
      <c r="BY161" s="100"/>
      <c r="BZ161" s="100"/>
      <c r="CA161" s="100"/>
      <c r="CB161" s="100"/>
      <c r="CC161" s="100"/>
      <c r="CD161" s="100"/>
      <c r="CE161" s="100"/>
      <c r="CF161" s="100"/>
      <c r="CG161" s="100"/>
      <c r="CH161" s="100"/>
      <c r="CI161" s="100"/>
      <c r="CJ161" s="100"/>
      <c r="CK161" s="100"/>
      <c r="CL161" s="100"/>
      <c r="CM161" s="100"/>
      <c r="CN161" s="100"/>
      <c r="CO161" s="100"/>
      <c r="CP161" s="100"/>
      <c r="CQ161" s="100"/>
      <c r="CR161" s="100"/>
      <c r="CS161" s="100"/>
      <c r="CT161" s="100"/>
    </row>
    <row r="162" spans="1:366" s="372" customFormat="1" ht="115.5" customHeight="1" x14ac:dyDescent="0.25">
      <c r="A162" s="651"/>
      <c r="B162" s="651" t="s">
        <v>8</v>
      </c>
      <c r="C162" s="645"/>
      <c r="D162" s="93" t="s">
        <v>7</v>
      </c>
      <c r="E162" s="102">
        <v>1</v>
      </c>
      <c r="F162" s="103">
        <v>1</v>
      </c>
      <c r="G162" s="103" t="s">
        <v>6</v>
      </c>
      <c r="H162" s="103" t="s">
        <v>5</v>
      </c>
      <c r="I162" s="620"/>
      <c r="J162" s="104">
        <v>1</v>
      </c>
      <c r="K162" s="129">
        <v>1</v>
      </c>
      <c r="L162" s="106">
        <f t="shared" si="11"/>
        <v>100</v>
      </c>
      <c r="M162" s="376"/>
      <c r="N162" s="376"/>
      <c r="O162" s="377"/>
      <c r="P162" s="329" t="s">
        <v>773</v>
      </c>
      <c r="Q162" s="103">
        <v>1</v>
      </c>
      <c r="R162" s="378" t="s">
        <v>514</v>
      </c>
      <c r="S162" s="373">
        <v>0.5</v>
      </c>
      <c r="T162" s="94" t="s">
        <v>491</v>
      </c>
      <c r="U162" s="103">
        <v>1</v>
      </c>
      <c r="V162" s="378" t="s">
        <v>514</v>
      </c>
      <c r="W162" s="111">
        <v>0.39</v>
      </c>
      <c r="X162" s="95"/>
      <c r="Y162" s="112">
        <v>1</v>
      </c>
      <c r="Z162" s="113">
        <v>1</v>
      </c>
      <c r="AA162" s="114">
        <v>1</v>
      </c>
      <c r="AB162" s="254"/>
      <c r="AC162" s="116"/>
      <c r="AD162" s="263"/>
      <c r="AE162" s="135"/>
      <c r="AF162" s="264"/>
      <c r="AG162" s="264"/>
      <c r="AH162" s="135"/>
      <c r="AI162" s="112">
        <v>1</v>
      </c>
      <c r="AJ162" s="119">
        <v>0</v>
      </c>
      <c r="AK162" s="120">
        <v>40</v>
      </c>
      <c r="AL162" s="228"/>
      <c r="AM162" s="96" t="s">
        <v>1065</v>
      </c>
      <c r="AN162" s="102">
        <v>1</v>
      </c>
      <c r="AO162" s="379">
        <v>1</v>
      </c>
      <c r="AP162" s="122">
        <v>10</v>
      </c>
      <c r="AQ162" s="237"/>
      <c r="AR162" s="99" t="s">
        <v>1311</v>
      </c>
      <c r="AS162" s="102">
        <v>1</v>
      </c>
      <c r="AT162" s="139">
        <v>0</v>
      </c>
      <c r="AU162" s="125">
        <v>0</v>
      </c>
      <c r="AV162" s="126"/>
      <c r="AW162" s="238"/>
      <c r="AX162" s="126"/>
      <c r="AY162" s="407" t="s">
        <v>1800</v>
      </c>
      <c r="AZ162" s="127">
        <v>1</v>
      </c>
      <c r="BA162" s="127">
        <v>0</v>
      </c>
      <c r="BB162" s="125">
        <v>0</v>
      </c>
      <c r="BC162" s="70"/>
      <c r="BD162" s="70"/>
      <c r="BE162" s="125"/>
      <c r="BF162" s="448" t="s">
        <v>1972</v>
      </c>
      <c r="BG162" s="127">
        <v>1</v>
      </c>
      <c r="BH162" s="439">
        <v>0.3</v>
      </c>
      <c r="BI162" s="128">
        <v>30</v>
      </c>
      <c r="BJ162" s="806" t="s">
        <v>1855</v>
      </c>
      <c r="BK162" s="442"/>
      <c r="BL162" s="100"/>
      <c r="BM162" s="100"/>
      <c r="BN162" s="100"/>
      <c r="BO162" s="100"/>
      <c r="BP162" s="100"/>
      <c r="BQ162" s="100"/>
      <c r="BR162" s="100"/>
      <c r="BS162" s="100"/>
      <c r="BT162" s="100"/>
      <c r="BU162" s="100"/>
      <c r="BV162" s="100"/>
      <c r="BW162" s="100"/>
      <c r="BX162" s="100"/>
      <c r="BY162" s="100"/>
      <c r="BZ162" s="100"/>
      <c r="CA162" s="100"/>
      <c r="CB162" s="100"/>
      <c r="CC162" s="100"/>
      <c r="CD162" s="100"/>
      <c r="CE162" s="100"/>
      <c r="CF162" s="100"/>
      <c r="CG162" s="100"/>
      <c r="CH162" s="100"/>
      <c r="CI162" s="100"/>
      <c r="CJ162" s="100"/>
      <c r="CK162" s="100"/>
      <c r="CL162" s="100"/>
      <c r="CM162" s="100"/>
      <c r="CN162" s="100"/>
      <c r="CO162" s="100"/>
      <c r="CP162" s="100"/>
      <c r="CQ162" s="100"/>
      <c r="CR162" s="100"/>
      <c r="CS162" s="100"/>
      <c r="CT162" s="100"/>
    </row>
    <row r="163" spans="1:366" s="372" customFormat="1" ht="113.25" customHeight="1" x14ac:dyDescent="0.25">
      <c r="A163" s="651"/>
      <c r="B163" s="651"/>
      <c r="C163" s="141" t="s">
        <v>4</v>
      </c>
      <c r="D163" s="93" t="s">
        <v>3</v>
      </c>
      <c r="E163" s="102">
        <v>1</v>
      </c>
      <c r="F163" s="103">
        <v>1</v>
      </c>
      <c r="G163" s="103" t="s">
        <v>2</v>
      </c>
      <c r="H163" s="103" t="s">
        <v>1</v>
      </c>
      <c r="I163" s="103" t="s">
        <v>0</v>
      </c>
      <c r="J163" s="104">
        <v>1</v>
      </c>
      <c r="K163" s="129">
        <v>0</v>
      </c>
      <c r="L163" s="106">
        <f t="shared" si="11"/>
        <v>0</v>
      </c>
      <c r="M163" s="376"/>
      <c r="N163" s="376"/>
      <c r="O163" s="377"/>
      <c r="P163" s="329" t="s">
        <v>487</v>
      </c>
      <c r="Q163" s="103">
        <v>1</v>
      </c>
      <c r="R163" s="380">
        <v>0.5</v>
      </c>
      <c r="S163" s="373">
        <v>0.5</v>
      </c>
      <c r="T163" s="94" t="s">
        <v>492</v>
      </c>
      <c r="U163" s="103">
        <v>1</v>
      </c>
      <c r="V163" s="380">
        <v>0.5</v>
      </c>
      <c r="W163" s="111">
        <v>0.5</v>
      </c>
      <c r="X163" s="420" t="s">
        <v>677</v>
      </c>
      <c r="Y163" s="112">
        <v>1</v>
      </c>
      <c r="Z163" s="113">
        <v>1</v>
      </c>
      <c r="AA163" s="114">
        <v>40</v>
      </c>
      <c r="AB163" s="424" t="s">
        <v>922</v>
      </c>
      <c r="AC163" s="116"/>
      <c r="AD163" s="116"/>
      <c r="AE163" s="135"/>
      <c r="AF163" s="116"/>
      <c r="AG163" s="116"/>
      <c r="AH163" s="135"/>
      <c r="AI163" s="112">
        <v>1</v>
      </c>
      <c r="AJ163" s="119">
        <v>0</v>
      </c>
      <c r="AK163" s="120">
        <v>20</v>
      </c>
      <c r="AL163" s="228"/>
      <c r="AM163" s="96"/>
      <c r="AN163" s="102">
        <v>1</v>
      </c>
      <c r="AO163" s="379">
        <v>1</v>
      </c>
      <c r="AP163" s="122">
        <v>20</v>
      </c>
      <c r="AQ163" s="237"/>
      <c r="AR163" s="99"/>
      <c r="AS163" s="102">
        <v>1</v>
      </c>
      <c r="AT163" s="139">
        <v>0</v>
      </c>
      <c r="AU163" s="125">
        <v>0</v>
      </c>
      <c r="AV163" s="126"/>
      <c r="AW163" s="256"/>
      <c r="AX163" s="126"/>
      <c r="AY163" s="70" t="s">
        <v>1595</v>
      </c>
      <c r="AZ163" s="127">
        <v>1</v>
      </c>
      <c r="BA163" s="127">
        <v>0</v>
      </c>
      <c r="BB163" s="125"/>
      <c r="BC163" s="70"/>
      <c r="BD163" s="70"/>
      <c r="BE163" s="125"/>
      <c r="BF163" s="513" t="s">
        <v>1595</v>
      </c>
      <c r="BG163" s="461">
        <v>1</v>
      </c>
      <c r="BH163" s="127">
        <v>0</v>
      </c>
      <c r="BI163" s="128">
        <v>0</v>
      </c>
      <c r="BJ163" s="448" t="s">
        <v>1900</v>
      </c>
      <c r="BK163" s="442"/>
      <c r="BL163" s="100"/>
      <c r="BM163" s="100"/>
      <c r="BN163" s="100"/>
      <c r="BO163" s="100"/>
      <c r="BP163" s="100"/>
      <c r="BQ163" s="100"/>
      <c r="BR163" s="100"/>
      <c r="BS163" s="100"/>
      <c r="BT163" s="100"/>
      <c r="BU163" s="100"/>
      <c r="BV163" s="100"/>
      <c r="BW163" s="100"/>
      <c r="BX163" s="100"/>
      <c r="BY163" s="100"/>
      <c r="BZ163" s="100"/>
      <c r="CA163" s="100"/>
      <c r="CB163" s="100"/>
      <c r="CC163" s="100"/>
      <c r="CD163" s="100"/>
      <c r="CE163" s="100"/>
      <c r="CF163" s="100"/>
      <c r="CG163" s="100"/>
      <c r="CH163" s="100"/>
      <c r="CI163" s="100"/>
      <c r="CJ163" s="100"/>
      <c r="CK163" s="100"/>
      <c r="CL163" s="100"/>
      <c r="CM163" s="100"/>
      <c r="CN163" s="100"/>
      <c r="CO163" s="100"/>
      <c r="CP163" s="100"/>
      <c r="CQ163" s="100"/>
      <c r="CR163" s="100"/>
      <c r="CS163" s="100"/>
      <c r="CT163" s="100"/>
    </row>
    <row r="164" spans="1:366" s="302" customFormat="1" ht="15.75" x14ac:dyDescent="0.25">
      <c r="C164" s="75"/>
      <c r="D164" s="75"/>
      <c r="E164" s="381"/>
      <c r="F164" s="75"/>
      <c r="G164" s="75"/>
      <c r="H164" s="75"/>
      <c r="I164" s="75"/>
      <c r="J164" s="382"/>
      <c r="K164" s="381"/>
      <c r="L164" s="382"/>
      <c r="M164" s="381"/>
      <c r="N164" s="381"/>
      <c r="O164" s="383"/>
      <c r="P164" s="381"/>
      <c r="Q164" s="384"/>
      <c r="R164" s="384"/>
      <c r="S164" s="385"/>
      <c r="T164" s="386"/>
      <c r="U164" s="384"/>
      <c r="V164" s="384"/>
      <c r="W164" s="384"/>
      <c r="X164" s="386"/>
      <c r="Y164" s="387"/>
      <c r="Z164" s="384"/>
      <c r="AA164" s="384"/>
      <c r="AB164" s="384"/>
      <c r="AC164" s="388"/>
      <c r="AD164" s="388"/>
      <c r="AE164" s="389"/>
      <c r="AF164" s="388"/>
      <c r="AG164" s="388"/>
      <c r="AH164" s="389"/>
      <c r="AI164" s="387"/>
      <c r="AJ164" s="390"/>
      <c r="AK164" s="384"/>
      <c r="AL164" s="391"/>
      <c r="AM164" s="392"/>
      <c r="AN164" s="393"/>
      <c r="AO164" s="384"/>
      <c r="AP164" s="384"/>
      <c r="AQ164" s="384"/>
      <c r="AR164" s="384"/>
      <c r="AS164" s="384"/>
      <c r="AT164" s="394"/>
      <c r="AU164" s="384"/>
      <c r="AV164" s="384"/>
      <c r="AW164" s="384"/>
      <c r="AX164" s="384"/>
      <c r="AY164" s="69"/>
      <c r="AZ164" s="395"/>
      <c r="BA164" s="395"/>
      <c r="BB164" s="384"/>
      <c r="BC164" s="69"/>
      <c r="BD164" s="69"/>
      <c r="BE164" s="384"/>
      <c r="BF164" s="514"/>
      <c r="BG164" s="395"/>
      <c r="BH164" s="395"/>
      <c r="BI164" s="396"/>
      <c r="BJ164" s="830"/>
      <c r="BK164" s="75"/>
      <c r="BL164" s="100"/>
      <c r="BM164" s="100"/>
      <c r="BN164" s="100"/>
      <c r="BO164" s="100"/>
      <c r="BP164" s="100"/>
      <c r="BQ164" s="100"/>
      <c r="BR164" s="100"/>
      <c r="BS164" s="100"/>
      <c r="BT164" s="100"/>
      <c r="BU164" s="100"/>
      <c r="BV164" s="100"/>
      <c r="BW164" s="100"/>
      <c r="BX164" s="100"/>
      <c r="BY164" s="100"/>
      <c r="BZ164" s="100"/>
      <c r="CA164" s="100"/>
      <c r="CB164" s="100"/>
      <c r="CC164" s="100"/>
      <c r="CD164" s="100"/>
      <c r="CE164" s="100"/>
      <c r="CF164" s="100"/>
      <c r="CG164" s="100"/>
      <c r="CH164" s="100"/>
      <c r="CI164" s="100"/>
      <c r="CJ164" s="100"/>
      <c r="CK164" s="100"/>
      <c r="CL164" s="100"/>
      <c r="CM164" s="100"/>
      <c r="CN164" s="100"/>
      <c r="CO164" s="100"/>
      <c r="CP164" s="100"/>
      <c r="CQ164" s="100"/>
      <c r="CR164" s="100"/>
      <c r="CS164" s="100"/>
      <c r="CT164" s="100"/>
      <c r="CU164" s="75"/>
      <c r="CV164" s="75"/>
      <c r="CW164" s="75"/>
      <c r="CX164" s="75"/>
      <c r="CY164" s="75"/>
      <c r="CZ164" s="75"/>
      <c r="DA164" s="75"/>
      <c r="DB164" s="75"/>
      <c r="DC164" s="75"/>
      <c r="DD164" s="75"/>
      <c r="DE164" s="75"/>
      <c r="DF164" s="75"/>
      <c r="DG164" s="75"/>
      <c r="DH164" s="75"/>
      <c r="DI164" s="75"/>
      <c r="DJ164" s="75"/>
      <c r="DK164" s="75"/>
      <c r="DL164" s="75"/>
      <c r="DM164" s="75"/>
      <c r="DN164" s="75"/>
      <c r="DO164" s="75"/>
      <c r="DP164" s="75"/>
      <c r="DQ164" s="75"/>
      <c r="DR164" s="75"/>
      <c r="DS164" s="75"/>
      <c r="DT164" s="75"/>
      <c r="DU164" s="75"/>
      <c r="DV164" s="75"/>
      <c r="DW164" s="75"/>
      <c r="DX164" s="75"/>
      <c r="DY164" s="75"/>
      <c r="DZ164" s="75"/>
      <c r="EA164" s="75"/>
      <c r="EB164" s="75"/>
      <c r="EC164" s="75"/>
      <c r="ED164" s="75"/>
      <c r="EE164" s="75"/>
      <c r="EF164" s="75"/>
      <c r="EG164" s="75"/>
      <c r="EH164" s="75"/>
      <c r="EI164" s="75"/>
      <c r="EJ164" s="75"/>
      <c r="EK164" s="75"/>
      <c r="EL164" s="75"/>
      <c r="EM164" s="75"/>
      <c r="EN164" s="75"/>
      <c r="EO164" s="75"/>
      <c r="EP164" s="75"/>
      <c r="EQ164" s="75"/>
      <c r="ER164" s="75"/>
      <c r="ES164" s="75"/>
      <c r="ET164" s="75"/>
      <c r="EU164" s="75"/>
      <c r="EV164" s="75"/>
      <c r="EW164" s="75"/>
      <c r="EX164" s="75"/>
      <c r="EY164" s="75"/>
      <c r="EZ164" s="75"/>
      <c r="FA164" s="75"/>
      <c r="FB164" s="75"/>
      <c r="FC164" s="75"/>
      <c r="FD164" s="75"/>
      <c r="FE164" s="75"/>
      <c r="FF164" s="75"/>
      <c r="FG164" s="75"/>
      <c r="FH164" s="75"/>
      <c r="FI164" s="75"/>
      <c r="FJ164" s="75"/>
      <c r="FK164" s="75"/>
      <c r="FL164" s="75"/>
      <c r="FM164" s="75"/>
      <c r="FN164" s="75"/>
      <c r="FO164" s="75"/>
      <c r="FP164" s="75"/>
      <c r="FQ164" s="75"/>
      <c r="FR164" s="75"/>
      <c r="FS164" s="75"/>
      <c r="FT164" s="75"/>
      <c r="FU164" s="75"/>
      <c r="FV164" s="75"/>
      <c r="FW164" s="75"/>
      <c r="FX164" s="75"/>
      <c r="FY164" s="75"/>
      <c r="FZ164" s="75"/>
      <c r="GA164" s="75"/>
      <c r="GB164" s="75"/>
      <c r="GC164" s="75"/>
      <c r="GD164" s="75"/>
      <c r="GE164" s="75"/>
      <c r="GF164" s="75"/>
      <c r="GG164" s="75"/>
      <c r="GH164" s="75"/>
      <c r="GI164" s="75"/>
      <c r="GJ164" s="75"/>
      <c r="GK164" s="75"/>
      <c r="GL164" s="75"/>
      <c r="GM164" s="75"/>
      <c r="GN164" s="75"/>
      <c r="GO164" s="75"/>
      <c r="GP164" s="75"/>
      <c r="GQ164" s="75"/>
      <c r="GR164" s="75"/>
      <c r="GS164" s="75"/>
      <c r="GT164" s="75"/>
      <c r="GU164" s="75"/>
      <c r="GV164" s="75"/>
      <c r="GW164" s="75"/>
      <c r="GX164" s="75"/>
      <c r="GY164" s="75"/>
      <c r="GZ164" s="75"/>
      <c r="HA164" s="75"/>
      <c r="HB164" s="75"/>
      <c r="HC164" s="75"/>
      <c r="HD164" s="75"/>
      <c r="HE164" s="75"/>
      <c r="HF164" s="75"/>
      <c r="HG164" s="75"/>
      <c r="HH164" s="75"/>
      <c r="HI164" s="75"/>
      <c r="HJ164" s="75"/>
      <c r="HK164" s="75"/>
      <c r="HL164" s="75"/>
      <c r="HM164" s="75"/>
      <c r="HN164" s="75"/>
      <c r="HO164" s="75"/>
      <c r="HP164" s="75"/>
      <c r="HQ164" s="75"/>
      <c r="HR164" s="75"/>
      <c r="HS164" s="75"/>
      <c r="HT164" s="75"/>
      <c r="HU164" s="75"/>
      <c r="HV164" s="75"/>
      <c r="HW164" s="75"/>
      <c r="HX164" s="75"/>
      <c r="HY164" s="75"/>
      <c r="HZ164" s="75"/>
      <c r="IA164" s="75"/>
      <c r="IB164" s="75"/>
      <c r="IC164" s="75"/>
      <c r="ID164" s="75"/>
      <c r="IE164" s="75"/>
      <c r="IF164" s="75"/>
      <c r="IG164" s="75"/>
      <c r="IH164" s="75"/>
      <c r="II164" s="75"/>
      <c r="IJ164" s="75"/>
      <c r="IK164" s="75"/>
      <c r="IL164" s="75"/>
      <c r="IM164" s="75"/>
      <c r="IN164" s="75"/>
      <c r="IO164" s="75"/>
      <c r="IP164" s="75"/>
      <c r="IQ164" s="75"/>
      <c r="IR164" s="75"/>
      <c r="IS164" s="75"/>
      <c r="IT164" s="75"/>
      <c r="IU164" s="75"/>
      <c r="IV164" s="75"/>
      <c r="IW164" s="75"/>
      <c r="IX164" s="75"/>
      <c r="IY164" s="75"/>
      <c r="IZ164" s="75"/>
      <c r="JA164" s="75"/>
      <c r="JB164" s="75"/>
      <c r="JC164" s="75"/>
      <c r="JD164" s="75"/>
      <c r="JE164" s="75"/>
      <c r="JF164" s="75"/>
      <c r="JG164" s="75"/>
      <c r="JH164" s="75"/>
      <c r="JI164" s="75"/>
      <c r="JJ164" s="75"/>
      <c r="JK164" s="75"/>
      <c r="JL164" s="75"/>
      <c r="JM164" s="75"/>
      <c r="JN164" s="75"/>
      <c r="JO164" s="75"/>
      <c r="JP164" s="75"/>
      <c r="JQ164" s="75"/>
      <c r="JR164" s="75"/>
      <c r="JS164" s="75"/>
      <c r="JT164" s="75"/>
      <c r="JU164" s="75"/>
      <c r="JV164" s="75"/>
      <c r="JW164" s="75"/>
      <c r="JX164" s="75"/>
      <c r="JY164" s="75"/>
      <c r="JZ164" s="75"/>
      <c r="KA164" s="75"/>
      <c r="KB164" s="75"/>
      <c r="KC164" s="75"/>
      <c r="KD164" s="75"/>
      <c r="KE164" s="75"/>
      <c r="KF164" s="75"/>
      <c r="KG164" s="75"/>
      <c r="KH164" s="75"/>
      <c r="KI164" s="75"/>
      <c r="KJ164" s="75"/>
      <c r="KK164" s="75"/>
      <c r="KL164" s="75"/>
      <c r="KM164" s="75"/>
      <c r="KN164" s="75"/>
      <c r="KO164" s="75"/>
      <c r="KP164" s="75"/>
      <c r="KQ164" s="75"/>
      <c r="KR164" s="75"/>
      <c r="KS164" s="75"/>
      <c r="KT164" s="75"/>
      <c r="KU164" s="75"/>
      <c r="KV164" s="75"/>
      <c r="KW164" s="75"/>
      <c r="KX164" s="75"/>
      <c r="KY164" s="75"/>
      <c r="KZ164" s="75"/>
      <c r="LA164" s="75"/>
      <c r="LB164" s="75"/>
      <c r="LC164" s="75"/>
      <c r="LD164" s="75"/>
      <c r="LE164" s="75"/>
      <c r="LF164" s="75"/>
      <c r="LG164" s="75"/>
      <c r="LH164" s="75"/>
      <c r="LI164" s="75"/>
      <c r="LJ164" s="75"/>
      <c r="LK164" s="75"/>
      <c r="LL164" s="75"/>
      <c r="LM164" s="75"/>
      <c r="LN164" s="75"/>
      <c r="LO164" s="75"/>
      <c r="LP164" s="75"/>
      <c r="LQ164" s="75"/>
      <c r="LR164" s="75"/>
      <c r="LS164" s="75"/>
      <c r="LT164" s="75"/>
      <c r="LU164" s="75"/>
      <c r="LV164" s="75"/>
      <c r="LW164" s="75"/>
      <c r="LX164" s="75"/>
      <c r="LY164" s="75"/>
      <c r="LZ164" s="75"/>
      <c r="MA164" s="75"/>
      <c r="MB164" s="75"/>
      <c r="MC164" s="75"/>
      <c r="MD164" s="75"/>
      <c r="ME164" s="75"/>
      <c r="MF164" s="75"/>
      <c r="MG164" s="75"/>
      <c r="MH164" s="75"/>
      <c r="MI164" s="75"/>
      <c r="MJ164" s="75"/>
      <c r="MK164" s="75"/>
      <c r="ML164" s="75"/>
      <c r="MM164" s="75"/>
      <c r="MN164" s="75"/>
      <c r="MO164" s="75"/>
      <c r="MP164" s="75"/>
      <c r="MQ164" s="75"/>
      <c r="MR164" s="75"/>
      <c r="MS164" s="75"/>
      <c r="MT164" s="75"/>
      <c r="MU164" s="75"/>
      <c r="MV164" s="75"/>
      <c r="MW164" s="75"/>
      <c r="MX164" s="75"/>
      <c r="MY164" s="75"/>
      <c r="MZ164" s="75"/>
      <c r="NA164" s="75"/>
      <c r="NB164" s="75"/>
    </row>
    <row r="165" spans="1:366" s="302" customFormat="1" x14ac:dyDescent="0.25">
      <c r="C165" s="75"/>
      <c r="D165" s="75"/>
      <c r="E165" s="75"/>
      <c r="F165" s="75"/>
      <c r="G165" s="75"/>
      <c r="H165" s="75"/>
      <c r="I165" s="75"/>
      <c r="J165" s="397"/>
      <c r="K165" s="100"/>
      <c r="L165" s="397"/>
      <c r="M165" s="100"/>
      <c r="N165" s="100"/>
      <c r="O165" s="100"/>
      <c r="P165" s="100"/>
      <c r="Q165" s="75"/>
      <c r="R165" s="75"/>
      <c r="S165" s="398"/>
      <c r="T165" s="399"/>
      <c r="U165" s="75"/>
      <c r="V165" s="75"/>
      <c r="W165" s="75"/>
      <c r="X165" s="399"/>
      <c r="Y165" s="75"/>
      <c r="Z165" s="75"/>
      <c r="AA165" s="75"/>
      <c r="AB165" s="75"/>
      <c r="AC165" s="97"/>
      <c r="AD165" s="97"/>
      <c r="AE165" s="97"/>
      <c r="AF165" s="97"/>
      <c r="AG165" s="97"/>
      <c r="AH165" s="97"/>
      <c r="AI165" s="75"/>
      <c r="AJ165" s="75"/>
      <c r="AK165" s="75"/>
      <c r="AL165" s="75"/>
      <c r="AM165" s="75"/>
      <c r="AN165" s="75"/>
      <c r="AO165" s="75"/>
      <c r="AP165" s="75"/>
      <c r="AQ165" s="75"/>
      <c r="AR165" s="75"/>
      <c r="AS165" s="75"/>
      <c r="AT165" s="400"/>
      <c r="AU165" s="75"/>
      <c r="AV165" s="75"/>
      <c r="AW165" s="75"/>
      <c r="AX165" s="75"/>
      <c r="AY165" s="401"/>
      <c r="AZ165" s="402"/>
      <c r="BA165" s="402"/>
      <c r="BB165" s="75"/>
      <c r="BC165" s="401"/>
      <c r="BD165" s="401"/>
      <c r="BE165" s="75"/>
      <c r="BF165" s="401"/>
      <c r="BG165" s="402"/>
      <c r="BH165" s="402"/>
      <c r="BI165" s="400"/>
      <c r="BJ165" s="830"/>
      <c r="BK165" s="75"/>
      <c r="BL165" s="75"/>
      <c r="BM165" s="75"/>
      <c r="BN165" s="75"/>
      <c r="BO165" s="75"/>
      <c r="BP165" s="75"/>
      <c r="BQ165" s="75"/>
      <c r="BR165" s="75"/>
      <c r="BS165" s="75"/>
      <c r="BT165" s="75"/>
      <c r="BU165" s="75"/>
      <c r="BV165" s="75"/>
      <c r="BW165" s="75"/>
      <c r="BX165" s="75"/>
      <c r="BY165" s="75"/>
      <c r="BZ165" s="75"/>
      <c r="CA165" s="75"/>
      <c r="CB165" s="75"/>
      <c r="CC165" s="75"/>
      <c r="CD165" s="75"/>
      <c r="CE165" s="75"/>
      <c r="CF165" s="75"/>
      <c r="CG165" s="75"/>
      <c r="CH165" s="75"/>
      <c r="CI165" s="75"/>
      <c r="CJ165" s="75"/>
      <c r="CK165" s="75"/>
      <c r="CL165" s="75"/>
      <c r="CM165" s="75"/>
      <c r="CN165" s="75"/>
      <c r="CO165" s="75"/>
      <c r="CP165" s="75"/>
      <c r="CQ165" s="75"/>
      <c r="CR165" s="75"/>
      <c r="CS165" s="75"/>
      <c r="CT165" s="75"/>
      <c r="CU165" s="75"/>
      <c r="CV165" s="75"/>
      <c r="CW165" s="75"/>
      <c r="CX165" s="75"/>
      <c r="CY165" s="75"/>
      <c r="CZ165" s="75"/>
      <c r="DA165" s="75"/>
      <c r="DB165" s="75"/>
      <c r="DC165" s="75"/>
      <c r="DD165" s="75"/>
      <c r="DE165" s="75"/>
      <c r="DF165" s="75"/>
      <c r="DG165" s="75"/>
      <c r="DH165" s="75"/>
      <c r="DI165" s="75"/>
      <c r="DJ165" s="75"/>
      <c r="DK165" s="75"/>
      <c r="DL165" s="75"/>
      <c r="DM165" s="75"/>
      <c r="DN165" s="75"/>
      <c r="DO165" s="75"/>
      <c r="DP165" s="75"/>
      <c r="DQ165" s="75"/>
      <c r="DR165" s="75"/>
      <c r="DS165" s="75"/>
      <c r="DT165" s="75"/>
      <c r="DU165" s="75"/>
      <c r="DV165" s="75"/>
      <c r="DW165" s="75"/>
      <c r="DX165" s="75"/>
      <c r="DY165" s="75"/>
      <c r="DZ165" s="75"/>
      <c r="EA165" s="75"/>
      <c r="EB165" s="75"/>
      <c r="EC165" s="75"/>
      <c r="ED165" s="75"/>
      <c r="EE165" s="75"/>
      <c r="EF165" s="75"/>
      <c r="EG165" s="75"/>
      <c r="EH165" s="75"/>
      <c r="EI165" s="75"/>
      <c r="EJ165" s="75"/>
      <c r="EK165" s="75"/>
      <c r="EL165" s="75"/>
      <c r="EM165" s="75"/>
      <c r="EN165" s="75"/>
      <c r="EO165" s="75"/>
      <c r="EP165" s="75"/>
      <c r="EQ165" s="75"/>
      <c r="ER165" s="75"/>
      <c r="ES165" s="75"/>
      <c r="ET165" s="75"/>
      <c r="EU165" s="75"/>
      <c r="EV165" s="75"/>
      <c r="EW165" s="75"/>
      <c r="EX165" s="75"/>
      <c r="EY165" s="75"/>
      <c r="EZ165" s="75"/>
      <c r="FA165" s="75"/>
      <c r="FB165" s="75"/>
      <c r="FC165" s="75"/>
      <c r="FD165" s="75"/>
      <c r="FE165" s="75"/>
      <c r="FF165" s="75"/>
      <c r="FG165" s="75"/>
      <c r="FH165" s="75"/>
      <c r="FI165" s="75"/>
      <c r="FJ165" s="75"/>
      <c r="FK165" s="75"/>
      <c r="FL165" s="75"/>
      <c r="FM165" s="75"/>
      <c r="FN165" s="75"/>
      <c r="FO165" s="75"/>
      <c r="FP165" s="75"/>
      <c r="FQ165" s="75"/>
      <c r="FR165" s="75"/>
      <c r="FS165" s="75"/>
      <c r="FT165" s="75"/>
      <c r="FU165" s="75"/>
      <c r="FV165" s="75"/>
      <c r="FW165" s="75"/>
      <c r="FX165" s="75"/>
      <c r="FY165" s="75"/>
      <c r="FZ165" s="75"/>
      <c r="GA165" s="75"/>
      <c r="GB165" s="75"/>
      <c r="GC165" s="75"/>
      <c r="GD165" s="75"/>
      <c r="GE165" s="75"/>
      <c r="GF165" s="75"/>
      <c r="GG165" s="75"/>
      <c r="GH165" s="75"/>
      <c r="GI165" s="75"/>
      <c r="GJ165" s="75"/>
      <c r="GK165" s="75"/>
      <c r="GL165" s="75"/>
      <c r="GM165" s="75"/>
      <c r="GN165" s="75"/>
      <c r="GO165" s="75"/>
      <c r="GP165" s="75"/>
      <c r="GQ165" s="75"/>
      <c r="GR165" s="75"/>
      <c r="GS165" s="75"/>
      <c r="GT165" s="75"/>
      <c r="GU165" s="75"/>
      <c r="GV165" s="75"/>
      <c r="GW165" s="75"/>
      <c r="GX165" s="75"/>
      <c r="GY165" s="75"/>
      <c r="GZ165" s="75"/>
      <c r="HA165" s="75"/>
      <c r="HB165" s="75"/>
      <c r="HC165" s="75"/>
      <c r="HD165" s="75"/>
      <c r="HE165" s="75"/>
      <c r="HF165" s="75"/>
      <c r="HG165" s="75"/>
      <c r="HH165" s="75"/>
      <c r="HI165" s="75"/>
      <c r="HJ165" s="75"/>
      <c r="HK165" s="75"/>
      <c r="HL165" s="75"/>
      <c r="HM165" s="75"/>
      <c r="HN165" s="75"/>
      <c r="HO165" s="75"/>
      <c r="HP165" s="75"/>
      <c r="HQ165" s="75"/>
      <c r="HR165" s="75"/>
      <c r="HS165" s="75"/>
      <c r="HT165" s="75"/>
      <c r="HU165" s="75"/>
      <c r="HV165" s="75"/>
      <c r="HW165" s="75"/>
      <c r="HX165" s="75"/>
      <c r="HY165" s="75"/>
      <c r="HZ165" s="75"/>
      <c r="IA165" s="75"/>
      <c r="IB165" s="75"/>
      <c r="IC165" s="75"/>
      <c r="ID165" s="75"/>
      <c r="IE165" s="75"/>
      <c r="IF165" s="75"/>
      <c r="IG165" s="75"/>
      <c r="IH165" s="75"/>
      <c r="II165" s="75"/>
      <c r="IJ165" s="75"/>
      <c r="IK165" s="75"/>
      <c r="IL165" s="75"/>
      <c r="IM165" s="75"/>
      <c r="IN165" s="75"/>
      <c r="IO165" s="75"/>
      <c r="IP165" s="75"/>
      <c r="IQ165" s="75"/>
      <c r="IR165" s="75"/>
      <c r="IS165" s="75"/>
      <c r="IT165" s="75"/>
      <c r="IU165" s="75"/>
      <c r="IV165" s="75"/>
      <c r="IW165" s="75"/>
      <c r="IX165" s="75"/>
      <c r="IY165" s="75"/>
      <c r="IZ165" s="75"/>
      <c r="JA165" s="75"/>
      <c r="JB165" s="75"/>
      <c r="JC165" s="75"/>
      <c r="JD165" s="75"/>
      <c r="JE165" s="75"/>
      <c r="JF165" s="75"/>
      <c r="JG165" s="75"/>
      <c r="JH165" s="75"/>
      <c r="JI165" s="75"/>
      <c r="JJ165" s="75"/>
      <c r="JK165" s="75"/>
      <c r="JL165" s="75"/>
      <c r="JM165" s="75"/>
      <c r="JN165" s="75"/>
      <c r="JO165" s="75"/>
      <c r="JP165" s="75"/>
      <c r="JQ165" s="75"/>
      <c r="JR165" s="75"/>
      <c r="JS165" s="75"/>
      <c r="JT165" s="75"/>
      <c r="JU165" s="75"/>
      <c r="JV165" s="75"/>
      <c r="JW165" s="75"/>
      <c r="JX165" s="75"/>
      <c r="JY165" s="75"/>
      <c r="JZ165" s="75"/>
      <c r="KA165" s="75"/>
      <c r="KB165" s="75"/>
      <c r="KC165" s="75"/>
      <c r="KD165" s="75"/>
      <c r="KE165" s="75"/>
      <c r="KF165" s="75"/>
      <c r="KG165" s="75"/>
      <c r="KH165" s="75"/>
      <c r="KI165" s="75"/>
      <c r="KJ165" s="75"/>
      <c r="KK165" s="75"/>
      <c r="KL165" s="75"/>
      <c r="KM165" s="75"/>
      <c r="KN165" s="75"/>
      <c r="KO165" s="75"/>
      <c r="KP165" s="75"/>
      <c r="KQ165" s="75"/>
      <c r="KR165" s="75"/>
      <c r="KS165" s="75"/>
      <c r="KT165" s="75"/>
      <c r="KU165" s="75"/>
      <c r="KV165" s="75"/>
      <c r="KW165" s="75"/>
      <c r="KX165" s="75"/>
      <c r="KY165" s="75"/>
      <c r="KZ165" s="75"/>
      <c r="LA165" s="75"/>
      <c r="LB165" s="75"/>
      <c r="LC165" s="75"/>
      <c r="LD165" s="75"/>
      <c r="LE165" s="75"/>
      <c r="LF165" s="75"/>
      <c r="LG165" s="75"/>
      <c r="LH165" s="75"/>
      <c r="LI165" s="75"/>
      <c r="LJ165" s="75"/>
      <c r="LK165" s="75"/>
      <c r="LL165" s="75"/>
      <c r="LM165" s="75"/>
      <c r="LN165" s="75"/>
      <c r="LO165" s="75"/>
      <c r="LP165" s="75"/>
      <c r="LQ165" s="75"/>
      <c r="LR165" s="75"/>
      <c r="LS165" s="75"/>
      <c r="LT165" s="75"/>
      <c r="LU165" s="75"/>
      <c r="LV165" s="75"/>
      <c r="LW165" s="75"/>
      <c r="LX165" s="75"/>
      <c r="LY165" s="75"/>
      <c r="LZ165" s="75"/>
      <c r="MA165" s="75"/>
      <c r="MB165" s="75"/>
      <c r="MC165" s="75"/>
      <c r="MD165" s="75"/>
      <c r="ME165" s="75"/>
      <c r="MF165" s="75"/>
      <c r="MG165" s="75"/>
      <c r="MH165" s="75"/>
      <c r="MI165" s="75"/>
      <c r="MJ165" s="75"/>
      <c r="MK165" s="75"/>
      <c r="ML165" s="75"/>
      <c r="MM165" s="75"/>
      <c r="MN165" s="75"/>
      <c r="MO165" s="75"/>
      <c r="MP165" s="75"/>
      <c r="MQ165" s="75"/>
      <c r="MR165" s="75"/>
      <c r="MS165" s="75"/>
      <c r="MT165" s="75"/>
      <c r="MU165" s="75"/>
      <c r="MV165" s="75"/>
      <c r="MW165" s="75"/>
      <c r="MX165" s="75"/>
      <c r="MY165" s="75"/>
      <c r="MZ165" s="75"/>
      <c r="NA165" s="75"/>
      <c r="NB165" s="75"/>
    </row>
    <row r="166" spans="1:366" s="302" customFormat="1" x14ac:dyDescent="0.25">
      <c r="C166" s="75"/>
      <c r="D166" s="75"/>
      <c r="E166" s="75"/>
      <c r="F166" s="75"/>
      <c r="G166" s="75"/>
      <c r="H166" s="75"/>
      <c r="I166" s="75"/>
      <c r="J166" s="397"/>
      <c r="K166" s="100"/>
      <c r="L166" s="397"/>
      <c r="M166" s="100"/>
      <c r="N166" s="100"/>
      <c r="O166" s="100"/>
      <c r="P166" s="100"/>
      <c r="Q166" s="75"/>
      <c r="R166" s="75"/>
      <c r="S166" s="398"/>
      <c r="T166" s="399"/>
      <c r="U166" s="75"/>
      <c r="V166" s="75"/>
      <c r="W166" s="75"/>
      <c r="X166" s="399"/>
      <c r="Y166" s="75"/>
      <c r="Z166" s="75"/>
      <c r="AA166" s="75"/>
      <c r="AB166" s="75"/>
      <c r="AC166" s="97"/>
      <c r="AD166" s="97"/>
      <c r="AE166" s="97"/>
      <c r="AF166" s="97"/>
      <c r="AG166" s="97"/>
      <c r="AH166" s="97"/>
      <c r="AI166" s="75"/>
      <c r="AJ166" s="75"/>
      <c r="AK166" s="75"/>
      <c r="AL166" s="75"/>
      <c r="AM166" s="75"/>
      <c r="AN166" s="75"/>
      <c r="AO166" s="75"/>
      <c r="AP166" s="75"/>
      <c r="AQ166" s="75"/>
      <c r="AR166" s="75"/>
      <c r="AS166" s="75"/>
      <c r="AT166" s="400"/>
      <c r="AU166" s="75"/>
      <c r="AV166" s="75"/>
      <c r="AW166" s="75"/>
      <c r="AX166" s="75"/>
      <c r="AY166" s="401"/>
      <c r="AZ166" s="402"/>
      <c r="BA166" s="402"/>
      <c r="BB166" s="75"/>
      <c r="BC166" s="401"/>
      <c r="BD166" s="401"/>
      <c r="BE166" s="75"/>
      <c r="BF166" s="401"/>
      <c r="BG166" s="402"/>
      <c r="BH166" s="402"/>
      <c r="BI166" s="400"/>
      <c r="BJ166" s="830"/>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c r="CH166" s="75"/>
      <c r="CI166" s="75"/>
      <c r="CJ166" s="75"/>
      <c r="CK166" s="75"/>
      <c r="CL166" s="75"/>
      <c r="CM166" s="75"/>
      <c r="CN166" s="75"/>
      <c r="CO166" s="75"/>
      <c r="CP166" s="75"/>
      <c r="CQ166" s="75"/>
      <c r="CR166" s="75"/>
      <c r="CS166" s="75"/>
      <c r="CT166" s="75"/>
      <c r="CU166" s="75"/>
      <c r="CV166" s="75"/>
      <c r="CW166" s="75"/>
      <c r="CX166" s="75"/>
      <c r="CY166" s="75"/>
      <c r="CZ166" s="75"/>
      <c r="DA166" s="75"/>
      <c r="DB166" s="75"/>
      <c r="DC166" s="75"/>
      <c r="DD166" s="75"/>
      <c r="DE166" s="75"/>
      <c r="DF166" s="75"/>
      <c r="DG166" s="75"/>
      <c r="DH166" s="75"/>
      <c r="DI166" s="75"/>
      <c r="DJ166" s="75"/>
      <c r="DK166" s="75"/>
      <c r="DL166" s="75"/>
      <c r="DM166" s="75"/>
      <c r="DN166" s="75"/>
      <c r="DO166" s="75"/>
      <c r="DP166" s="75"/>
      <c r="DQ166" s="75"/>
      <c r="DR166" s="75"/>
      <c r="DS166" s="75"/>
      <c r="DT166" s="75"/>
      <c r="DU166" s="75"/>
      <c r="DV166" s="75"/>
      <c r="DW166" s="75"/>
      <c r="DX166" s="75"/>
      <c r="DY166" s="75"/>
      <c r="DZ166" s="75"/>
      <c r="EA166" s="75"/>
      <c r="EB166" s="75"/>
      <c r="EC166" s="75"/>
      <c r="ED166" s="75"/>
      <c r="EE166" s="75"/>
      <c r="EF166" s="75"/>
      <c r="EG166" s="75"/>
      <c r="EH166" s="75"/>
      <c r="EI166" s="75"/>
      <c r="EJ166" s="75"/>
      <c r="EK166" s="75"/>
      <c r="EL166" s="75"/>
      <c r="EM166" s="75"/>
      <c r="EN166" s="75"/>
      <c r="EO166" s="75"/>
      <c r="EP166" s="75"/>
      <c r="EQ166" s="75"/>
      <c r="ER166" s="75"/>
      <c r="ES166" s="75"/>
      <c r="ET166" s="75"/>
      <c r="EU166" s="75"/>
      <c r="EV166" s="75"/>
      <c r="EW166" s="75"/>
      <c r="EX166" s="75"/>
      <c r="EY166" s="75"/>
      <c r="EZ166" s="75"/>
      <c r="FA166" s="75"/>
      <c r="FB166" s="75"/>
      <c r="FC166" s="75"/>
      <c r="FD166" s="75"/>
      <c r="FE166" s="75"/>
      <c r="FF166" s="75"/>
      <c r="FG166" s="75"/>
      <c r="FH166" s="75"/>
      <c r="FI166" s="75"/>
      <c r="FJ166" s="75"/>
      <c r="FK166" s="75"/>
      <c r="FL166" s="75"/>
      <c r="FM166" s="75"/>
      <c r="FN166" s="75"/>
      <c r="FO166" s="75"/>
      <c r="FP166" s="75"/>
      <c r="FQ166" s="75"/>
      <c r="FR166" s="75"/>
      <c r="FS166" s="75"/>
      <c r="FT166" s="75"/>
      <c r="FU166" s="75"/>
      <c r="FV166" s="75"/>
      <c r="FW166" s="75"/>
      <c r="FX166" s="75"/>
      <c r="FY166" s="75"/>
      <c r="FZ166" s="75"/>
      <c r="GA166" s="75"/>
      <c r="GB166" s="75"/>
      <c r="GC166" s="75"/>
      <c r="GD166" s="75"/>
      <c r="GE166" s="75"/>
      <c r="GF166" s="75"/>
      <c r="GG166" s="75"/>
      <c r="GH166" s="75"/>
      <c r="GI166" s="75"/>
      <c r="GJ166" s="75"/>
      <c r="GK166" s="75"/>
      <c r="GL166" s="75"/>
      <c r="GM166" s="75"/>
      <c r="GN166" s="75"/>
      <c r="GO166" s="75"/>
      <c r="GP166" s="75"/>
      <c r="GQ166" s="75"/>
      <c r="GR166" s="75"/>
      <c r="GS166" s="75"/>
      <c r="GT166" s="75"/>
      <c r="GU166" s="75"/>
      <c r="GV166" s="75"/>
      <c r="GW166" s="75"/>
      <c r="GX166" s="75"/>
      <c r="GY166" s="75"/>
      <c r="GZ166" s="75"/>
      <c r="HA166" s="75"/>
      <c r="HB166" s="75"/>
      <c r="HC166" s="75"/>
      <c r="HD166" s="75"/>
      <c r="HE166" s="75"/>
      <c r="HF166" s="75"/>
      <c r="HG166" s="75"/>
      <c r="HH166" s="75"/>
      <c r="HI166" s="75"/>
      <c r="HJ166" s="75"/>
      <c r="HK166" s="75"/>
      <c r="HL166" s="75"/>
      <c r="HM166" s="75"/>
      <c r="HN166" s="75"/>
      <c r="HO166" s="75"/>
      <c r="HP166" s="75"/>
      <c r="HQ166" s="75"/>
      <c r="HR166" s="75"/>
      <c r="HS166" s="75"/>
      <c r="HT166" s="75"/>
      <c r="HU166" s="75"/>
      <c r="HV166" s="75"/>
      <c r="HW166" s="75"/>
      <c r="HX166" s="75"/>
      <c r="HY166" s="75"/>
      <c r="HZ166" s="75"/>
      <c r="IA166" s="75"/>
      <c r="IB166" s="75"/>
      <c r="IC166" s="75"/>
      <c r="ID166" s="75"/>
      <c r="IE166" s="75"/>
      <c r="IF166" s="75"/>
      <c r="IG166" s="75"/>
      <c r="IH166" s="75"/>
      <c r="II166" s="75"/>
      <c r="IJ166" s="75"/>
      <c r="IK166" s="75"/>
      <c r="IL166" s="75"/>
      <c r="IM166" s="75"/>
      <c r="IN166" s="75"/>
      <c r="IO166" s="75"/>
      <c r="IP166" s="75"/>
      <c r="IQ166" s="75"/>
      <c r="IR166" s="75"/>
      <c r="IS166" s="75"/>
      <c r="IT166" s="75"/>
      <c r="IU166" s="75"/>
      <c r="IV166" s="75"/>
      <c r="IW166" s="75"/>
      <c r="IX166" s="75"/>
      <c r="IY166" s="75"/>
      <c r="IZ166" s="75"/>
      <c r="JA166" s="75"/>
      <c r="JB166" s="75"/>
      <c r="JC166" s="75"/>
      <c r="JD166" s="75"/>
      <c r="JE166" s="75"/>
      <c r="JF166" s="75"/>
      <c r="JG166" s="75"/>
      <c r="JH166" s="75"/>
      <c r="JI166" s="75"/>
      <c r="JJ166" s="75"/>
      <c r="JK166" s="75"/>
      <c r="JL166" s="75"/>
      <c r="JM166" s="75"/>
      <c r="JN166" s="75"/>
      <c r="JO166" s="75"/>
      <c r="JP166" s="75"/>
      <c r="JQ166" s="75"/>
      <c r="JR166" s="75"/>
      <c r="JS166" s="75"/>
      <c r="JT166" s="75"/>
      <c r="JU166" s="75"/>
      <c r="JV166" s="75"/>
      <c r="JW166" s="75"/>
      <c r="JX166" s="75"/>
      <c r="JY166" s="75"/>
      <c r="JZ166" s="75"/>
      <c r="KA166" s="75"/>
      <c r="KB166" s="75"/>
      <c r="KC166" s="75"/>
      <c r="KD166" s="75"/>
      <c r="KE166" s="75"/>
      <c r="KF166" s="75"/>
      <c r="KG166" s="75"/>
      <c r="KH166" s="75"/>
      <c r="KI166" s="75"/>
      <c r="KJ166" s="75"/>
      <c r="KK166" s="75"/>
      <c r="KL166" s="75"/>
      <c r="KM166" s="75"/>
      <c r="KN166" s="75"/>
      <c r="KO166" s="75"/>
      <c r="KP166" s="75"/>
      <c r="KQ166" s="75"/>
      <c r="KR166" s="75"/>
      <c r="KS166" s="75"/>
      <c r="KT166" s="75"/>
      <c r="KU166" s="75"/>
      <c r="KV166" s="75"/>
      <c r="KW166" s="75"/>
      <c r="KX166" s="75"/>
      <c r="KY166" s="75"/>
      <c r="KZ166" s="75"/>
      <c r="LA166" s="75"/>
      <c r="LB166" s="75"/>
      <c r="LC166" s="75"/>
      <c r="LD166" s="75"/>
      <c r="LE166" s="75"/>
      <c r="LF166" s="75"/>
      <c r="LG166" s="75"/>
      <c r="LH166" s="75"/>
      <c r="LI166" s="75"/>
      <c r="LJ166" s="75"/>
      <c r="LK166" s="75"/>
      <c r="LL166" s="75"/>
      <c r="LM166" s="75"/>
      <c r="LN166" s="75"/>
      <c r="LO166" s="75"/>
      <c r="LP166" s="75"/>
      <c r="LQ166" s="75"/>
      <c r="LR166" s="75"/>
      <c r="LS166" s="75"/>
      <c r="LT166" s="75"/>
      <c r="LU166" s="75"/>
      <c r="LV166" s="75"/>
      <c r="LW166" s="75"/>
      <c r="LX166" s="75"/>
      <c r="LY166" s="75"/>
      <c r="LZ166" s="75"/>
      <c r="MA166" s="75"/>
      <c r="MB166" s="75"/>
      <c r="MC166" s="75"/>
      <c r="MD166" s="75"/>
      <c r="ME166" s="75"/>
      <c r="MF166" s="75"/>
      <c r="MG166" s="75"/>
      <c r="MH166" s="75"/>
      <c r="MI166" s="75"/>
      <c r="MJ166" s="75"/>
      <c r="MK166" s="75"/>
      <c r="ML166" s="75"/>
      <c r="MM166" s="75"/>
      <c r="MN166" s="75"/>
      <c r="MO166" s="75"/>
      <c r="MP166" s="75"/>
      <c r="MQ166" s="75"/>
      <c r="MR166" s="75"/>
      <c r="MS166" s="75"/>
      <c r="MT166" s="75"/>
      <c r="MU166" s="75"/>
      <c r="MV166" s="75"/>
      <c r="MW166" s="75"/>
      <c r="MX166" s="75"/>
      <c r="MY166" s="75"/>
      <c r="MZ166" s="75"/>
      <c r="NA166" s="75"/>
      <c r="NB166" s="75"/>
    </row>
    <row r="167" spans="1:366" s="302" customFormat="1" x14ac:dyDescent="0.25">
      <c r="C167" s="75"/>
      <c r="D167" s="75"/>
      <c r="E167" s="75"/>
      <c r="F167" s="75"/>
      <c r="G167" s="75"/>
      <c r="H167" s="75"/>
      <c r="I167" s="75"/>
      <c r="J167" s="397"/>
      <c r="K167" s="100"/>
      <c r="L167" s="397"/>
      <c r="M167" s="100"/>
      <c r="N167" s="100"/>
      <c r="O167" s="100"/>
      <c r="P167" s="100"/>
      <c r="Q167" s="75"/>
      <c r="R167" s="75"/>
      <c r="S167" s="398"/>
      <c r="T167" s="399"/>
      <c r="U167" s="75"/>
      <c r="V167" s="75"/>
      <c r="W167" s="75"/>
      <c r="X167" s="399"/>
      <c r="Y167" s="75"/>
      <c r="Z167" s="75"/>
      <c r="AA167" s="75"/>
      <c r="AB167" s="75"/>
      <c r="AC167" s="97"/>
      <c r="AD167" s="97"/>
      <c r="AE167" s="97"/>
      <c r="AF167" s="97"/>
      <c r="AG167" s="97"/>
      <c r="AH167" s="97"/>
      <c r="AI167" s="75"/>
      <c r="AJ167" s="75"/>
      <c r="AK167" s="75"/>
      <c r="AL167" s="75"/>
      <c r="AM167" s="75"/>
      <c r="AN167" s="75"/>
      <c r="AO167" s="75"/>
      <c r="AP167" s="75"/>
      <c r="AQ167" s="75"/>
      <c r="AR167" s="75"/>
      <c r="AS167" s="75"/>
      <c r="AT167" s="400"/>
      <c r="AU167" s="75"/>
      <c r="AV167" s="75"/>
      <c r="AW167" s="75"/>
      <c r="AX167" s="75"/>
      <c r="AY167" s="401"/>
      <c r="AZ167" s="402"/>
      <c r="BA167" s="402"/>
      <c r="BB167" s="75"/>
      <c r="BC167" s="401"/>
      <c r="BD167" s="401"/>
      <c r="BE167" s="75"/>
      <c r="BF167" s="401"/>
      <c r="BG167" s="402"/>
      <c r="BH167" s="402"/>
      <c r="BI167" s="400"/>
      <c r="BJ167" s="830"/>
      <c r="BK167" s="75"/>
      <c r="BL167" s="75"/>
      <c r="BM167" s="75"/>
      <c r="BN167" s="75"/>
      <c r="BO167" s="75"/>
      <c r="BP167" s="75"/>
      <c r="BQ167" s="75"/>
      <c r="BR167" s="75"/>
      <c r="BS167" s="75"/>
      <c r="BT167" s="75"/>
      <c r="BU167" s="75"/>
      <c r="BV167" s="75"/>
      <c r="BW167" s="75"/>
      <c r="BX167" s="75"/>
      <c r="BY167" s="75"/>
      <c r="BZ167" s="75"/>
      <c r="CA167" s="75"/>
      <c r="CB167" s="75"/>
      <c r="CC167" s="75"/>
      <c r="CD167" s="75"/>
      <c r="CE167" s="75"/>
      <c r="CF167" s="75"/>
      <c r="CG167" s="75"/>
      <c r="CH167" s="75"/>
      <c r="CI167" s="75"/>
      <c r="CJ167" s="75"/>
      <c r="CK167" s="75"/>
      <c r="CL167" s="75"/>
      <c r="CM167" s="75"/>
      <c r="CN167" s="75"/>
      <c r="CO167" s="75"/>
      <c r="CP167" s="75"/>
      <c r="CQ167" s="75"/>
      <c r="CR167" s="75"/>
      <c r="CS167" s="75"/>
      <c r="CT167" s="75"/>
      <c r="CU167" s="75"/>
      <c r="CV167" s="75"/>
      <c r="CW167" s="75"/>
      <c r="CX167" s="75"/>
      <c r="CY167" s="75"/>
      <c r="CZ167" s="75"/>
      <c r="DA167" s="75"/>
      <c r="DB167" s="75"/>
      <c r="DC167" s="75"/>
      <c r="DD167" s="75"/>
      <c r="DE167" s="75"/>
      <c r="DF167" s="75"/>
      <c r="DG167" s="75"/>
      <c r="DH167" s="75"/>
      <c r="DI167" s="75"/>
      <c r="DJ167" s="75"/>
      <c r="DK167" s="75"/>
      <c r="DL167" s="75"/>
      <c r="DM167" s="75"/>
      <c r="DN167" s="75"/>
      <c r="DO167" s="75"/>
      <c r="DP167" s="75"/>
      <c r="DQ167" s="75"/>
      <c r="DR167" s="75"/>
      <c r="DS167" s="75"/>
      <c r="DT167" s="75"/>
      <c r="DU167" s="75"/>
      <c r="DV167" s="75"/>
      <c r="DW167" s="75"/>
      <c r="DX167" s="75"/>
      <c r="DY167" s="75"/>
      <c r="DZ167" s="75"/>
      <c r="EA167" s="75"/>
      <c r="EB167" s="75"/>
      <c r="EC167" s="75"/>
      <c r="ED167" s="75"/>
      <c r="EE167" s="75"/>
      <c r="EF167" s="75"/>
      <c r="EG167" s="75"/>
      <c r="EH167" s="75"/>
      <c r="EI167" s="75"/>
      <c r="EJ167" s="75"/>
      <c r="EK167" s="75"/>
      <c r="EL167" s="75"/>
      <c r="EM167" s="75"/>
      <c r="EN167" s="75"/>
      <c r="EO167" s="75"/>
      <c r="EP167" s="75"/>
      <c r="EQ167" s="75"/>
      <c r="ER167" s="75"/>
      <c r="ES167" s="75"/>
      <c r="ET167" s="75"/>
      <c r="EU167" s="75"/>
      <c r="EV167" s="75"/>
      <c r="EW167" s="75"/>
      <c r="EX167" s="75"/>
      <c r="EY167" s="75"/>
      <c r="EZ167" s="75"/>
      <c r="FA167" s="75"/>
      <c r="FB167" s="75"/>
      <c r="FC167" s="75"/>
      <c r="FD167" s="75"/>
      <c r="FE167" s="75"/>
      <c r="FF167" s="75"/>
      <c r="FG167" s="75"/>
      <c r="FH167" s="75"/>
      <c r="FI167" s="75"/>
      <c r="FJ167" s="75"/>
      <c r="FK167" s="75"/>
      <c r="FL167" s="75"/>
      <c r="FM167" s="75"/>
      <c r="FN167" s="75"/>
      <c r="FO167" s="75"/>
      <c r="FP167" s="75"/>
      <c r="FQ167" s="75"/>
      <c r="FR167" s="75"/>
      <c r="FS167" s="75"/>
      <c r="FT167" s="75"/>
      <c r="FU167" s="75"/>
      <c r="FV167" s="75"/>
      <c r="FW167" s="75"/>
      <c r="FX167" s="75"/>
      <c r="FY167" s="75"/>
      <c r="FZ167" s="75"/>
      <c r="GA167" s="75"/>
      <c r="GB167" s="75"/>
      <c r="GC167" s="75"/>
      <c r="GD167" s="75"/>
      <c r="GE167" s="75"/>
      <c r="GF167" s="75"/>
      <c r="GG167" s="75"/>
      <c r="GH167" s="75"/>
      <c r="GI167" s="75"/>
      <c r="GJ167" s="75"/>
      <c r="GK167" s="75"/>
      <c r="GL167" s="75"/>
      <c r="GM167" s="75"/>
      <c r="GN167" s="75"/>
      <c r="GO167" s="75"/>
      <c r="GP167" s="75"/>
      <c r="GQ167" s="75"/>
      <c r="GR167" s="75"/>
      <c r="GS167" s="75"/>
      <c r="GT167" s="75"/>
      <c r="GU167" s="75"/>
      <c r="GV167" s="75"/>
      <c r="GW167" s="75"/>
      <c r="GX167" s="75"/>
      <c r="GY167" s="75"/>
      <c r="GZ167" s="75"/>
      <c r="HA167" s="75"/>
      <c r="HB167" s="75"/>
      <c r="HC167" s="75"/>
      <c r="HD167" s="75"/>
      <c r="HE167" s="75"/>
      <c r="HF167" s="75"/>
      <c r="HG167" s="75"/>
      <c r="HH167" s="75"/>
      <c r="HI167" s="75"/>
      <c r="HJ167" s="75"/>
      <c r="HK167" s="75"/>
      <c r="HL167" s="75"/>
      <c r="HM167" s="75"/>
      <c r="HN167" s="75"/>
      <c r="HO167" s="75"/>
      <c r="HP167" s="75"/>
      <c r="HQ167" s="75"/>
      <c r="HR167" s="75"/>
      <c r="HS167" s="75"/>
      <c r="HT167" s="75"/>
      <c r="HU167" s="75"/>
      <c r="HV167" s="75"/>
      <c r="HW167" s="75"/>
      <c r="HX167" s="75"/>
      <c r="HY167" s="75"/>
      <c r="HZ167" s="75"/>
      <c r="IA167" s="75"/>
      <c r="IB167" s="75"/>
      <c r="IC167" s="75"/>
      <c r="ID167" s="75"/>
      <c r="IE167" s="75"/>
      <c r="IF167" s="75"/>
      <c r="IG167" s="75"/>
      <c r="IH167" s="75"/>
      <c r="II167" s="75"/>
      <c r="IJ167" s="75"/>
      <c r="IK167" s="75"/>
      <c r="IL167" s="75"/>
      <c r="IM167" s="75"/>
      <c r="IN167" s="75"/>
      <c r="IO167" s="75"/>
      <c r="IP167" s="75"/>
      <c r="IQ167" s="75"/>
      <c r="IR167" s="75"/>
      <c r="IS167" s="75"/>
      <c r="IT167" s="75"/>
      <c r="IU167" s="75"/>
      <c r="IV167" s="75"/>
      <c r="IW167" s="75"/>
      <c r="IX167" s="75"/>
      <c r="IY167" s="75"/>
      <c r="IZ167" s="75"/>
      <c r="JA167" s="75"/>
      <c r="JB167" s="75"/>
      <c r="JC167" s="75"/>
      <c r="JD167" s="75"/>
      <c r="JE167" s="75"/>
      <c r="JF167" s="75"/>
      <c r="JG167" s="75"/>
      <c r="JH167" s="75"/>
      <c r="JI167" s="75"/>
      <c r="JJ167" s="75"/>
      <c r="JK167" s="75"/>
      <c r="JL167" s="75"/>
      <c r="JM167" s="75"/>
      <c r="JN167" s="75"/>
      <c r="JO167" s="75"/>
      <c r="JP167" s="75"/>
      <c r="JQ167" s="75"/>
      <c r="JR167" s="75"/>
      <c r="JS167" s="75"/>
      <c r="JT167" s="75"/>
      <c r="JU167" s="75"/>
      <c r="JV167" s="75"/>
      <c r="JW167" s="75"/>
      <c r="JX167" s="75"/>
      <c r="JY167" s="75"/>
      <c r="JZ167" s="75"/>
      <c r="KA167" s="75"/>
      <c r="KB167" s="75"/>
      <c r="KC167" s="75"/>
      <c r="KD167" s="75"/>
      <c r="KE167" s="75"/>
      <c r="KF167" s="75"/>
      <c r="KG167" s="75"/>
      <c r="KH167" s="75"/>
      <c r="KI167" s="75"/>
      <c r="KJ167" s="75"/>
      <c r="KK167" s="75"/>
      <c r="KL167" s="75"/>
      <c r="KM167" s="75"/>
      <c r="KN167" s="75"/>
      <c r="KO167" s="75"/>
      <c r="KP167" s="75"/>
      <c r="KQ167" s="75"/>
      <c r="KR167" s="75"/>
      <c r="KS167" s="75"/>
      <c r="KT167" s="75"/>
      <c r="KU167" s="75"/>
      <c r="KV167" s="75"/>
      <c r="KW167" s="75"/>
      <c r="KX167" s="75"/>
      <c r="KY167" s="75"/>
      <c r="KZ167" s="75"/>
      <c r="LA167" s="75"/>
      <c r="LB167" s="75"/>
      <c r="LC167" s="75"/>
      <c r="LD167" s="75"/>
      <c r="LE167" s="75"/>
      <c r="LF167" s="75"/>
      <c r="LG167" s="75"/>
      <c r="LH167" s="75"/>
      <c r="LI167" s="75"/>
      <c r="LJ167" s="75"/>
      <c r="LK167" s="75"/>
      <c r="LL167" s="75"/>
      <c r="LM167" s="75"/>
      <c r="LN167" s="75"/>
      <c r="LO167" s="75"/>
      <c r="LP167" s="75"/>
      <c r="LQ167" s="75"/>
      <c r="LR167" s="75"/>
      <c r="LS167" s="75"/>
      <c r="LT167" s="75"/>
      <c r="LU167" s="75"/>
      <c r="LV167" s="75"/>
      <c r="LW167" s="75"/>
      <c r="LX167" s="75"/>
      <c r="LY167" s="75"/>
      <c r="LZ167" s="75"/>
      <c r="MA167" s="75"/>
      <c r="MB167" s="75"/>
      <c r="MC167" s="75"/>
      <c r="MD167" s="75"/>
      <c r="ME167" s="75"/>
      <c r="MF167" s="75"/>
      <c r="MG167" s="75"/>
      <c r="MH167" s="75"/>
      <c r="MI167" s="75"/>
      <c r="MJ167" s="75"/>
      <c r="MK167" s="75"/>
      <c r="ML167" s="75"/>
      <c r="MM167" s="75"/>
      <c r="MN167" s="75"/>
      <c r="MO167" s="75"/>
      <c r="MP167" s="75"/>
      <c r="MQ167" s="75"/>
      <c r="MR167" s="75"/>
      <c r="MS167" s="75"/>
      <c r="MT167" s="75"/>
      <c r="MU167" s="75"/>
      <c r="MV167" s="75"/>
      <c r="MW167" s="75"/>
      <c r="MX167" s="75"/>
      <c r="MY167" s="75"/>
      <c r="MZ167" s="75"/>
      <c r="NA167" s="75"/>
      <c r="NB167" s="75"/>
    </row>
    <row r="168" spans="1:366" s="302" customFormat="1" x14ac:dyDescent="0.25">
      <c r="C168" s="75"/>
      <c r="D168" s="75"/>
      <c r="E168" s="75"/>
      <c r="F168" s="75"/>
      <c r="G168" s="75"/>
      <c r="H168" s="75"/>
      <c r="I168" s="75"/>
      <c r="J168" s="397"/>
      <c r="K168" s="100"/>
      <c r="L168" s="397"/>
      <c r="M168" s="100"/>
      <c r="N168" s="100"/>
      <c r="O168" s="100"/>
      <c r="P168" s="100"/>
      <c r="Q168" s="75"/>
      <c r="R168" s="75"/>
      <c r="S168" s="398"/>
      <c r="T168" s="399"/>
      <c r="U168" s="75"/>
      <c r="V168" s="75"/>
      <c r="W168" s="75"/>
      <c r="X168" s="399"/>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400"/>
      <c r="AU168" s="75"/>
      <c r="AV168" s="75"/>
      <c r="AW168" s="75"/>
      <c r="AX168" s="75"/>
      <c r="AY168" s="401"/>
      <c r="AZ168" s="402"/>
      <c r="BA168" s="402"/>
      <c r="BB168" s="75"/>
      <c r="BC168" s="401"/>
      <c r="BD168" s="401"/>
      <c r="BE168" s="75"/>
      <c r="BF168" s="401"/>
      <c r="BG168" s="402"/>
      <c r="BH168" s="402"/>
      <c r="BI168" s="400"/>
      <c r="BJ168" s="830"/>
      <c r="BK168" s="75"/>
      <c r="BL168" s="75"/>
      <c r="BM168" s="75"/>
      <c r="BN168" s="75"/>
      <c r="BO168" s="75"/>
      <c r="BP168" s="75"/>
      <c r="BQ168" s="75"/>
      <c r="BR168" s="75"/>
      <c r="BS168" s="75"/>
      <c r="BT168" s="75"/>
      <c r="BU168" s="75"/>
      <c r="BV168" s="75"/>
      <c r="BW168" s="75"/>
      <c r="BX168" s="75"/>
      <c r="BY168" s="75"/>
      <c r="BZ168" s="75"/>
      <c r="CA168" s="75"/>
      <c r="CB168" s="75"/>
      <c r="CC168" s="75"/>
      <c r="CD168" s="75"/>
      <c r="CE168" s="75"/>
      <c r="CF168" s="75"/>
      <c r="CG168" s="75"/>
      <c r="CH168" s="75"/>
      <c r="CI168" s="75"/>
      <c r="CJ168" s="75"/>
      <c r="CK168" s="75"/>
      <c r="CL168" s="75"/>
      <c r="CM168" s="75"/>
      <c r="CN168" s="75"/>
      <c r="CO168" s="75"/>
      <c r="CP168" s="75"/>
      <c r="CQ168" s="75"/>
      <c r="CR168" s="75"/>
      <c r="CS168" s="75"/>
      <c r="CT168" s="75"/>
      <c r="CU168" s="75"/>
      <c r="CV168" s="75"/>
      <c r="CW168" s="75"/>
      <c r="CX168" s="75"/>
      <c r="CY168" s="75"/>
      <c r="CZ168" s="75"/>
      <c r="DA168" s="75"/>
      <c r="DB168" s="75"/>
      <c r="DC168" s="75"/>
      <c r="DD168" s="75"/>
      <c r="DE168" s="75"/>
      <c r="DF168" s="75"/>
      <c r="DG168" s="75"/>
      <c r="DH168" s="75"/>
      <c r="DI168" s="75"/>
      <c r="DJ168" s="75"/>
      <c r="DK168" s="75"/>
      <c r="DL168" s="75"/>
      <c r="DM168" s="75"/>
      <c r="DN168" s="75"/>
      <c r="DO168" s="75"/>
      <c r="DP168" s="75"/>
      <c r="DQ168" s="75"/>
      <c r="DR168" s="75"/>
      <c r="DS168" s="75"/>
      <c r="DT168" s="75"/>
      <c r="DU168" s="75"/>
      <c r="DV168" s="75"/>
      <c r="DW168" s="75"/>
      <c r="DX168" s="75"/>
      <c r="DY168" s="75"/>
      <c r="DZ168" s="75"/>
      <c r="EA168" s="75"/>
      <c r="EB168" s="75"/>
      <c r="EC168" s="75"/>
      <c r="ED168" s="75"/>
      <c r="EE168" s="75"/>
      <c r="EF168" s="75"/>
      <c r="EG168" s="75"/>
      <c r="EH168" s="75"/>
      <c r="EI168" s="75"/>
      <c r="EJ168" s="75"/>
      <c r="EK168" s="75"/>
      <c r="EL168" s="75"/>
      <c r="EM168" s="75"/>
      <c r="EN168" s="75"/>
      <c r="EO168" s="75"/>
      <c r="EP168" s="75"/>
      <c r="EQ168" s="75"/>
      <c r="ER168" s="75"/>
      <c r="ES168" s="75"/>
      <c r="ET168" s="75"/>
      <c r="EU168" s="75"/>
      <c r="EV168" s="75"/>
      <c r="EW168" s="75"/>
      <c r="EX168" s="75"/>
      <c r="EY168" s="75"/>
      <c r="EZ168" s="75"/>
      <c r="FA168" s="75"/>
      <c r="FB168" s="75"/>
      <c r="FC168" s="75"/>
      <c r="FD168" s="75"/>
      <c r="FE168" s="75"/>
      <c r="FF168" s="75"/>
      <c r="FG168" s="75"/>
      <c r="FH168" s="75"/>
      <c r="FI168" s="75"/>
      <c r="FJ168" s="75"/>
      <c r="FK168" s="75"/>
      <c r="FL168" s="75"/>
      <c r="FM168" s="75"/>
      <c r="FN168" s="75"/>
      <c r="FO168" s="75"/>
      <c r="FP168" s="75"/>
      <c r="FQ168" s="75"/>
      <c r="FR168" s="75"/>
      <c r="FS168" s="75"/>
      <c r="FT168" s="75"/>
      <c r="FU168" s="75"/>
      <c r="FV168" s="75"/>
      <c r="FW168" s="75"/>
      <c r="FX168" s="75"/>
      <c r="FY168" s="75"/>
      <c r="FZ168" s="75"/>
      <c r="GA168" s="75"/>
      <c r="GB168" s="75"/>
      <c r="GC168" s="75"/>
      <c r="GD168" s="75"/>
      <c r="GE168" s="75"/>
      <c r="GF168" s="75"/>
      <c r="GG168" s="75"/>
      <c r="GH168" s="75"/>
      <c r="GI168" s="75"/>
      <c r="GJ168" s="75"/>
      <c r="GK168" s="75"/>
      <c r="GL168" s="75"/>
      <c r="GM168" s="75"/>
      <c r="GN168" s="75"/>
      <c r="GO168" s="75"/>
      <c r="GP168" s="75"/>
      <c r="GQ168" s="75"/>
      <c r="GR168" s="75"/>
      <c r="GS168" s="75"/>
      <c r="GT168" s="75"/>
      <c r="GU168" s="75"/>
      <c r="GV168" s="75"/>
      <c r="GW168" s="75"/>
      <c r="GX168" s="75"/>
      <c r="GY168" s="75"/>
      <c r="GZ168" s="75"/>
      <c r="HA168" s="75"/>
      <c r="HB168" s="75"/>
      <c r="HC168" s="75"/>
      <c r="HD168" s="75"/>
      <c r="HE168" s="75"/>
      <c r="HF168" s="75"/>
      <c r="HG168" s="75"/>
      <c r="HH168" s="75"/>
      <c r="HI168" s="75"/>
      <c r="HJ168" s="75"/>
      <c r="HK168" s="75"/>
      <c r="HL168" s="75"/>
      <c r="HM168" s="75"/>
      <c r="HN168" s="75"/>
      <c r="HO168" s="75"/>
      <c r="HP168" s="75"/>
      <c r="HQ168" s="75"/>
      <c r="HR168" s="75"/>
      <c r="HS168" s="75"/>
      <c r="HT168" s="75"/>
      <c r="HU168" s="75"/>
      <c r="HV168" s="75"/>
      <c r="HW168" s="75"/>
      <c r="HX168" s="75"/>
      <c r="HY168" s="75"/>
      <c r="HZ168" s="75"/>
      <c r="IA168" s="75"/>
      <c r="IB168" s="75"/>
      <c r="IC168" s="75"/>
      <c r="ID168" s="75"/>
      <c r="IE168" s="75"/>
      <c r="IF168" s="75"/>
      <c r="IG168" s="75"/>
      <c r="IH168" s="75"/>
      <c r="II168" s="75"/>
      <c r="IJ168" s="75"/>
      <c r="IK168" s="75"/>
      <c r="IL168" s="75"/>
      <c r="IM168" s="75"/>
      <c r="IN168" s="75"/>
      <c r="IO168" s="75"/>
      <c r="IP168" s="75"/>
      <c r="IQ168" s="75"/>
      <c r="IR168" s="75"/>
      <c r="IS168" s="75"/>
      <c r="IT168" s="75"/>
      <c r="IU168" s="75"/>
      <c r="IV168" s="75"/>
      <c r="IW168" s="75"/>
      <c r="IX168" s="75"/>
      <c r="IY168" s="75"/>
      <c r="IZ168" s="75"/>
      <c r="JA168" s="75"/>
      <c r="JB168" s="75"/>
      <c r="JC168" s="75"/>
      <c r="JD168" s="75"/>
      <c r="JE168" s="75"/>
      <c r="JF168" s="75"/>
      <c r="JG168" s="75"/>
      <c r="JH168" s="75"/>
      <c r="JI168" s="75"/>
      <c r="JJ168" s="75"/>
      <c r="JK168" s="75"/>
      <c r="JL168" s="75"/>
      <c r="JM168" s="75"/>
      <c r="JN168" s="75"/>
      <c r="JO168" s="75"/>
      <c r="JP168" s="75"/>
      <c r="JQ168" s="75"/>
      <c r="JR168" s="75"/>
      <c r="JS168" s="75"/>
      <c r="JT168" s="75"/>
      <c r="JU168" s="75"/>
      <c r="JV168" s="75"/>
      <c r="JW168" s="75"/>
      <c r="JX168" s="75"/>
      <c r="JY168" s="75"/>
      <c r="JZ168" s="75"/>
      <c r="KA168" s="75"/>
      <c r="KB168" s="75"/>
      <c r="KC168" s="75"/>
      <c r="KD168" s="75"/>
      <c r="KE168" s="75"/>
      <c r="KF168" s="75"/>
      <c r="KG168" s="75"/>
      <c r="KH168" s="75"/>
      <c r="KI168" s="75"/>
      <c r="KJ168" s="75"/>
      <c r="KK168" s="75"/>
      <c r="KL168" s="75"/>
      <c r="KM168" s="75"/>
      <c r="KN168" s="75"/>
      <c r="KO168" s="75"/>
      <c r="KP168" s="75"/>
      <c r="KQ168" s="75"/>
      <c r="KR168" s="75"/>
      <c r="KS168" s="75"/>
      <c r="KT168" s="75"/>
      <c r="KU168" s="75"/>
      <c r="KV168" s="75"/>
      <c r="KW168" s="75"/>
      <c r="KX168" s="75"/>
      <c r="KY168" s="75"/>
      <c r="KZ168" s="75"/>
      <c r="LA168" s="75"/>
      <c r="LB168" s="75"/>
      <c r="LC168" s="75"/>
      <c r="LD168" s="75"/>
      <c r="LE168" s="75"/>
      <c r="LF168" s="75"/>
      <c r="LG168" s="75"/>
      <c r="LH168" s="75"/>
      <c r="LI168" s="75"/>
      <c r="LJ168" s="75"/>
      <c r="LK168" s="75"/>
      <c r="LL168" s="75"/>
      <c r="LM168" s="75"/>
      <c r="LN168" s="75"/>
      <c r="LO168" s="75"/>
      <c r="LP168" s="75"/>
      <c r="LQ168" s="75"/>
      <c r="LR168" s="75"/>
      <c r="LS168" s="75"/>
      <c r="LT168" s="75"/>
      <c r="LU168" s="75"/>
      <c r="LV168" s="75"/>
      <c r="LW168" s="75"/>
      <c r="LX168" s="75"/>
      <c r="LY168" s="75"/>
      <c r="LZ168" s="75"/>
      <c r="MA168" s="75"/>
      <c r="MB168" s="75"/>
      <c r="MC168" s="75"/>
      <c r="MD168" s="75"/>
      <c r="ME168" s="75"/>
      <c r="MF168" s="75"/>
      <c r="MG168" s="75"/>
      <c r="MH168" s="75"/>
      <c r="MI168" s="75"/>
      <c r="MJ168" s="75"/>
      <c r="MK168" s="75"/>
      <c r="ML168" s="75"/>
      <c r="MM168" s="75"/>
      <c r="MN168" s="75"/>
      <c r="MO168" s="75"/>
      <c r="MP168" s="75"/>
      <c r="MQ168" s="75"/>
      <c r="MR168" s="75"/>
      <c r="MS168" s="75"/>
      <c r="MT168" s="75"/>
      <c r="MU168" s="75"/>
      <c r="MV168" s="75"/>
      <c r="MW168" s="75"/>
      <c r="MX168" s="75"/>
      <c r="MY168" s="75"/>
      <c r="MZ168" s="75"/>
      <c r="NA168" s="75"/>
      <c r="NB168" s="75"/>
    </row>
    <row r="169" spans="1:366" s="302" customFormat="1" x14ac:dyDescent="0.25">
      <c r="C169" s="75"/>
      <c r="D169" s="75"/>
      <c r="E169" s="75"/>
      <c r="F169" s="75"/>
      <c r="G169" s="75"/>
      <c r="H169" s="75"/>
      <c r="I169" s="75"/>
      <c r="J169" s="397"/>
      <c r="K169" s="100"/>
      <c r="L169" s="397"/>
      <c r="M169" s="100"/>
      <c r="N169" s="100"/>
      <c r="O169" s="100"/>
      <c r="P169" s="100"/>
      <c r="Q169" s="75"/>
      <c r="R169" s="75"/>
      <c r="S169" s="398"/>
      <c r="T169" s="399"/>
      <c r="U169" s="75"/>
      <c r="V169" s="75"/>
      <c r="W169" s="75"/>
      <c r="X169" s="399"/>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400"/>
      <c r="AU169" s="75"/>
      <c r="AV169" s="75"/>
      <c r="AW169" s="75"/>
      <c r="AX169" s="75"/>
      <c r="AY169" s="401"/>
      <c r="AZ169" s="402"/>
      <c r="BA169" s="402"/>
      <c r="BB169" s="75"/>
      <c r="BC169" s="401"/>
      <c r="BD169" s="401"/>
      <c r="BE169" s="75"/>
      <c r="BF169" s="401"/>
      <c r="BG169" s="402"/>
      <c r="BH169" s="402"/>
      <c r="BI169" s="400"/>
      <c r="BJ169" s="830"/>
      <c r="BK169" s="75"/>
      <c r="BL169" s="75"/>
      <c r="BM169" s="75"/>
      <c r="BN169" s="75"/>
      <c r="BO169" s="75"/>
      <c r="BP169" s="75"/>
      <c r="BQ169" s="75"/>
      <c r="BR169" s="75"/>
      <c r="BS169" s="75"/>
      <c r="BT169" s="75"/>
      <c r="BU169" s="75"/>
      <c r="BV169" s="75"/>
      <c r="BW169" s="75"/>
      <c r="BX169" s="75"/>
      <c r="BY169" s="75"/>
      <c r="BZ169" s="75"/>
      <c r="CA169" s="75"/>
      <c r="CB169" s="75"/>
      <c r="CC169" s="75"/>
      <c r="CD169" s="75"/>
      <c r="CE169" s="75"/>
      <c r="CF169" s="75"/>
      <c r="CG169" s="75"/>
      <c r="CH169" s="75"/>
      <c r="CI169" s="75"/>
      <c r="CJ169" s="75"/>
      <c r="CK169" s="75"/>
      <c r="CL169" s="75"/>
      <c r="CM169" s="75"/>
      <c r="CN169" s="75"/>
      <c r="CO169" s="75"/>
      <c r="CP169" s="75"/>
      <c r="CQ169" s="75"/>
      <c r="CR169" s="75"/>
      <c r="CS169" s="75"/>
      <c r="CT169" s="75"/>
      <c r="CU169" s="75"/>
      <c r="CV169" s="75"/>
      <c r="CW169" s="75"/>
      <c r="CX169" s="75"/>
      <c r="CY169" s="75"/>
      <c r="CZ169" s="75"/>
      <c r="DA169" s="75"/>
      <c r="DB169" s="75"/>
      <c r="DC169" s="75"/>
      <c r="DD169" s="75"/>
      <c r="DE169" s="75"/>
      <c r="DF169" s="75"/>
      <c r="DG169" s="75"/>
      <c r="DH169" s="75"/>
      <c r="DI169" s="75"/>
      <c r="DJ169" s="75"/>
      <c r="DK169" s="75"/>
      <c r="DL169" s="75"/>
      <c r="DM169" s="75"/>
      <c r="DN169" s="75"/>
      <c r="DO169" s="75"/>
      <c r="DP169" s="75"/>
      <c r="DQ169" s="75"/>
      <c r="DR169" s="75"/>
      <c r="DS169" s="75"/>
      <c r="DT169" s="75"/>
      <c r="DU169" s="75"/>
      <c r="DV169" s="75"/>
      <c r="DW169" s="75"/>
      <c r="DX169" s="75"/>
      <c r="DY169" s="75"/>
      <c r="DZ169" s="75"/>
      <c r="EA169" s="75"/>
      <c r="EB169" s="75"/>
      <c r="EC169" s="75"/>
      <c r="ED169" s="75"/>
      <c r="EE169" s="75"/>
      <c r="EF169" s="75"/>
      <c r="EG169" s="75"/>
      <c r="EH169" s="75"/>
      <c r="EI169" s="75"/>
      <c r="EJ169" s="75"/>
      <c r="EK169" s="75"/>
      <c r="EL169" s="75"/>
      <c r="EM169" s="75"/>
      <c r="EN169" s="75"/>
      <c r="EO169" s="75"/>
      <c r="EP169" s="75"/>
      <c r="EQ169" s="75"/>
      <c r="ER169" s="75"/>
      <c r="ES169" s="75"/>
      <c r="ET169" s="75"/>
      <c r="EU169" s="75"/>
      <c r="EV169" s="75"/>
      <c r="EW169" s="75"/>
      <c r="EX169" s="75"/>
      <c r="EY169" s="75"/>
      <c r="EZ169" s="75"/>
      <c r="FA169" s="75"/>
      <c r="FB169" s="75"/>
      <c r="FC169" s="75"/>
      <c r="FD169" s="75"/>
      <c r="FE169" s="75"/>
      <c r="FF169" s="75"/>
      <c r="FG169" s="75"/>
      <c r="FH169" s="75"/>
      <c r="FI169" s="75"/>
      <c r="FJ169" s="75"/>
      <c r="FK169" s="75"/>
      <c r="FL169" s="75"/>
      <c r="FM169" s="75"/>
      <c r="FN169" s="75"/>
      <c r="FO169" s="75"/>
      <c r="FP169" s="75"/>
      <c r="FQ169" s="75"/>
      <c r="FR169" s="75"/>
      <c r="FS169" s="75"/>
      <c r="FT169" s="75"/>
      <c r="FU169" s="75"/>
      <c r="FV169" s="75"/>
      <c r="FW169" s="75"/>
      <c r="FX169" s="75"/>
      <c r="FY169" s="75"/>
      <c r="FZ169" s="75"/>
      <c r="GA169" s="75"/>
      <c r="GB169" s="75"/>
      <c r="GC169" s="75"/>
      <c r="GD169" s="75"/>
      <c r="GE169" s="75"/>
      <c r="GF169" s="75"/>
      <c r="GG169" s="75"/>
      <c r="GH169" s="75"/>
      <c r="GI169" s="75"/>
      <c r="GJ169" s="75"/>
      <c r="GK169" s="75"/>
      <c r="GL169" s="75"/>
      <c r="GM169" s="75"/>
      <c r="GN169" s="75"/>
      <c r="GO169" s="75"/>
      <c r="GP169" s="75"/>
      <c r="GQ169" s="75"/>
      <c r="GR169" s="75"/>
      <c r="GS169" s="75"/>
      <c r="GT169" s="75"/>
      <c r="GU169" s="75"/>
      <c r="GV169" s="75"/>
      <c r="GW169" s="75"/>
      <c r="GX169" s="75"/>
      <c r="GY169" s="75"/>
      <c r="GZ169" s="75"/>
      <c r="HA169" s="75"/>
      <c r="HB169" s="75"/>
      <c r="HC169" s="75"/>
      <c r="HD169" s="75"/>
      <c r="HE169" s="75"/>
      <c r="HF169" s="75"/>
      <c r="HG169" s="75"/>
      <c r="HH169" s="75"/>
      <c r="HI169" s="75"/>
      <c r="HJ169" s="75"/>
      <c r="HK169" s="75"/>
      <c r="HL169" s="75"/>
      <c r="HM169" s="75"/>
      <c r="HN169" s="75"/>
      <c r="HO169" s="75"/>
      <c r="HP169" s="75"/>
      <c r="HQ169" s="75"/>
      <c r="HR169" s="75"/>
      <c r="HS169" s="75"/>
      <c r="HT169" s="75"/>
      <c r="HU169" s="75"/>
      <c r="HV169" s="75"/>
      <c r="HW169" s="75"/>
      <c r="HX169" s="75"/>
      <c r="HY169" s="75"/>
      <c r="HZ169" s="75"/>
      <c r="IA169" s="75"/>
      <c r="IB169" s="75"/>
      <c r="IC169" s="75"/>
      <c r="ID169" s="75"/>
      <c r="IE169" s="75"/>
      <c r="IF169" s="75"/>
      <c r="IG169" s="75"/>
      <c r="IH169" s="75"/>
      <c r="II169" s="75"/>
      <c r="IJ169" s="75"/>
      <c r="IK169" s="75"/>
      <c r="IL169" s="75"/>
      <c r="IM169" s="75"/>
      <c r="IN169" s="75"/>
      <c r="IO169" s="75"/>
      <c r="IP169" s="75"/>
      <c r="IQ169" s="75"/>
      <c r="IR169" s="75"/>
      <c r="IS169" s="75"/>
      <c r="IT169" s="75"/>
      <c r="IU169" s="75"/>
      <c r="IV169" s="75"/>
      <c r="IW169" s="75"/>
      <c r="IX169" s="75"/>
      <c r="IY169" s="75"/>
      <c r="IZ169" s="75"/>
      <c r="JA169" s="75"/>
      <c r="JB169" s="75"/>
      <c r="JC169" s="75"/>
      <c r="JD169" s="75"/>
      <c r="JE169" s="75"/>
      <c r="JF169" s="75"/>
      <c r="JG169" s="75"/>
      <c r="JH169" s="75"/>
      <c r="JI169" s="75"/>
      <c r="JJ169" s="75"/>
      <c r="JK169" s="75"/>
      <c r="JL169" s="75"/>
      <c r="JM169" s="75"/>
      <c r="JN169" s="75"/>
      <c r="JO169" s="75"/>
      <c r="JP169" s="75"/>
      <c r="JQ169" s="75"/>
      <c r="JR169" s="75"/>
      <c r="JS169" s="75"/>
      <c r="JT169" s="75"/>
      <c r="JU169" s="75"/>
      <c r="JV169" s="75"/>
      <c r="JW169" s="75"/>
      <c r="JX169" s="75"/>
      <c r="JY169" s="75"/>
      <c r="JZ169" s="75"/>
      <c r="KA169" s="75"/>
      <c r="KB169" s="75"/>
      <c r="KC169" s="75"/>
      <c r="KD169" s="75"/>
      <c r="KE169" s="75"/>
      <c r="KF169" s="75"/>
      <c r="KG169" s="75"/>
      <c r="KH169" s="75"/>
      <c r="KI169" s="75"/>
      <c r="KJ169" s="75"/>
      <c r="KK169" s="75"/>
      <c r="KL169" s="75"/>
      <c r="KM169" s="75"/>
      <c r="KN169" s="75"/>
      <c r="KO169" s="75"/>
      <c r="KP169" s="75"/>
      <c r="KQ169" s="75"/>
      <c r="KR169" s="75"/>
      <c r="KS169" s="75"/>
      <c r="KT169" s="75"/>
      <c r="KU169" s="75"/>
      <c r="KV169" s="75"/>
      <c r="KW169" s="75"/>
      <c r="KX169" s="75"/>
      <c r="KY169" s="75"/>
      <c r="KZ169" s="75"/>
      <c r="LA169" s="75"/>
      <c r="LB169" s="75"/>
      <c r="LC169" s="75"/>
      <c r="LD169" s="75"/>
      <c r="LE169" s="75"/>
      <c r="LF169" s="75"/>
      <c r="LG169" s="75"/>
      <c r="LH169" s="75"/>
      <c r="LI169" s="75"/>
      <c r="LJ169" s="75"/>
      <c r="LK169" s="75"/>
      <c r="LL169" s="75"/>
      <c r="LM169" s="75"/>
      <c r="LN169" s="75"/>
      <c r="LO169" s="75"/>
      <c r="LP169" s="75"/>
      <c r="LQ169" s="75"/>
      <c r="LR169" s="75"/>
      <c r="LS169" s="75"/>
      <c r="LT169" s="75"/>
      <c r="LU169" s="75"/>
      <c r="LV169" s="75"/>
      <c r="LW169" s="75"/>
      <c r="LX169" s="75"/>
      <c r="LY169" s="75"/>
      <c r="LZ169" s="75"/>
      <c r="MA169" s="75"/>
      <c r="MB169" s="75"/>
      <c r="MC169" s="75"/>
      <c r="MD169" s="75"/>
      <c r="ME169" s="75"/>
      <c r="MF169" s="75"/>
      <c r="MG169" s="75"/>
      <c r="MH169" s="75"/>
      <c r="MI169" s="75"/>
      <c r="MJ169" s="75"/>
      <c r="MK169" s="75"/>
      <c r="ML169" s="75"/>
      <c r="MM169" s="75"/>
      <c r="MN169" s="75"/>
      <c r="MO169" s="75"/>
      <c r="MP169" s="75"/>
      <c r="MQ169" s="75"/>
      <c r="MR169" s="75"/>
      <c r="MS169" s="75"/>
      <c r="MT169" s="75"/>
      <c r="MU169" s="75"/>
      <c r="MV169" s="75"/>
      <c r="MW169" s="75"/>
      <c r="MX169" s="75"/>
      <c r="MY169" s="75"/>
      <c r="MZ169" s="75"/>
      <c r="NA169" s="75"/>
      <c r="NB169" s="75"/>
    </row>
    <row r="170" spans="1:366" s="302" customFormat="1" x14ac:dyDescent="0.25">
      <c r="C170" s="75"/>
      <c r="D170" s="75"/>
      <c r="E170" s="75"/>
      <c r="F170" s="75"/>
      <c r="G170" s="75"/>
      <c r="H170" s="75"/>
      <c r="I170" s="75"/>
      <c r="J170" s="397"/>
      <c r="K170" s="100"/>
      <c r="L170" s="397"/>
      <c r="M170" s="100"/>
      <c r="N170" s="100"/>
      <c r="O170" s="100"/>
      <c r="P170" s="100"/>
      <c r="Q170" s="75"/>
      <c r="R170" s="75"/>
      <c r="S170" s="398"/>
      <c r="T170" s="399"/>
      <c r="U170" s="75"/>
      <c r="V170" s="75"/>
      <c r="W170" s="75"/>
      <c r="X170" s="399"/>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400"/>
      <c r="AU170" s="75"/>
      <c r="AV170" s="75"/>
      <c r="AW170" s="75"/>
      <c r="AX170" s="75"/>
      <c r="AY170" s="401"/>
      <c r="AZ170" s="402"/>
      <c r="BA170" s="402"/>
      <c r="BB170" s="75"/>
      <c r="BC170" s="401"/>
      <c r="BD170" s="401"/>
      <c r="BE170" s="75"/>
      <c r="BF170" s="401"/>
      <c r="BG170" s="402"/>
      <c r="BH170" s="402"/>
      <c r="BI170" s="400"/>
      <c r="BJ170" s="830"/>
      <c r="BK170" s="75"/>
      <c r="BL170" s="75"/>
      <c r="BM170" s="75"/>
      <c r="BN170" s="75"/>
      <c r="BO170" s="75"/>
      <c r="BP170" s="75"/>
      <c r="BQ170" s="75"/>
      <c r="BR170" s="75"/>
      <c r="BS170" s="75"/>
      <c r="BT170" s="75"/>
      <c r="BU170" s="75"/>
      <c r="BV170" s="75"/>
      <c r="BW170" s="75"/>
      <c r="BX170" s="75"/>
      <c r="BY170" s="75"/>
      <c r="BZ170" s="75"/>
      <c r="CA170" s="75"/>
      <c r="CB170" s="75"/>
      <c r="CC170" s="75"/>
      <c r="CD170" s="75"/>
      <c r="CE170" s="75"/>
      <c r="CF170" s="75"/>
      <c r="CG170" s="75"/>
      <c r="CH170" s="75"/>
      <c r="CI170" s="75"/>
      <c r="CJ170" s="75"/>
      <c r="CK170" s="75"/>
      <c r="CL170" s="75"/>
      <c r="CM170" s="75"/>
      <c r="CN170" s="75"/>
      <c r="CO170" s="75"/>
      <c r="CP170" s="75"/>
      <c r="CQ170" s="75"/>
      <c r="CR170" s="75"/>
      <c r="CS170" s="75"/>
      <c r="CT170" s="75"/>
      <c r="CU170" s="75"/>
      <c r="CV170" s="75"/>
      <c r="CW170" s="75"/>
      <c r="CX170" s="75"/>
      <c r="CY170" s="75"/>
      <c r="CZ170" s="75"/>
      <c r="DA170" s="75"/>
      <c r="DB170" s="75"/>
      <c r="DC170" s="75"/>
      <c r="DD170" s="75"/>
      <c r="DE170" s="75"/>
      <c r="DF170" s="75"/>
      <c r="DG170" s="75"/>
      <c r="DH170" s="75"/>
      <c r="DI170" s="75"/>
      <c r="DJ170" s="75"/>
      <c r="DK170" s="75"/>
      <c r="DL170" s="75"/>
      <c r="DM170" s="75"/>
      <c r="DN170" s="75"/>
      <c r="DO170" s="75"/>
      <c r="DP170" s="75"/>
      <c r="DQ170" s="75"/>
      <c r="DR170" s="75"/>
      <c r="DS170" s="75"/>
      <c r="DT170" s="75"/>
      <c r="DU170" s="75"/>
      <c r="DV170" s="75"/>
      <c r="DW170" s="75"/>
      <c r="DX170" s="75"/>
      <c r="DY170" s="75"/>
      <c r="DZ170" s="75"/>
      <c r="EA170" s="75"/>
      <c r="EB170" s="75"/>
      <c r="EC170" s="75"/>
      <c r="ED170" s="75"/>
      <c r="EE170" s="75"/>
      <c r="EF170" s="75"/>
      <c r="EG170" s="75"/>
      <c r="EH170" s="75"/>
      <c r="EI170" s="75"/>
      <c r="EJ170" s="75"/>
      <c r="EK170" s="75"/>
      <c r="EL170" s="75"/>
      <c r="EM170" s="75"/>
      <c r="EN170" s="75"/>
      <c r="EO170" s="75"/>
      <c r="EP170" s="75"/>
      <c r="EQ170" s="75"/>
      <c r="ER170" s="75"/>
      <c r="ES170" s="75"/>
      <c r="ET170" s="75"/>
      <c r="EU170" s="75"/>
      <c r="EV170" s="75"/>
      <c r="EW170" s="75"/>
      <c r="EX170" s="75"/>
      <c r="EY170" s="75"/>
      <c r="EZ170" s="75"/>
      <c r="FA170" s="75"/>
      <c r="FB170" s="75"/>
      <c r="FC170" s="75"/>
      <c r="FD170" s="75"/>
      <c r="FE170" s="75"/>
      <c r="FF170" s="75"/>
      <c r="FG170" s="75"/>
      <c r="FH170" s="75"/>
      <c r="FI170" s="75"/>
      <c r="FJ170" s="75"/>
      <c r="FK170" s="75"/>
      <c r="FL170" s="75"/>
      <c r="FM170" s="75"/>
      <c r="FN170" s="75"/>
      <c r="FO170" s="75"/>
      <c r="FP170" s="75"/>
      <c r="FQ170" s="75"/>
      <c r="FR170" s="75"/>
      <c r="FS170" s="75"/>
      <c r="FT170" s="75"/>
      <c r="FU170" s="75"/>
      <c r="FV170" s="75"/>
      <c r="FW170" s="75"/>
      <c r="FX170" s="75"/>
      <c r="FY170" s="75"/>
      <c r="FZ170" s="75"/>
      <c r="GA170" s="75"/>
      <c r="GB170" s="75"/>
      <c r="GC170" s="75"/>
      <c r="GD170" s="75"/>
      <c r="GE170" s="75"/>
      <c r="GF170" s="75"/>
      <c r="GG170" s="75"/>
      <c r="GH170" s="75"/>
      <c r="GI170" s="75"/>
      <c r="GJ170" s="75"/>
      <c r="GK170" s="75"/>
      <c r="GL170" s="75"/>
      <c r="GM170" s="75"/>
      <c r="GN170" s="75"/>
      <c r="GO170" s="75"/>
      <c r="GP170" s="75"/>
      <c r="GQ170" s="75"/>
      <c r="GR170" s="75"/>
      <c r="GS170" s="75"/>
      <c r="GT170" s="75"/>
      <c r="GU170" s="75"/>
      <c r="GV170" s="75"/>
      <c r="GW170" s="75"/>
      <c r="GX170" s="75"/>
      <c r="GY170" s="75"/>
      <c r="GZ170" s="75"/>
      <c r="HA170" s="75"/>
      <c r="HB170" s="75"/>
      <c r="HC170" s="75"/>
      <c r="HD170" s="75"/>
      <c r="HE170" s="75"/>
      <c r="HF170" s="75"/>
      <c r="HG170" s="75"/>
      <c r="HH170" s="75"/>
      <c r="HI170" s="75"/>
      <c r="HJ170" s="75"/>
      <c r="HK170" s="75"/>
      <c r="HL170" s="75"/>
      <c r="HM170" s="75"/>
      <c r="HN170" s="75"/>
      <c r="HO170" s="75"/>
      <c r="HP170" s="75"/>
      <c r="HQ170" s="75"/>
      <c r="HR170" s="75"/>
      <c r="HS170" s="75"/>
      <c r="HT170" s="75"/>
      <c r="HU170" s="75"/>
      <c r="HV170" s="75"/>
      <c r="HW170" s="75"/>
      <c r="HX170" s="75"/>
      <c r="HY170" s="75"/>
      <c r="HZ170" s="75"/>
      <c r="IA170" s="75"/>
      <c r="IB170" s="75"/>
      <c r="IC170" s="75"/>
      <c r="ID170" s="75"/>
      <c r="IE170" s="75"/>
      <c r="IF170" s="75"/>
      <c r="IG170" s="75"/>
      <c r="IH170" s="75"/>
      <c r="II170" s="75"/>
      <c r="IJ170" s="75"/>
      <c r="IK170" s="75"/>
      <c r="IL170" s="75"/>
      <c r="IM170" s="75"/>
      <c r="IN170" s="75"/>
      <c r="IO170" s="75"/>
      <c r="IP170" s="75"/>
      <c r="IQ170" s="75"/>
      <c r="IR170" s="75"/>
      <c r="IS170" s="75"/>
      <c r="IT170" s="75"/>
      <c r="IU170" s="75"/>
      <c r="IV170" s="75"/>
      <c r="IW170" s="75"/>
      <c r="IX170" s="75"/>
      <c r="IY170" s="75"/>
      <c r="IZ170" s="75"/>
      <c r="JA170" s="75"/>
      <c r="JB170" s="75"/>
      <c r="JC170" s="75"/>
      <c r="JD170" s="75"/>
      <c r="JE170" s="75"/>
      <c r="JF170" s="75"/>
      <c r="JG170" s="75"/>
      <c r="JH170" s="75"/>
      <c r="JI170" s="75"/>
      <c r="JJ170" s="75"/>
      <c r="JK170" s="75"/>
      <c r="JL170" s="75"/>
      <c r="JM170" s="75"/>
      <c r="JN170" s="75"/>
      <c r="JO170" s="75"/>
      <c r="JP170" s="75"/>
      <c r="JQ170" s="75"/>
      <c r="JR170" s="75"/>
      <c r="JS170" s="75"/>
      <c r="JT170" s="75"/>
      <c r="JU170" s="75"/>
      <c r="JV170" s="75"/>
      <c r="JW170" s="75"/>
      <c r="JX170" s="75"/>
      <c r="JY170" s="75"/>
      <c r="JZ170" s="75"/>
      <c r="KA170" s="75"/>
      <c r="KB170" s="75"/>
      <c r="KC170" s="75"/>
      <c r="KD170" s="75"/>
      <c r="KE170" s="75"/>
      <c r="KF170" s="75"/>
      <c r="KG170" s="75"/>
      <c r="KH170" s="75"/>
      <c r="KI170" s="75"/>
      <c r="KJ170" s="75"/>
      <c r="KK170" s="75"/>
      <c r="KL170" s="75"/>
      <c r="KM170" s="75"/>
      <c r="KN170" s="75"/>
      <c r="KO170" s="75"/>
      <c r="KP170" s="75"/>
      <c r="KQ170" s="75"/>
      <c r="KR170" s="75"/>
      <c r="KS170" s="75"/>
      <c r="KT170" s="75"/>
      <c r="KU170" s="75"/>
      <c r="KV170" s="75"/>
      <c r="KW170" s="75"/>
      <c r="KX170" s="75"/>
      <c r="KY170" s="75"/>
      <c r="KZ170" s="75"/>
      <c r="LA170" s="75"/>
      <c r="LB170" s="75"/>
      <c r="LC170" s="75"/>
      <c r="LD170" s="75"/>
      <c r="LE170" s="75"/>
      <c r="LF170" s="75"/>
      <c r="LG170" s="75"/>
      <c r="LH170" s="75"/>
      <c r="LI170" s="75"/>
      <c r="LJ170" s="75"/>
      <c r="LK170" s="75"/>
      <c r="LL170" s="75"/>
      <c r="LM170" s="75"/>
      <c r="LN170" s="75"/>
      <c r="LO170" s="75"/>
      <c r="LP170" s="75"/>
      <c r="LQ170" s="75"/>
      <c r="LR170" s="75"/>
      <c r="LS170" s="75"/>
      <c r="LT170" s="75"/>
      <c r="LU170" s="75"/>
      <c r="LV170" s="75"/>
      <c r="LW170" s="75"/>
      <c r="LX170" s="75"/>
      <c r="LY170" s="75"/>
      <c r="LZ170" s="75"/>
      <c r="MA170" s="75"/>
      <c r="MB170" s="75"/>
      <c r="MC170" s="75"/>
      <c r="MD170" s="75"/>
      <c r="ME170" s="75"/>
      <c r="MF170" s="75"/>
      <c r="MG170" s="75"/>
      <c r="MH170" s="75"/>
      <c r="MI170" s="75"/>
      <c r="MJ170" s="75"/>
      <c r="MK170" s="75"/>
      <c r="ML170" s="75"/>
      <c r="MM170" s="75"/>
      <c r="MN170" s="75"/>
      <c r="MO170" s="75"/>
      <c r="MP170" s="75"/>
      <c r="MQ170" s="75"/>
      <c r="MR170" s="75"/>
      <c r="MS170" s="75"/>
      <c r="MT170" s="75"/>
      <c r="MU170" s="75"/>
      <c r="MV170" s="75"/>
      <c r="MW170" s="75"/>
      <c r="MX170" s="75"/>
      <c r="MY170" s="75"/>
      <c r="MZ170" s="75"/>
      <c r="NA170" s="75"/>
      <c r="NB170" s="75"/>
    </row>
    <row r="171" spans="1:366" x14ac:dyDescent="0.25">
      <c r="AV171" s="75">
        <v>100</v>
      </c>
    </row>
  </sheetData>
  <mergeCells count="1519">
    <mergeCell ref="BJ87:BJ88"/>
    <mergeCell ref="AY153:AY155"/>
    <mergeCell ref="BC12:BC13"/>
    <mergeCell ref="BD12:BD13"/>
    <mergeCell ref="BF12:BF13"/>
    <mergeCell ref="AZ14:AZ16"/>
    <mergeCell ref="BF14:BF16"/>
    <mergeCell ref="BA14:BA16"/>
    <mergeCell ref="BA18:BA19"/>
    <mergeCell ref="BC18:BC19"/>
    <mergeCell ref="BD18:BD19"/>
    <mergeCell ref="BF18:BF19"/>
    <mergeCell ref="AZ64:AZ66"/>
    <mergeCell ref="BA64:BA66"/>
    <mergeCell ref="BC64:BC66"/>
    <mergeCell ref="BD64:BD66"/>
    <mergeCell ref="BF64:BF66"/>
    <mergeCell ref="BA79:BA80"/>
    <mergeCell ref="BC79:BC80"/>
    <mergeCell ref="AZ149:AZ151"/>
    <mergeCell ref="BA149:BA151"/>
    <mergeCell ref="BC149:BC151"/>
    <mergeCell ref="BD149:BD151"/>
    <mergeCell ref="BF149:BF151"/>
    <mergeCell ref="BG149:BG151"/>
    <mergeCell ref="BH149:BH151"/>
    <mergeCell ref="BJ149:BJ151"/>
    <mergeCell ref="AZ153:AZ155"/>
    <mergeCell ref="BA153:BA155"/>
    <mergeCell ref="BC153:BC155"/>
    <mergeCell ref="BD153:BD155"/>
    <mergeCell ref="BF153:BF155"/>
    <mergeCell ref="BG153:BG155"/>
    <mergeCell ref="BH153:BH155"/>
    <mergeCell ref="BJ153:BJ155"/>
    <mergeCell ref="BI153:BI155"/>
    <mergeCell ref="AZ139:AZ140"/>
    <mergeCell ref="BA139:BA140"/>
    <mergeCell ref="BC139:BC140"/>
    <mergeCell ref="BD139:BD140"/>
    <mergeCell ref="BF139:BF140"/>
    <mergeCell ref="BG139:BG140"/>
    <mergeCell ref="BH139:BH140"/>
    <mergeCell ref="BJ139:BJ140"/>
    <mergeCell ref="AZ144:AZ145"/>
    <mergeCell ref="BA144:BA145"/>
    <mergeCell ref="BC144:BC145"/>
    <mergeCell ref="BD144:BD145"/>
    <mergeCell ref="BF144:BF145"/>
    <mergeCell ref="BG144:BG145"/>
    <mergeCell ref="BH144:BH145"/>
    <mergeCell ref="BJ144:BJ145"/>
    <mergeCell ref="BB153:BB155"/>
    <mergeCell ref="BE144:BE145"/>
    <mergeCell ref="BE149:BE151"/>
    <mergeCell ref="BE153:BE155"/>
    <mergeCell ref="BE139:BE140"/>
    <mergeCell ref="AZ124:AZ125"/>
    <mergeCell ref="BA124:BA125"/>
    <mergeCell ref="BC124:BC125"/>
    <mergeCell ref="BD124:BD125"/>
    <mergeCell ref="BF124:BF125"/>
    <mergeCell ref="BG124:BG125"/>
    <mergeCell ref="BH124:BH125"/>
    <mergeCell ref="BJ124:BJ125"/>
    <mergeCell ref="AZ127:AZ128"/>
    <mergeCell ref="BA127:BA128"/>
    <mergeCell ref="BC127:BC128"/>
    <mergeCell ref="BD127:BD128"/>
    <mergeCell ref="BF127:BF128"/>
    <mergeCell ref="BG127:BG128"/>
    <mergeCell ref="BH127:BH128"/>
    <mergeCell ref="BJ127:BJ128"/>
    <mergeCell ref="BB122:BB123"/>
    <mergeCell ref="BB124:BB125"/>
    <mergeCell ref="BB127:BB128"/>
    <mergeCell ref="AZ118:AZ120"/>
    <mergeCell ref="BG118:BG120"/>
    <mergeCell ref="BA118:BA120"/>
    <mergeCell ref="BC118:BC120"/>
    <mergeCell ref="BD118:BD120"/>
    <mergeCell ref="BF118:BF120"/>
    <mergeCell ref="BH118:BH120"/>
    <mergeCell ref="BJ118:BJ120"/>
    <mergeCell ref="BJ115:BJ116"/>
    <mergeCell ref="BH115:BH116"/>
    <mergeCell ref="BI110:BI111"/>
    <mergeCell ref="BB110:BB111"/>
    <mergeCell ref="BB115:BB116"/>
    <mergeCell ref="BB118:BB120"/>
    <mergeCell ref="AZ122:AZ123"/>
    <mergeCell ref="BA122:BA123"/>
    <mergeCell ref="BC122:BC123"/>
    <mergeCell ref="BD122:BD123"/>
    <mergeCell ref="BF122:BF123"/>
    <mergeCell ref="BG122:BG123"/>
    <mergeCell ref="BH122:BH123"/>
    <mergeCell ref="BJ122:BJ123"/>
    <mergeCell ref="BD105:BD106"/>
    <mergeCell ref="BF105:BF106"/>
    <mergeCell ref="BG105:BG106"/>
    <mergeCell ref="BH105:BH106"/>
    <mergeCell ref="BJ105:BJ106"/>
    <mergeCell ref="AZ110:AZ111"/>
    <mergeCell ref="BA110:BA111"/>
    <mergeCell ref="BC110:BC111"/>
    <mergeCell ref="BD110:BD111"/>
    <mergeCell ref="BF110:BF111"/>
    <mergeCell ref="BG110:BG111"/>
    <mergeCell ref="BH110:BH111"/>
    <mergeCell ref="BJ110:BJ111"/>
    <mergeCell ref="BB102:BB104"/>
    <mergeCell ref="BG115:BG116"/>
    <mergeCell ref="BA115:BA116"/>
    <mergeCell ref="BC115:BC116"/>
    <mergeCell ref="BD115:BD116"/>
    <mergeCell ref="BF115:BF116"/>
    <mergeCell ref="BG1:BJ1"/>
    <mergeCell ref="AT5:AT6"/>
    <mergeCell ref="AS5:AS6"/>
    <mergeCell ref="AP5:AP6"/>
    <mergeCell ref="AO5:AO6"/>
    <mergeCell ref="AK5:AK6"/>
    <mergeCell ref="AJ5:AJ6"/>
    <mergeCell ref="AI5:AI6"/>
    <mergeCell ref="W5:W6"/>
    <mergeCell ref="V5:V6"/>
    <mergeCell ref="U5:U6"/>
    <mergeCell ref="S5:S6"/>
    <mergeCell ref="R5:R6"/>
    <mergeCell ref="P5:P6"/>
    <mergeCell ref="I5:I6"/>
    <mergeCell ref="G5:G6"/>
    <mergeCell ref="F5:F6"/>
    <mergeCell ref="AN2:AR3"/>
    <mergeCell ref="AN5:AN6"/>
    <mergeCell ref="A2:I3"/>
    <mergeCell ref="U2:X3"/>
    <mergeCell ref="Q2:T3"/>
    <mergeCell ref="Y2:AB3"/>
    <mergeCell ref="Y5:Y6"/>
    <mergeCell ref="AZ2:BF3"/>
    <mergeCell ref="BG2:BJ3"/>
    <mergeCell ref="BB5:BB6"/>
    <mergeCell ref="BG5:BG6"/>
    <mergeCell ref="BH5:BH6"/>
    <mergeCell ref="E5:E6"/>
    <mergeCell ref="J1:AY1"/>
    <mergeCell ref="BE5:BE6"/>
    <mergeCell ref="AV5:AV6"/>
    <mergeCell ref="AW5:AW6"/>
    <mergeCell ref="AX5:AX6"/>
    <mergeCell ref="BI5:BI6"/>
    <mergeCell ref="AV12:AV13"/>
    <mergeCell ref="AW12:AW13"/>
    <mergeCell ref="BI12:BI13"/>
    <mergeCell ref="AV14:AV16"/>
    <mergeCell ref="AX14:AX16"/>
    <mergeCell ref="BI14:BI16"/>
    <mergeCell ref="AV18:AV19"/>
    <mergeCell ref="AV93:AV94"/>
    <mergeCell ref="AX93:AX94"/>
    <mergeCell ref="AY93:AY94"/>
    <mergeCell ref="BI93:BI94"/>
    <mergeCell ref="AW93:AW94"/>
    <mergeCell ref="AV95:AV96"/>
    <mergeCell ref="AW95:AW96"/>
    <mergeCell ref="AX95:AX96"/>
    <mergeCell ref="AW70:AW71"/>
    <mergeCell ref="AY70:AY71"/>
    <mergeCell ref="BI70:BI71"/>
    <mergeCell ref="AZ93:AZ94"/>
    <mergeCell ref="BA93:BA94"/>
    <mergeCell ref="BC93:BC94"/>
    <mergeCell ref="BD93:BD94"/>
    <mergeCell ref="BF93:BF94"/>
    <mergeCell ref="BG93:BG94"/>
    <mergeCell ref="BH93:BH94"/>
    <mergeCell ref="AZ95:AZ96"/>
    <mergeCell ref="BA95:BA96"/>
    <mergeCell ref="BG95:BG96"/>
    <mergeCell ref="AX102:AX104"/>
    <mergeCell ref="AY102:AY104"/>
    <mergeCell ref="AV105:AV106"/>
    <mergeCell ref="AS83:AS85"/>
    <mergeCell ref="AS87:AS88"/>
    <mergeCell ref="BB72:BB74"/>
    <mergeCell ref="BB105:BB106"/>
    <mergeCell ref="BA90:BA92"/>
    <mergeCell ref="BC90:BC92"/>
    <mergeCell ref="BI18:BI19"/>
    <mergeCell ref="AW105:AW106"/>
    <mergeCell ref="AX105:AX106"/>
    <mergeCell ref="AY105:AY106"/>
    <mergeCell ref="BI105:BI106"/>
    <mergeCell ref="AV90:AV92"/>
    <mergeCell ref="AW90:AW92"/>
    <mergeCell ref="AX90:AX92"/>
    <mergeCell ref="AY90:AY92"/>
    <mergeCell ref="BI90:BI92"/>
    <mergeCell ref="BC95:BC96"/>
    <mergeCell ref="BD95:BD96"/>
    <mergeCell ref="BF95:BF96"/>
    <mergeCell ref="BH95:BH96"/>
    <mergeCell ref="BB90:BB92"/>
    <mergeCell ref="BB93:BB94"/>
    <mergeCell ref="BB95:BB96"/>
    <mergeCell ref="BA87:BA88"/>
    <mergeCell ref="BC87:BC88"/>
    <mergeCell ref="BD87:BD88"/>
    <mergeCell ref="BF87:BF88"/>
    <mergeCell ref="BG87:BG88"/>
    <mergeCell ref="BH87:BH88"/>
    <mergeCell ref="AX72:AX74"/>
    <mergeCell ref="AY72:AY74"/>
    <mergeCell ref="BI72:BI74"/>
    <mergeCell ref="AV82:AV85"/>
    <mergeCell ref="AW82:AW85"/>
    <mergeCell ref="AX82:AX85"/>
    <mergeCell ref="AY82:AY85"/>
    <mergeCell ref="BI82:BI85"/>
    <mergeCell ref="AV87:AV88"/>
    <mergeCell ref="AW87:AW88"/>
    <mergeCell ref="AX87:AX88"/>
    <mergeCell ref="AY87:AY88"/>
    <mergeCell ref="BI87:BI88"/>
    <mergeCell ref="AV79:AV80"/>
    <mergeCell ref="AW79:AW80"/>
    <mergeCell ref="AY79:AY80"/>
    <mergeCell ref="BI79:BI80"/>
    <mergeCell ref="BD82:BD85"/>
    <mergeCell ref="BC82:BC85"/>
    <mergeCell ref="BA82:BA85"/>
    <mergeCell ref="AZ82:AZ85"/>
    <mergeCell ref="BH82:BH85"/>
    <mergeCell ref="BG82:BG85"/>
    <mergeCell ref="AS79:AS80"/>
    <mergeCell ref="AY18:AY19"/>
    <mergeCell ref="AC2:AH2"/>
    <mergeCell ref="AC3:AC4"/>
    <mergeCell ref="AD3:AD4"/>
    <mergeCell ref="AE3:AE4"/>
    <mergeCell ref="AF3:AF4"/>
    <mergeCell ref="AG3:AG4"/>
    <mergeCell ref="AH3:AH4"/>
    <mergeCell ref="AP90:AP92"/>
    <mergeCell ref="AP93:AP94"/>
    <mergeCell ref="AP95:AP96"/>
    <mergeCell ref="AP144:AP145"/>
    <mergeCell ref="AP149:AP151"/>
    <mergeCell ref="AP153:AP155"/>
    <mergeCell ref="AQ15:AQ16"/>
    <mergeCell ref="AQ65:AQ66"/>
    <mergeCell ref="AR15:AR16"/>
    <mergeCell ref="AR65:AR66"/>
    <mergeCell ref="AP102:AP104"/>
    <mergeCell ref="AP105:AP106"/>
    <mergeCell ref="AP110:AP111"/>
    <mergeCell ref="AP115:AP116"/>
    <mergeCell ref="AP118:AP120"/>
    <mergeCell ref="AP122:AP123"/>
    <mergeCell ref="AP124:AP125"/>
    <mergeCell ref="AP127:AP128"/>
    <mergeCell ref="AP139:AP140"/>
    <mergeCell ref="AO90:AO92"/>
    <mergeCell ref="AO93:AO94"/>
    <mergeCell ref="AV72:AV74"/>
    <mergeCell ref="AY95:AY96"/>
    <mergeCell ref="AO149:AO151"/>
    <mergeCell ref="AO153:AO155"/>
    <mergeCell ref="AP12:AP13"/>
    <mergeCell ref="AP14:AP16"/>
    <mergeCell ref="AP18:AP19"/>
    <mergeCell ref="AP25:AP26"/>
    <mergeCell ref="AP38:AP39"/>
    <mergeCell ref="AP41:AP42"/>
    <mergeCell ref="AP48:AP52"/>
    <mergeCell ref="AP53:AP54"/>
    <mergeCell ref="AP60:AP61"/>
    <mergeCell ref="AP64:AP66"/>
    <mergeCell ref="AP67:AP68"/>
    <mergeCell ref="AP70:AP71"/>
    <mergeCell ref="AP72:AP74"/>
    <mergeCell ref="AP79:AP80"/>
    <mergeCell ref="AP82:AP85"/>
    <mergeCell ref="AP87:AP88"/>
    <mergeCell ref="AN127:AN128"/>
    <mergeCell ref="AN139:AN140"/>
    <mergeCell ref="AN144:AN145"/>
    <mergeCell ref="AN149:AN151"/>
    <mergeCell ref="AN153:AN155"/>
    <mergeCell ref="AO12:AO13"/>
    <mergeCell ref="AO14:AO16"/>
    <mergeCell ref="AO18:AO19"/>
    <mergeCell ref="AO25:AO26"/>
    <mergeCell ref="AO38:AO39"/>
    <mergeCell ref="AO41:AO42"/>
    <mergeCell ref="AO48:AO52"/>
    <mergeCell ref="AO53:AO54"/>
    <mergeCell ref="AO60:AO61"/>
    <mergeCell ref="AO64:AO66"/>
    <mergeCell ref="AO67:AO68"/>
    <mergeCell ref="AO70:AO71"/>
    <mergeCell ref="AO72:AO74"/>
    <mergeCell ref="AO79:AO80"/>
    <mergeCell ref="AO83:AO85"/>
    <mergeCell ref="AO87:AO88"/>
    <mergeCell ref="AO105:AO106"/>
    <mergeCell ref="AO102:AO104"/>
    <mergeCell ref="AO110:AO111"/>
    <mergeCell ref="AO115:AO116"/>
    <mergeCell ref="AO118:AO120"/>
    <mergeCell ref="AO122:AO123"/>
    <mergeCell ref="AO124:AO125"/>
    <mergeCell ref="AO127:AO128"/>
    <mergeCell ref="AO95:AO96"/>
    <mergeCell ref="AO139:AO140"/>
    <mergeCell ref="AO144:AO145"/>
    <mergeCell ref="AJ139:AJ140"/>
    <mergeCell ref="AJ149:AJ150"/>
    <mergeCell ref="AJ95:AJ96"/>
    <mergeCell ref="AK95:AK96"/>
    <mergeCell ref="AJ102:AJ104"/>
    <mergeCell ref="AN60:AN61"/>
    <mergeCell ref="AN64:AN66"/>
    <mergeCell ref="AN67:AN68"/>
    <mergeCell ref="AN70:AN71"/>
    <mergeCell ref="AN72:AN74"/>
    <mergeCell ref="AN79:AN80"/>
    <mergeCell ref="AN82:AN85"/>
    <mergeCell ref="AN87:AN88"/>
    <mergeCell ref="AJ79:AJ80"/>
    <mergeCell ref="AJ115:AJ116"/>
    <mergeCell ref="AK70:AK71"/>
    <mergeCell ref="AN90:AN92"/>
    <mergeCell ref="AN93:AN94"/>
    <mergeCell ref="AN95:AN96"/>
    <mergeCell ref="AN102:AN104"/>
    <mergeCell ref="AN105:AN106"/>
    <mergeCell ref="AN110:AN111"/>
    <mergeCell ref="AN115:AN116"/>
    <mergeCell ref="AJ70:AJ71"/>
    <mergeCell ref="AJ64:AJ66"/>
    <mergeCell ref="AK64:AK66"/>
    <mergeCell ref="AJ67:AJ68"/>
    <mergeCell ref="AK102:AK104"/>
    <mergeCell ref="AJ82:AJ85"/>
    <mergeCell ref="AN118:AN120"/>
    <mergeCell ref="AN122:AN123"/>
    <mergeCell ref="AN124:AN125"/>
    <mergeCell ref="Q122:Q123"/>
    <mergeCell ref="R118:R120"/>
    <mergeCell ref="AI82:AI85"/>
    <mergeCell ref="S87:S88"/>
    <mergeCell ref="T82:T85"/>
    <mergeCell ref="AJ153:AJ155"/>
    <mergeCell ref="AK153:AK155"/>
    <mergeCell ref="AK79:AK80"/>
    <mergeCell ref="AK115:AK116"/>
    <mergeCell ref="AK127:AK128"/>
    <mergeCell ref="AK139:AK140"/>
    <mergeCell ref="AI124:AI125"/>
    <mergeCell ref="AJ124:AJ125"/>
    <mergeCell ref="AK124:AK125"/>
    <mergeCell ref="AI144:AI145"/>
    <mergeCell ref="AJ144:AJ145"/>
    <mergeCell ref="AK144:AK145"/>
    <mergeCell ref="AK149:AK151"/>
    <mergeCell ref="AI110:AI111"/>
    <mergeCell ref="AJ110:AJ111"/>
    <mergeCell ref="AK110:AK111"/>
    <mergeCell ref="AI118:AI120"/>
    <mergeCell ref="AJ118:AJ120"/>
    <mergeCell ref="AK118:AK120"/>
    <mergeCell ref="AI122:AI123"/>
    <mergeCell ref="AJ122:AJ123"/>
    <mergeCell ref="AK122:AK123"/>
    <mergeCell ref="AI95:AI96"/>
    <mergeCell ref="AI127:AI128"/>
    <mergeCell ref="AI139:AI140"/>
    <mergeCell ref="AI149:AI150"/>
    <mergeCell ref="AJ127:AJ128"/>
    <mergeCell ref="AI153:AI155"/>
    <mergeCell ref="Z118:Z120"/>
    <mergeCell ref="Z115:Z116"/>
    <mergeCell ref="Z110:Z111"/>
    <mergeCell ref="Z105:Z106"/>
    <mergeCell ref="Z102:Z104"/>
    <mergeCell ref="Z95:Z96"/>
    <mergeCell ref="Z82:Z85"/>
    <mergeCell ref="AI67:AI68"/>
    <mergeCell ref="AI102:AI104"/>
    <mergeCell ref="Y139:Y140"/>
    <mergeCell ref="Y105:Y106"/>
    <mergeCell ref="Y110:Y111"/>
    <mergeCell ref="Y115:Y116"/>
    <mergeCell ref="Y144:Y145"/>
    <mergeCell ref="Y90:Y92"/>
    <mergeCell ref="Y124:Y125"/>
    <mergeCell ref="Y127:Y128"/>
    <mergeCell ref="Z124:Z125"/>
    <mergeCell ref="Z122:Z123"/>
    <mergeCell ref="L67:L68"/>
    <mergeCell ref="J67:J68"/>
    <mergeCell ref="Q79:Q80"/>
    <mergeCell ref="AI87:AI88"/>
    <mergeCell ref="AJ87:AJ88"/>
    <mergeCell ref="K60:K61"/>
    <mergeCell ref="L60:L61"/>
    <mergeCell ref="R79:R80"/>
    <mergeCell ref="AI79:AI80"/>
    <mergeCell ref="U64:U66"/>
    <mergeCell ref="V64:V66"/>
    <mergeCell ref="W64:W66"/>
    <mergeCell ref="U67:U68"/>
    <mergeCell ref="V67:V68"/>
    <mergeCell ref="W67:W68"/>
    <mergeCell ref="Z71:Z74"/>
    <mergeCell ref="Z67:Z68"/>
    <mergeCell ref="Z64:Z66"/>
    <mergeCell ref="Z60:Z61"/>
    <mergeCell ref="K82:K85"/>
    <mergeCell ref="R64:R66"/>
    <mergeCell ref="S64:S66"/>
    <mergeCell ref="S67:S68"/>
    <mergeCell ref="AI70:AI71"/>
    <mergeCell ref="L70:L71"/>
    <mergeCell ref="N70:N90"/>
    <mergeCell ref="O70:O90"/>
    <mergeCell ref="AI90:AI92"/>
    <mergeCell ref="AK12:AK13"/>
    <mergeCell ref="AI14:AI16"/>
    <mergeCell ref="AJ14:AJ16"/>
    <mergeCell ref="AK14:AK16"/>
    <mergeCell ref="AI18:AI19"/>
    <mergeCell ref="AJ18:AJ19"/>
    <mergeCell ref="AK18:AK19"/>
    <mergeCell ref="AI25:AI26"/>
    <mergeCell ref="AJ25:AJ26"/>
    <mergeCell ref="AK25:AK26"/>
    <mergeCell ref="AI38:AI39"/>
    <mergeCell ref="AJ38:AJ39"/>
    <mergeCell ref="AK38:AK39"/>
    <mergeCell ref="AI41:AI42"/>
    <mergeCell ref="Z18:Z19"/>
    <mergeCell ref="Z14:Z16"/>
    <mergeCell ref="J72:J74"/>
    <mergeCell ref="K72:K74"/>
    <mergeCell ref="L72:L74"/>
    <mergeCell ref="W72:W74"/>
    <mergeCell ref="Z53:Z54"/>
    <mergeCell ref="N54:N69"/>
    <mergeCell ref="R67:R68"/>
    <mergeCell ref="L64:L66"/>
    <mergeCell ref="Q12:Q13"/>
    <mergeCell ref="R12:R13"/>
    <mergeCell ref="S12:S13"/>
    <mergeCell ref="Q14:Q16"/>
    <mergeCell ref="R14:R16"/>
    <mergeCell ref="S14:S16"/>
    <mergeCell ref="Q18:Q19"/>
    <mergeCell ref="T18:T19"/>
    <mergeCell ref="J2:P2"/>
    <mergeCell ref="P3:P4"/>
    <mergeCell ref="P102:P104"/>
    <mergeCell ref="P105:P106"/>
    <mergeCell ref="P110:P111"/>
    <mergeCell ref="P115:P116"/>
    <mergeCell ref="P118:P120"/>
    <mergeCell ref="P122:P123"/>
    <mergeCell ref="P124:P125"/>
    <mergeCell ref="M39:M43"/>
    <mergeCell ref="R48:R52"/>
    <mergeCell ref="S48:S52"/>
    <mergeCell ref="Q38:Q39"/>
    <mergeCell ref="M33:M34"/>
    <mergeCell ref="S79:S80"/>
    <mergeCell ref="Q41:Q42"/>
    <mergeCell ref="R41:R42"/>
    <mergeCell ref="R87:R88"/>
    <mergeCell ref="S41:S42"/>
    <mergeCell ref="S53:S54"/>
    <mergeCell ref="Q60:Q61"/>
    <mergeCell ref="R60:R61"/>
    <mergeCell ref="S60:S61"/>
    <mergeCell ref="Q64:Q66"/>
    <mergeCell ref="M70:M90"/>
    <mergeCell ref="S118:S120"/>
    <mergeCell ref="R105:R106"/>
    <mergeCell ref="S105:S106"/>
    <mergeCell ref="Q110:Q111"/>
    <mergeCell ref="R110:R111"/>
    <mergeCell ref="S110:S111"/>
    <mergeCell ref="Q93:Q94"/>
    <mergeCell ref="S93:S94"/>
    <mergeCell ref="Q95:Q96"/>
    <mergeCell ref="R95:R96"/>
    <mergeCell ref="K93:K94"/>
    <mergeCell ref="T90:T92"/>
    <mergeCell ref="T93:T94"/>
    <mergeCell ref="T95:T96"/>
    <mergeCell ref="T102:T104"/>
    <mergeCell ref="K79:K80"/>
    <mergeCell ref="L79:L80"/>
    <mergeCell ref="W79:W80"/>
    <mergeCell ref="V72:V74"/>
    <mergeCell ref="T79:T80"/>
    <mergeCell ref="T105:T106"/>
    <mergeCell ref="S102:S104"/>
    <mergeCell ref="Y93:Y94"/>
    <mergeCell ref="Y95:Y96"/>
    <mergeCell ref="Y102:Y104"/>
    <mergeCell ref="V93:V94"/>
    <mergeCell ref="S72:S74"/>
    <mergeCell ref="U82:U85"/>
    <mergeCell ref="V82:V85"/>
    <mergeCell ref="W82:W85"/>
    <mergeCell ref="U87:U88"/>
    <mergeCell ref="K87:K88"/>
    <mergeCell ref="L87:L88"/>
    <mergeCell ref="T87:T88"/>
    <mergeCell ref="M156:M161"/>
    <mergeCell ref="N156:N161"/>
    <mergeCell ref="O156:O161"/>
    <mergeCell ref="P12:P13"/>
    <mergeCell ref="P14:P16"/>
    <mergeCell ref="P18:P19"/>
    <mergeCell ref="P25:P26"/>
    <mergeCell ref="P38:P39"/>
    <mergeCell ref="P41:P42"/>
    <mergeCell ref="P48:P52"/>
    <mergeCell ref="P53:P54"/>
    <mergeCell ref="P60:P61"/>
    <mergeCell ref="P64:P66"/>
    <mergeCell ref="P67:P68"/>
    <mergeCell ref="P70:P71"/>
    <mergeCell ref="P72:P74"/>
    <mergeCell ref="P79:P80"/>
    <mergeCell ref="P82:P85"/>
    <mergeCell ref="P87:P88"/>
    <mergeCell ref="P90:P92"/>
    <mergeCell ref="P93:P94"/>
    <mergeCell ref="P95:P96"/>
    <mergeCell ref="M134:M149"/>
    <mergeCell ref="P144:P145"/>
    <mergeCell ref="P149:P151"/>
    <mergeCell ref="P153:P155"/>
    <mergeCell ref="M150:M155"/>
    <mergeCell ref="O150:O155"/>
    <mergeCell ref="M91:M102"/>
    <mergeCell ref="N91:N102"/>
    <mergeCell ref="N39:N43"/>
    <mergeCell ref="N44:N45"/>
    <mergeCell ref="J153:J155"/>
    <mergeCell ref="K153:K155"/>
    <mergeCell ref="L153:L155"/>
    <mergeCell ref="M103:M115"/>
    <mergeCell ref="N103:N115"/>
    <mergeCell ref="O103:O115"/>
    <mergeCell ref="J105:J106"/>
    <mergeCell ref="K105:K106"/>
    <mergeCell ref="L105:L106"/>
    <mergeCell ref="J110:J111"/>
    <mergeCell ref="K110:K111"/>
    <mergeCell ref="L110:L111"/>
    <mergeCell ref="J115:J116"/>
    <mergeCell ref="K115:K116"/>
    <mergeCell ref="L115:L116"/>
    <mergeCell ref="M116:M118"/>
    <mergeCell ref="N116:N118"/>
    <mergeCell ref="O116:O118"/>
    <mergeCell ref="J118:J120"/>
    <mergeCell ref="K118:K120"/>
    <mergeCell ref="L118:L120"/>
    <mergeCell ref="M119:M128"/>
    <mergeCell ref="N119:N128"/>
    <mergeCell ref="O119:O128"/>
    <mergeCell ref="J122:J123"/>
    <mergeCell ref="K122:K123"/>
    <mergeCell ref="L122:L123"/>
    <mergeCell ref="J102:J104"/>
    <mergeCell ref="K102:K104"/>
    <mergeCell ref="O129:O133"/>
    <mergeCell ref="M129:M133"/>
    <mergeCell ref="N129:N133"/>
    <mergeCell ref="J3:L3"/>
    <mergeCell ref="M3:O3"/>
    <mergeCell ref="J5:J6"/>
    <mergeCell ref="K5:K6"/>
    <mergeCell ref="L5:L6"/>
    <mergeCell ref="M5:M11"/>
    <mergeCell ref="N5:N11"/>
    <mergeCell ref="O5:O11"/>
    <mergeCell ref="J12:J13"/>
    <mergeCell ref="K12:K13"/>
    <mergeCell ref="L12:L13"/>
    <mergeCell ref="M12:M22"/>
    <mergeCell ref="N12:N22"/>
    <mergeCell ref="O12:O22"/>
    <mergeCell ref="J14:J16"/>
    <mergeCell ref="K14:K16"/>
    <mergeCell ref="L14:L16"/>
    <mergeCell ref="J18:J19"/>
    <mergeCell ref="K18:K19"/>
    <mergeCell ref="L18:L19"/>
    <mergeCell ref="R153:R155"/>
    <mergeCell ref="S153:S155"/>
    <mergeCell ref="Q144:Q145"/>
    <mergeCell ref="R144:R145"/>
    <mergeCell ref="S144:S145"/>
    <mergeCell ref="Q139:Q140"/>
    <mergeCell ref="R139:R140"/>
    <mergeCell ref="S139:S140"/>
    <mergeCell ref="Q149:Q151"/>
    <mergeCell ref="R149:R151"/>
    <mergeCell ref="S149:S151"/>
    <mergeCell ref="I12:I13"/>
    <mergeCell ref="I14:I16"/>
    <mergeCell ref="I18:I19"/>
    <mergeCell ref="I22:I24"/>
    <mergeCell ref="I25:I26"/>
    <mergeCell ref="I27:I29"/>
    <mergeCell ref="S95:S96"/>
    <mergeCell ref="Q115:Q116"/>
    <mergeCell ref="R115:R116"/>
    <mergeCell ref="Q70:Q71"/>
    <mergeCell ref="R70:R71"/>
    <mergeCell ref="S70:S71"/>
    <mergeCell ref="Q72:Q74"/>
    <mergeCell ref="R72:R74"/>
    <mergeCell ref="Q82:Q85"/>
    <mergeCell ref="R82:R85"/>
    <mergeCell ref="S82:S85"/>
    <mergeCell ref="Q48:Q52"/>
    <mergeCell ref="Q153:Q155"/>
    <mergeCell ref="J90:J92"/>
    <mergeCell ref="K90:K92"/>
    <mergeCell ref="I153:I157"/>
    <mergeCell ref="I160:I162"/>
    <mergeCell ref="I136:I138"/>
    <mergeCell ref="I139:I143"/>
    <mergeCell ref="C95:C96"/>
    <mergeCell ref="D95:D96"/>
    <mergeCell ref="G95:G96"/>
    <mergeCell ref="E41:E42"/>
    <mergeCell ref="C43:C44"/>
    <mergeCell ref="G43:G44"/>
    <mergeCell ref="E53:E54"/>
    <mergeCell ref="F53:F54"/>
    <mergeCell ref="D105:D106"/>
    <mergeCell ref="G105:G106"/>
    <mergeCell ref="G87:G88"/>
    <mergeCell ref="D90:D92"/>
    <mergeCell ref="G90:G92"/>
    <mergeCell ref="I93:I94"/>
    <mergeCell ref="I95:I101"/>
    <mergeCell ref="I102:I104"/>
    <mergeCell ref="I105:I113"/>
    <mergeCell ref="I114:I117"/>
    <mergeCell ref="I118:I120"/>
    <mergeCell ref="E67:E68"/>
    <mergeCell ref="I56:I57"/>
    <mergeCell ref="I58:I63"/>
    <mergeCell ref="I64:I66"/>
    <mergeCell ref="I67:I69"/>
    <mergeCell ref="I70:I71"/>
    <mergeCell ref="I87:I92"/>
    <mergeCell ref="E124:E125"/>
    <mergeCell ref="F118:F120"/>
    <mergeCell ref="G102:G104"/>
    <mergeCell ref="D110:D111"/>
    <mergeCell ref="G115:G116"/>
    <mergeCell ref="C93:C94"/>
    <mergeCell ref="D93:D94"/>
    <mergeCell ref="I77:I81"/>
    <mergeCell ref="F64:F66"/>
    <mergeCell ref="G64:G66"/>
    <mergeCell ref="E105:E106"/>
    <mergeCell ref="C64:C66"/>
    <mergeCell ref="D41:D42"/>
    <mergeCell ref="R53:R54"/>
    <mergeCell ref="R90:R92"/>
    <mergeCell ref="S90:S92"/>
    <mergeCell ref="I72:I76"/>
    <mergeCell ref="E90:E92"/>
    <mergeCell ref="F90:F92"/>
    <mergeCell ref="L90:L92"/>
    <mergeCell ref="J95:J96"/>
    <mergeCell ref="I82:I86"/>
    <mergeCell ref="Q87:Q88"/>
    <mergeCell ref="J41:J42"/>
    <mergeCell ref="K41:K42"/>
    <mergeCell ref="L41:L42"/>
    <mergeCell ref="M44:M45"/>
    <mergeCell ref="I48:I54"/>
    <mergeCell ref="G110:G111"/>
    <mergeCell ref="J70:J71"/>
    <mergeCell ref="K70:K71"/>
    <mergeCell ref="J64:J66"/>
    <mergeCell ref="O91:O102"/>
    <mergeCell ref="J93:J94"/>
    <mergeCell ref="N46:N53"/>
    <mergeCell ref="O46:O53"/>
    <mergeCell ref="J48:J52"/>
    <mergeCell ref="K48:K52"/>
    <mergeCell ref="L48:L52"/>
    <mergeCell ref="J53:J54"/>
    <mergeCell ref="K53:K54"/>
    <mergeCell ref="Q53:Q54"/>
    <mergeCell ref="L53:L54"/>
    <mergeCell ref="M54:M69"/>
    <mergeCell ref="Q90:Q92"/>
    <mergeCell ref="Q127:Q128"/>
    <mergeCell ref="K95:K96"/>
    <mergeCell ref="P127:P128"/>
    <mergeCell ref="M35:M38"/>
    <mergeCell ref="N35:N38"/>
    <mergeCell ref="O35:O38"/>
    <mergeCell ref="J38:J39"/>
    <mergeCell ref="K38:K39"/>
    <mergeCell ref="L38:L39"/>
    <mergeCell ref="J79:J80"/>
    <mergeCell ref="J82:J85"/>
    <mergeCell ref="L82:L85"/>
    <mergeCell ref="Q67:Q68"/>
    <mergeCell ref="K64:K66"/>
    <mergeCell ref="J87:J88"/>
    <mergeCell ref="L124:L125"/>
    <mergeCell ref="J127:J128"/>
    <mergeCell ref="K127:K128"/>
    <mergeCell ref="O54:O69"/>
    <mergeCell ref="J60:J61"/>
    <mergeCell ref="K67:K68"/>
    <mergeCell ref="G118:G120"/>
    <mergeCell ref="E72:E74"/>
    <mergeCell ref="E70:E71"/>
    <mergeCell ref="E79:E80"/>
    <mergeCell ref="E83:E85"/>
    <mergeCell ref="C149:C151"/>
    <mergeCell ref="D149:D151"/>
    <mergeCell ref="C131:C132"/>
    <mergeCell ref="C134:C135"/>
    <mergeCell ref="D124:D125"/>
    <mergeCell ref="C127:C128"/>
    <mergeCell ref="D127:D128"/>
    <mergeCell ref="G127:G128"/>
    <mergeCell ref="E127:E128"/>
    <mergeCell ref="F127:F128"/>
    <mergeCell ref="E149:E151"/>
    <mergeCell ref="F149:F151"/>
    <mergeCell ref="G149:G151"/>
    <mergeCell ref="E87:E88"/>
    <mergeCell ref="F87:F88"/>
    <mergeCell ref="D115:D116"/>
    <mergeCell ref="E115:E116"/>
    <mergeCell ref="F115:F116"/>
    <mergeCell ref="C100:C101"/>
    <mergeCell ref="C102:C104"/>
    <mergeCell ref="D102:D104"/>
    <mergeCell ref="E102:E104"/>
    <mergeCell ref="F102:F104"/>
    <mergeCell ref="E93:E94"/>
    <mergeCell ref="E95:E96"/>
    <mergeCell ref="E110:E111"/>
    <mergeCell ref="F110:F111"/>
    <mergeCell ref="A136:A163"/>
    <mergeCell ref="B136:B140"/>
    <mergeCell ref="C136:C137"/>
    <mergeCell ref="G144:G145"/>
    <mergeCell ref="B162:B163"/>
    <mergeCell ref="F153:F155"/>
    <mergeCell ref="G153:G155"/>
    <mergeCell ref="C144:C145"/>
    <mergeCell ref="D144:D145"/>
    <mergeCell ref="E144:E145"/>
    <mergeCell ref="F144:F145"/>
    <mergeCell ref="C139:C140"/>
    <mergeCell ref="D139:D140"/>
    <mergeCell ref="E139:E140"/>
    <mergeCell ref="F139:F140"/>
    <mergeCell ref="G139:G140"/>
    <mergeCell ref="B158:B161"/>
    <mergeCell ref="C160:C162"/>
    <mergeCell ref="B141:B151"/>
    <mergeCell ref="B152:B157"/>
    <mergeCell ref="C153:C157"/>
    <mergeCell ref="D153:D155"/>
    <mergeCell ref="E153:E155"/>
    <mergeCell ref="C146:C148"/>
    <mergeCell ref="A56:A135"/>
    <mergeCell ref="B72:B92"/>
    <mergeCell ref="C72:C76"/>
    <mergeCell ref="D72:D74"/>
    <mergeCell ref="G72:G74"/>
    <mergeCell ref="C77:C81"/>
    <mergeCell ref="D79:D80"/>
    <mergeCell ref="G79:G80"/>
    <mergeCell ref="C82:C86"/>
    <mergeCell ref="D82:D85"/>
    <mergeCell ref="G82:G85"/>
    <mergeCell ref="C87:C92"/>
    <mergeCell ref="D87:D88"/>
    <mergeCell ref="B105:B117"/>
    <mergeCell ref="C105:C113"/>
    <mergeCell ref="B93:B104"/>
    <mergeCell ref="B131:B135"/>
    <mergeCell ref="B121:B130"/>
    <mergeCell ref="C122:C123"/>
    <mergeCell ref="D122:D123"/>
    <mergeCell ref="E122:E123"/>
    <mergeCell ref="F122:F123"/>
    <mergeCell ref="G122:G123"/>
    <mergeCell ref="C124:C125"/>
    <mergeCell ref="B118:B120"/>
    <mergeCell ref="C118:C120"/>
    <mergeCell ref="D118:D120"/>
    <mergeCell ref="E118:E120"/>
    <mergeCell ref="C114:C117"/>
    <mergeCell ref="G93:G94"/>
    <mergeCell ref="F124:F125"/>
    <mergeCell ref="G124:G125"/>
    <mergeCell ref="C10:C11"/>
    <mergeCell ref="B12:B22"/>
    <mergeCell ref="C12:C22"/>
    <mergeCell ref="D12:D13"/>
    <mergeCell ref="D14:D16"/>
    <mergeCell ref="C37:C40"/>
    <mergeCell ref="D38:D39"/>
    <mergeCell ref="G38:G39"/>
    <mergeCell ref="G18:G19"/>
    <mergeCell ref="G12:G13"/>
    <mergeCell ref="G25:G26"/>
    <mergeCell ref="G14:G16"/>
    <mergeCell ref="E18:E19"/>
    <mergeCell ref="F18:F19"/>
    <mergeCell ref="E14:E16"/>
    <mergeCell ref="B31:B34"/>
    <mergeCell ref="C31:C32"/>
    <mergeCell ref="C27:C29"/>
    <mergeCell ref="B23:B24"/>
    <mergeCell ref="D18:D19"/>
    <mergeCell ref="Q5:Q6"/>
    <mergeCell ref="J25:J26"/>
    <mergeCell ref="K25:K26"/>
    <mergeCell ref="L25:L26"/>
    <mergeCell ref="M25:M27"/>
    <mergeCell ref="A5:A24"/>
    <mergeCell ref="B37:B40"/>
    <mergeCell ref="B5:B11"/>
    <mergeCell ref="C5:C6"/>
    <mergeCell ref="D5:D6"/>
    <mergeCell ref="M23:M24"/>
    <mergeCell ref="M29:M32"/>
    <mergeCell ref="N29:N32"/>
    <mergeCell ref="R18:R19"/>
    <mergeCell ref="S18:S19"/>
    <mergeCell ref="R38:R39"/>
    <mergeCell ref="S38:S39"/>
    <mergeCell ref="N33:N34"/>
    <mergeCell ref="N23:N24"/>
    <mergeCell ref="C7:C8"/>
    <mergeCell ref="O23:O24"/>
    <mergeCell ref="I37:I40"/>
    <mergeCell ref="O39:O43"/>
    <mergeCell ref="R25:R26"/>
    <mergeCell ref="S25:S26"/>
    <mergeCell ref="I41:I42"/>
    <mergeCell ref="I43:I44"/>
    <mergeCell ref="B41:B45"/>
    <mergeCell ref="C41:C42"/>
    <mergeCell ref="F41:F42"/>
    <mergeCell ref="G41:G42"/>
    <mergeCell ref="Q25:Q26"/>
    <mergeCell ref="T12:T13"/>
    <mergeCell ref="T38:T39"/>
    <mergeCell ref="E12:E13"/>
    <mergeCell ref="F12:F13"/>
    <mergeCell ref="O25:O27"/>
    <mergeCell ref="O29:O32"/>
    <mergeCell ref="C23:C24"/>
    <mergeCell ref="E25:E26"/>
    <mergeCell ref="F25:F26"/>
    <mergeCell ref="B35:B36"/>
    <mergeCell ref="T70:T71"/>
    <mergeCell ref="Q124:Q125"/>
    <mergeCell ref="A25:A40"/>
    <mergeCell ref="B25:B29"/>
    <mergeCell ref="C25:C26"/>
    <mergeCell ref="D25:D26"/>
    <mergeCell ref="C35:C36"/>
    <mergeCell ref="C33:C34"/>
    <mergeCell ref="E38:E39"/>
    <mergeCell ref="F38:F39"/>
    <mergeCell ref="I31:I32"/>
    <mergeCell ref="I33:I34"/>
    <mergeCell ref="I35:I36"/>
    <mergeCell ref="A41:A55"/>
    <mergeCell ref="C67:C69"/>
    <mergeCell ref="D67:D68"/>
    <mergeCell ref="G67:G68"/>
    <mergeCell ref="C70:C71"/>
    <mergeCell ref="D70:D71"/>
    <mergeCell ref="G70:G71"/>
    <mergeCell ref="Q102:Q104"/>
    <mergeCell ref="R102:R104"/>
    <mergeCell ref="B56:B71"/>
    <mergeCell ref="C56:C57"/>
    <mergeCell ref="C58:C63"/>
    <mergeCell ref="D60:D61"/>
    <mergeCell ref="G60:G61"/>
    <mergeCell ref="D64:D66"/>
    <mergeCell ref="E64:E66"/>
    <mergeCell ref="T14:T16"/>
    <mergeCell ref="U60:U61"/>
    <mergeCell ref="T25:T26"/>
    <mergeCell ref="V60:V61"/>
    <mergeCell ref="W60:W61"/>
    <mergeCell ref="U41:U42"/>
    <mergeCell ref="V41:V42"/>
    <mergeCell ref="W41:W42"/>
    <mergeCell ref="U48:U52"/>
    <mergeCell ref="V48:V52"/>
    <mergeCell ref="W48:W52"/>
    <mergeCell ref="U53:U54"/>
    <mergeCell ref="V53:V54"/>
    <mergeCell ref="W53:W54"/>
    <mergeCell ref="I46:I47"/>
    <mergeCell ref="B48:B55"/>
    <mergeCell ref="C48:C54"/>
    <mergeCell ref="D48:D52"/>
    <mergeCell ref="E48:E52"/>
    <mergeCell ref="F48:F52"/>
    <mergeCell ref="G48:G52"/>
    <mergeCell ref="D53:D54"/>
    <mergeCell ref="G53:G54"/>
    <mergeCell ref="B46:B47"/>
    <mergeCell ref="C46:C47"/>
    <mergeCell ref="T153:T155"/>
    <mergeCell ref="T110:T111"/>
    <mergeCell ref="T115:T116"/>
    <mergeCell ref="T118:T120"/>
    <mergeCell ref="T122:T123"/>
    <mergeCell ref="T124:T125"/>
    <mergeCell ref="T127:T128"/>
    <mergeCell ref="T139:T140"/>
    <mergeCell ref="T144:T145"/>
    <mergeCell ref="T149:T151"/>
    <mergeCell ref="T41:T42"/>
    <mergeCell ref="T48:T52"/>
    <mergeCell ref="T53:T54"/>
    <mergeCell ref="T60:T61"/>
    <mergeCell ref="T64:T66"/>
    <mergeCell ref="T67:T68"/>
    <mergeCell ref="T72:T74"/>
    <mergeCell ref="U149:U151"/>
    <mergeCell ref="V149:V151"/>
    <mergeCell ref="AA153:AA155"/>
    <mergeCell ref="U12:U13"/>
    <mergeCell ref="V12:V13"/>
    <mergeCell ref="W12:W13"/>
    <mergeCell ref="U14:U16"/>
    <mergeCell ref="V14:V16"/>
    <mergeCell ref="W14:W16"/>
    <mergeCell ref="U18:U19"/>
    <mergeCell ref="V18:V19"/>
    <mergeCell ref="W18:W19"/>
    <mergeCell ref="U25:U26"/>
    <mergeCell ref="V25:V26"/>
    <mergeCell ref="W25:W26"/>
    <mergeCell ref="U38:U39"/>
    <mergeCell ref="V38:V39"/>
    <mergeCell ref="W38:W39"/>
    <mergeCell ref="Y38:Y39"/>
    <mergeCell ref="Y41:Y42"/>
    <mergeCell ref="Y48:Y52"/>
    <mergeCell ref="Z48:Z52"/>
    <mergeCell ref="Z41:Z42"/>
    <mergeCell ref="Z38:Z39"/>
    <mergeCell ref="Z93:Z94"/>
    <mergeCell ref="Y122:Y123"/>
    <mergeCell ref="U79:U80"/>
    <mergeCell ref="V79:V80"/>
    <mergeCell ref="AA93:AA94"/>
    <mergeCell ref="AA95:AA96"/>
    <mergeCell ref="AA102:AA104"/>
    <mergeCell ref="AA105:AA106"/>
    <mergeCell ref="Z12:Z13"/>
    <mergeCell ref="Z5:Z6"/>
    <mergeCell ref="AA5:AA6"/>
    <mergeCell ref="AA12:AA13"/>
    <mergeCell ref="AA110:AA111"/>
    <mergeCell ref="AA115:AA116"/>
    <mergeCell ref="U153:U155"/>
    <mergeCell ref="V153:V155"/>
    <mergeCell ref="W153:W155"/>
    <mergeCell ref="X153:X155"/>
    <mergeCell ref="V87:V88"/>
    <mergeCell ref="W87:W88"/>
    <mergeCell ref="U90:U92"/>
    <mergeCell ref="V90:V92"/>
    <mergeCell ref="W90:W92"/>
    <mergeCell ref="Y118:Y120"/>
    <mergeCell ref="Z90:Z92"/>
    <mergeCell ref="U127:U128"/>
    <mergeCell ref="V127:V128"/>
    <mergeCell ref="W127:W128"/>
    <mergeCell ref="U139:U140"/>
    <mergeCell ref="V139:V140"/>
    <mergeCell ref="W139:W140"/>
    <mergeCell ref="U144:U145"/>
    <mergeCell ref="Z153:Z155"/>
    <mergeCell ref="Y151:Y152"/>
    <mergeCell ref="Z151:Z152"/>
    <mergeCell ref="V144:V145"/>
    <mergeCell ref="W144:W145"/>
    <mergeCell ref="U118:U120"/>
    <mergeCell ref="V118:V120"/>
    <mergeCell ref="Y153:Y155"/>
    <mergeCell ref="AI2:AM3"/>
    <mergeCell ref="AA118:AA120"/>
    <mergeCell ref="AA122:AA123"/>
    <mergeCell ref="AA124:AA125"/>
    <mergeCell ref="AA127:AA128"/>
    <mergeCell ref="AA139:AA140"/>
    <mergeCell ref="AA144:AA145"/>
    <mergeCell ref="AA149:AA151"/>
    <mergeCell ref="AA41:AA42"/>
    <mergeCell ref="AA48:AA52"/>
    <mergeCell ref="AA53:AA54"/>
    <mergeCell ref="AA60:AA61"/>
    <mergeCell ref="AA64:AA66"/>
    <mergeCell ref="AA67:AA68"/>
    <mergeCell ref="AA70:AA71"/>
    <mergeCell ref="AA72:AA74"/>
    <mergeCell ref="AA79:AA80"/>
    <mergeCell ref="AI105:AI106"/>
    <mergeCell ref="AK105:AK106"/>
    <mergeCell ref="AI115:AI116"/>
    <mergeCell ref="AK87:AK88"/>
    <mergeCell ref="AJ90:AJ92"/>
    <mergeCell ref="AK90:AK92"/>
    <mergeCell ref="AI93:AI94"/>
    <mergeCell ref="AJ93:AJ94"/>
    <mergeCell ref="AK93:AK94"/>
    <mergeCell ref="AI72:AI74"/>
    <mergeCell ref="AJ72:AJ74"/>
    <mergeCell ref="AK72:AK74"/>
    <mergeCell ref="AK82:AK85"/>
    <mergeCell ref="AI12:AI13"/>
    <mergeCell ref="AJ12:AJ13"/>
    <mergeCell ref="P139:P140"/>
    <mergeCell ref="N134:N149"/>
    <mergeCell ref="O134:O149"/>
    <mergeCell ref="J139:J140"/>
    <mergeCell ref="K139:K140"/>
    <mergeCell ref="L139:L140"/>
    <mergeCell ref="J144:J145"/>
    <mergeCell ref="Z149:Z150"/>
    <mergeCell ref="Z144:Z145"/>
    <mergeCell ref="Z139:Z140"/>
    <mergeCell ref="Z127:Z128"/>
    <mergeCell ref="Z25:Z26"/>
    <mergeCell ref="V115:V116"/>
    <mergeCell ref="W115:W116"/>
    <mergeCell ref="U93:U94"/>
    <mergeCell ref="Y149:Y150"/>
    <mergeCell ref="Y60:Y61"/>
    <mergeCell ref="Y67:Y68"/>
    <mergeCell ref="Y70:Y71"/>
    <mergeCell ref="Y72:Y74"/>
    <mergeCell ref="Y53:Y54"/>
    <mergeCell ref="Y64:Y66"/>
    <mergeCell ref="Y79:Y80"/>
    <mergeCell ref="Y82:Y85"/>
    <mergeCell ref="Y87:Y88"/>
    <mergeCell ref="Z87:Z88"/>
    <mergeCell ref="Y25:Y26"/>
    <mergeCell ref="W149:W151"/>
    <mergeCell ref="U105:U106"/>
    <mergeCell ref="V105:V106"/>
    <mergeCell ref="W105:W106"/>
    <mergeCell ref="U110:U111"/>
    <mergeCell ref="Y12:Y13"/>
    <mergeCell ref="Y14:Y16"/>
    <mergeCell ref="Y18:Y19"/>
    <mergeCell ref="AA82:AA85"/>
    <mergeCell ref="AA87:AA88"/>
    <mergeCell ref="AS90:AS92"/>
    <mergeCell ref="AS12:AS13"/>
    <mergeCell ref="AS14:AS16"/>
    <mergeCell ref="I127:I128"/>
    <mergeCell ref="I132:I133"/>
    <mergeCell ref="K149:K151"/>
    <mergeCell ref="L149:L151"/>
    <mergeCell ref="L93:L94"/>
    <mergeCell ref="I144:I145"/>
    <mergeCell ref="I146:I148"/>
    <mergeCell ref="I149:I151"/>
    <mergeCell ref="K144:K145"/>
    <mergeCell ref="L144:L145"/>
    <mergeCell ref="J149:J151"/>
    <mergeCell ref="L95:L96"/>
    <mergeCell ref="J124:J125"/>
    <mergeCell ref="K124:K125"/>
    <mergeCell ref="AN38:AN39"/>
    <mergeCell ref="AN41:AN42"/>
    <mergeCell ref="AN53:AN54"/>
    <mergeCell ref="L127:L128"/>
    <mergeCell ref="U124:U125"/>
    <mergeCell ref="V124:V125"/>
    <mergeCell ref="W124:W125"/>
    <mergeCell ref="W118:W120"/>
    <mergeCell ref="U122:U123"/>
    <mergeCell ref="V122:V123"/>
    <mergeCell ref="I134:I135"/>
    <mergeCell ref="R124:R125"/>
    <mergeCell ref="S124:S125"/>
    <mergeCell ref="R122:R123"/>
    <mergeCell ref="S122:S123"/>
    <mergeCell ref="Q105:Q106"/>
    <mergeCell ref="R93:R94"/>
    <mergeCell ref="L102:L104"/>
    <mergeCell ref="R127:R128"/>
    <mergeCell ref="S127:S128"/>
    <mergeCell ref="Q118:Q120"/>
    <mergeCell ref="AA14:AA16"/>
    <mergeCell ref="W93:W94"/>
    <mergeCell ref="U70:U71"/>
    <mergeCell ref="V70:V71"/>
    <mergeCell ref="W70:W71"/>
    <mergeCell ref="U72:U74"/>
    <mergeCell ref="W122:W123"/>
    <mergeCell ref="U95:U96"/>
    <mergeCell ref="V95:V96"/>
    <mergeCell ref="U115:U116"/>
    <mergeCell ref="S115:S116"/>
    <mergeCell ref="V110:V111"/>
    <mergeCell ref="W110:W111"/>
    <mergeCell ref="W95:W96"/>
    <mergeCell ref="U102:U104"/>
    <mergeCell ref="V102:V104"/>
    <mergeCell ref="W102:W104"/>
    <mergeCell ref="AA90:AA92"/>
    <mergeCell ref="O33:O34"/>
    <mergeCell ref="O44:O45"/>
    <mergeCell ref="M46:M53"/>
    <mergeCell ref="AS70:AS71"/>
    <mergeCell ref="AS72:AS74"/>
    <mergeCell ref="AS2:AY3"/>
    <mergeCell ref="AA18:AA19"/>
    <mergeCell ref="AA25:AA26"/>
    <mergeCell ref="AA38:AA39"/>
    <mergeCell ref="AJ41:AJ42"/>
    <mergeCell ref="AK41:AK42"/>
    <mergeCell ref="AI48:AI52"/>
    <mergeCell ref="AJ48:AJ52"/>
    <mergeCell ref="AK48:AK52"/>
    <mergeCell ref="AI53:AI54"/>
    <mergeCell ref="AJ53:AJ54"/>
    <mergeCell ref="AK53:AK54"/>
    <mergeCell ref="AI60:AI61"/>
    <mergeCell ref="AJ60:AJ61"/>
    <mergeCell ref="AK60:AK61"/>
    <mergeCell ref="AI64:AI66"/>
    <mergeCell ref="AK67:AK68"/>
    <mergeCell ref="AU5:AU6"/>
    <mergeCell ref="AN12:AN13"/>
    <mergeCell ref="AN14:AN16"/>
    <mergeCell ref="AN18:AN19"/>
    <mergeCell ref="AN25:AN26"/>
    <mergeCell ref="AU64:AU66"/>
    <mergeCell ref="AU67:AU68"/>
    <mergeCell ref="AU12:AU13"/>
    <mergeCell ref="AX38:AX39"/>
    <mergeCell ref="AS38:AS39"/>
    <mergeCell ref="AV41:AV42"/>
    <mergeCell ref="AW41:AW42"/>
    <mergeCell ref="AX41:AX42"/>
    <mergeCell ref="AU87:AU88"/>
    <mergeCell ref="AU90:AU92"/>
    <mergeCell ref="AS124:AS125"/>
    <mergeCell ref="AS127:AS128"/>
    <mergeCell ref="AS139:AS140"/>
    <mergeCell ref="AS144:AS145"/>
    <mergeCell ref="AS149:AS151"/>
    <mergeCell ref="AT12:AT13"/>
    <mergeCell ref="AT14:AT16"/>
    <mergeCell ref="AT18:AT19"/>
    <mergeCell ref="AT25:AT26"/>
    <mergeCell ref="AT38:AT39"/>
    <mergeCell ref="AT41:AT42"/>
    <mergeCell ref="AT48:AT52"/>
    <mergeCell ref="AT53:AT54"/>
    <mergeCell ref="AT60:AT61"/>
    <mergeCell ref="AT64:AT66"/>
    <mergeCell ref="AT67:AT68"/>
    <mergeCell ref="AT70:AT71"/>
    <mergeCell ref="AT72:AT74"/>
    <mergeCell ref="AT79:AT80"/>
    <mergeCell ref="AT83:AT85"/>
    <mergeCell ref="AT87:AT88"/>
    <mergeCell ref="AS102:AS104"/>
    <mergeCell ref="AU70:AU71"/>
    <mergeCell ref="AT115:AT116"/>
    <mergeCell ref="AT118:AT120"/>
    <mergeCell ref="AS122:AS123"/>
    <mergeCell ref="AS115:AS116"/>
    <mergeCell ref="AS118:AS120"/>
    <mergeCell ref="AS53:AS54"/>
    <mergeCell ref="AS64:AS66"/>
    <mergeCell ref="AT90:AT92"/>
    <mergeCell ref="AT93:AT94"/>
    <mergeCell ref="AY25:AY26"/>
    <mergeCell ref="AV38:AV39"/>
    <mergeCell ref="AW38:AW39"/>
    <mergeCell ref="AY38:AY39"/>
    <mergeCell ref="AT110:AT111"/>
    <mergeCell ref="AY12:AY13"/>
    <mergeCell ref="AX12:AX13"/>
    <mergeCell ref="AY14:AY16"/>
    <mergeCell ref="AV110:AV111"/>
    <mergeCell ref="AW110:AW111"/>
    <mergeCell ref="AX110:AX111"/>
    <mergeCell ref="AY110:AY111"/>
    <mergeCell ref="AV115:AV116"/>
    <mergeCell ref="AW115:AW116"/>
    <mergeCell ref="AX115:AX116"/>
    <mergeCell ref="AY115:AY116"/>
    <mergeCell ref="AW15:AW16"/>
    <mergeCell ref="AU14:AU16"/>
    <mergeCell ref="AU18:AU19"/>
    <mergeCell ref="AU25:AU26"/>
    <mergeCell ref="AU38:AU39"/>
    <mergeCell ref="AU41:AU42"/>
    <mergeCell ref="AU48:AU52"/>
    <mergeCell ref="AU53:AU54"/>
    <mergeCell ref="AU60:AU61"/>
    <mergeCell ref="AT102:AT104"/>
    <mergeCell ref="AT105:AT106"/>
    <mergeCell ref="AU72:AU74"/>
    <mergeCell ref="AU79:AU80"/>
    <mergeCell ref="AU82:AU85"/>
    <mergeCell ref="AS153:AS155"/>
    <mergeCell ref="AU93:AU94"/>
    <mergeCell ref="AU95:AU96"/>
    <mergeCell ref="AU102:AU104"/>
    <mergeCell ref="AU105:AU106"/>
    <mergeCell ref="AU110:AU111"/>
    <mergeCell ref="AU115:AU116"/>
    <mergeCell ref="AU118:AU120"/>
    <mergeCell ref="AU139:AU140"/>
    <mergeCell ref="AU144:AU145"/>
    <mergeCell ref="AU149:AU151"/>
    <mergeCell ref="AU153:AU155"/>
    <mergeCell ref="AS110:AS111"/>
    <mergeCell ref="AW139:AW140"/>
    <mergeCell ref="AT139:AT140"/>
    <mergeCell ref="AT144:AT145"/>
    <mergeCell ref="AT149:AT151"/>
    <mergeCell ref="AT153:AT155"/>
    <mergeCell ref="AU127:AU128"/>
    <mergeCell ref="AU124:AU125"/>
    <mergeCell ref="AT124:AT125"/>
    <mergeCell ref="AT127:AT128"/>
    <mergeCell ref="AS93:AS94"/>
    <mergeCell ref="AS95:AS96"/>
    <mergeCell ref="AS105:AS106"/>
    <mergeCell ref="AV102:AV104"/>
    <mergeCell ref="AW102:AW104"/>
    <mergeCell ref="AV149:AV151"/>
    <mergeCell ref="AW149:AW151"/>
    <mergeCell ref="AT122:AT123"/>
    <mergeCell ref="AU122:AU123"/>
    <mergeCell ref="AT95:AT96"/>
    <mergeCell ref="AS18:AS19"/>
    <mergeCell ref="AS25:AS26"/>
    <mergeCell ref="AS41:AS42"/>
    <mergeCell ref="AS48:AS52"/>
    <mergeCell ref="AS67:AS68"/>
    <mergeCell ref="AX70:AX71"/>
    <mergeCell ref="AV25:AV26"/>
    <mergeCell ref="AX25:AX26"/>
    <mergeCell ref="AV153:AV154"/>
    <mergeCell ref="AW153:AW154"/>
    <mergeCell ref="AX153:AX154"/>
    <mergeCell ref="BI115:BI116"/>
    <mergeCell ref="AV118:AV120"/>
    <mergeCell ref="AW118:AW120"/>
    <mergeCell ref="AX118:AX120"/>
    <mergeCell ref="AY118:AY120"/>
    <mergeCell ref="BI118:BI120"/>
    <mergeCell ref="AV122:AV123"/>
    <mergeCell ref="AW122:AW123"/>
    <mergeCell ref="AX122:AX123"/>
    <mergeCell ref="AY122:AY123"/>
    <mergeCell ref="BI122:BI123"/>
    <mergeCell ref="AV124:AV125"/>
    <mergeCell ref="AW124:AW125"/>
    <mergeCell ref="AX124:AX125"/>
    <mergeCell ref="AY124:AY125"/>
    <mergeCell ref="BI124:BI125"/>
    <mergeCell ref="AV127:AV128"/>
    <mergeCell ref="AX127:AX128"/>
    <mergeCell ref="AY127:AY128"/>
    <mergeCell ref="BI127:BI128"/>
    <mergeCell ref="BB149:BB151"/>
    <mergeCell ref="AX149:AX151"/>
    <mergeCell ref="AY149:AY151"/>
    <mergeCell ref="BI149:BI151"/>
    <mergeCell ref="AV60:AV61"/>
    <mergeCell ref="AW60:AW61"/>
    <mergeCell ref="AX60:AX61"/>
    <mergeCell ref="AY60:AY61"/>
    <mergeCell ref="BI60:BI61"/>
    <mergeCell ref="AV64:AV66"/>
    <mergeCell ref="AW64:AW66"/>
    <mergeCell ref="AV67:AV68"/>
    <mergeCell ref="AW67:AW68"/>
    <mergeCell ref="AX67:AX68"/>
    <mergeCell ref="AY67:AY68"/>
    <mergeCell ref="BI67:BI68"/>
    <mergeCell ref="AV70:AV71"/>
    <mergeCell ref="BB70:BB71"/>
    <mergeCell ref="BI95:BI96"/>
    <mergeCell ref="BD90:BD92"/>
    <mergeCell ref="BF90:BF92"/>
    <mergeCell ref="BG90:BG92"/>
    <mergeCell ref="BH90:BH92"/>
    <mergeCell ref="AZ102:AZ104"/>
    <mergeCell ref="BA102:BA104"/>
    <mergeCell ref="BC102:BC104"/>
    <mergeCell ref="BD102:BD104"/>
    <mergeCell ref="BF102:BF104"/>
    <mergeCell ref="BG102:BG104"/>
    <mergeCell ref="BH102:BH104"/>
    <mergeCell ref="AZ115:AZ116"/>
    <mergeCell ref="AX64:AX66"/>
    <mergeCell ref="AY64:AY66"/>
    <mergeCell ref="AV139:AV140"/>
    <mergeCell ref="AX139:AX140"/>
    <mergeCell ref="AY139:AY140"/>
    <mergeCell ref="BI139:BI140"/>
    <mergeCell ref="AV144:AV145"/>
    <mergeCell ref="AW144:AW145"/>
    <mergeCell ref="AX144:AX145"/>
    <mergeCell ref="AY144:AY145"/>
    <mergeCell ref="BI144:BI145"/>
    <mergeCell ref="BI41:BI42"/>
    <mergeCell ref="AY48:AY52"/>
    <mergeCell ref="AV48:AV52"/>
    <mergeCell ref="AW48:AW52"/>
    <mergeCell ref="AX48:AX52"/>
    <mergeCell ref="BI48:BI52"/>
    <mergeCell ref="AV53:AV54"/>
    <mergeCell ref="AW53:AW54"/>
    <mergeCell ref="AX53:AX54"/>
    <mergeCell ref="AY53:AY54"/>
    <mergeCell ref="BI53:BI54"/>
    <mergeCell ref="BB87:BB88"/>
    <mergeCell ref="BF41:BF42"/>
    <mergeCell ref="BC41:BC42"/>
    <mergeCell ref="BG48:BG52"/>
    <mergeCell ref="BA53:BA54"/>
    <mergeCell ref="BD53:BD54"/>
    <mergeCell ref="BH53:BH54"/>
    <mergeCell ref="BG53:BG54"/>
    <mergeCell ref="AW72:AW74"/>
    <mergeCell ref="BB53:BB54"/>
    <mergeCell ref="BB60:BB61"/>
    <mergeCell ref="AY41:AY42"/>
    <mergeCell ref="BH64:BH66"/>
    <mergeCell ref="BG64:BG66"/>
    <mergeCell ref="BJ64:BJ66"/>
    <mergeCell ref="AZ87:AZ88"/>
    <mergeCell ref="AZ90:AZ92"/>
    <mergeCell ref="BB139:BB140"/>
    <mergeCell ref="BB144:BB145"/>
    <mergeCell ref="BE70:BE71"/>
    <mergeCell ref="BE72:BE74"/>
    <mergeCell ref="BE79:BE80"/>
    <mergeCell ref="BE82:BE85"/>
    <mergeCell ref="BE87:BE88"/>
    <mergeCell ref="BE90:BE92"/>
    <mergeCell ref="BE93:BE94"/>
    <mergeCell ref="BE95:BE96"/>
    <mergeCell ref="BE102:BE104"/>
    <mergeCell ref="BE105:BE106"/>
    <mergeCell ref="BE110:BE111"/>
    <mergeCell ref="BE115:BE116"/>
    <mergeCell ref="BE118:BE120"/>
    <mergeCell ref="BE122:BE123"/>
    <mergeCell ref="BE124:BE125"/>
    <mergeCell ref="BE127:BE128"/>
    <mergeCell ref="BJ90:BJ92"/>
    <mergeCell ref="BJ93:BJ94"/>
    <mergeCell ref="BJ95:BJ96"/>
    <mergeCell ref="BI64:BI66"/>
    <mergeCell ref="BJ102:BJ104"/>
    <mergeCell ref="BI102:BI104"/>
    <mergeCell ref="AZ105:AZ106"/>
    <mergeCell ref="BA105:BA106"/>
    <mergeCell ref="BC105:BC106"/>
    <mergeCell ref="BE38:BE39"/>
    <mergeCell ref="BE41:BE42"/>
    <mergeCell ref="BB25:BB26"/>
    <mergeCell ref="BE64:BE66"/>
    <mergeCell ref="BE67:BE68"/>
    <mergeCell ref="AZ41:AZ42"/>
    <mergeCell ref="BA41:BA42"/>
    <mergeCell ref="BD41:BD42"/>
    <mergeCell ref="BC53:BC54"/>
    <mergeCell ref="BB38:BB39"/>
    <mergeCell ref="BE48:BE52"/>
    <mergeCell ref="AZ38:AZ39"/>
    <mergeCell ref="BA38:BA39"/>
    <mergeCell ref="BC38:BC39"/>
    <mergeCell ref="BD38:BD39"/>
    <mergeCell ref="BD48:BD52"/>
    <mergeCell ref="BC48:BC52"/>
    <mergeCell ref="BA48:BA52"/>
    <mergeCell ref="AZ48:AZ52"/>
    <mergeCell ref="BE53:BE54"/>
    <mergeCell ref="BE60:BE61"/>
    <mergeCell ref="BJ48:BJ52"/>
    <mergeCell ref="BG12:BG13"/>
    <mergeCell ref="BH12:BH13"/>
    <mergeCell ref="BJ12:BJ13"/>
    <mergeCell ref="AZ12:AZ13"/>
    <mergeCell ref="BA12:BA13"/>
    <mergeCell ref="BC14:BC16"/>
    <mergeCell ref="BD14:BD16"/>
    <mergeCell ref="AZ18:AZ19"/>
    <mergeCell ref="BH25:BH26"/>
    <mergeCell ref="BJ25:BJ26"/>
    <mergeCell ref="AZ25:AZ26"/>
    <mergeCell ref="BA25:BA26"/>
    <mergeCell ref="BC25:BC26"/>
    <mergeCell ref="BD25:BD26"/>
    <mergeCell ref="BF25:BF26"/>
    <mergeCell ref="BG25:BG26"/>
    <mergeCell ref="BB12:BB13"/>
    <mergeCell ref="BB14:BB16"/>
    <mergeCell ref="BB18:BB19"/>
    <mergeCell ref="BB41:BB42"/>
    <mergeCell ref="BB48:BB52"/>
    <mergeCell ref="BJ38:BJ39"/>
    <mergeCell ref="BI25:BI26"/>
    <mergeCell ref="BF38:BF39"/>
    <mergeCell ref="BG38:BG39"/>
    <mergeCell ref="BH38:BH39"/>
    <mergeCell ref="BI38:BI39"/>
    <mergeCell ref="BE12:BE13"/>
    <mergeCell ref="BE14:BE16"/>
    <mergeCell ref="BE18:BE19"/>
    <mergeCell ref="BE25:BE26"/>
    <mergeCell ref="BJ82:BJ85"/>
    <mergeCell ref="BB79:BB80"/>
    <mergeCell ref="BB82:BB85"/>
    <mergeCell ref="BJ79:BJ80"/>
    <mergeCell ref="BF72:BF74"/>
    <mergeCell ref="BD72:BD74"/>
    <mergeCell ref="BC72:BC74"/>
    <mergeCell ref="BA72:BA74"/>
    <mergeCell ref="AZ72:AZ74"/>
    <mergeCell ref="BH79:BH80"/>
    <mergeCell ref="BG79:BG80"/>
    <mergeCell ref="BF79:BF80"/>
    <mergeCell ref="BD79:BD80"/>
    <mergeCell ref="AZ79:AZ80"/>
    <mergeCell ref="BF82:BF85"/>
    <mergeCell ref="AZ5:AZ6"/>
    <mergeCell ref="BA5:BA6"/>
    <mergeCell ref="BC5:BC6"/>
    <mergeCell ref="BD5:BD6"/>
    <mergeCell ref="BF5:BF6"/>
    <mergeCell ref="BJ5:BJ6"/>
    <mergeCell ref="BH14:BH16"/>
    <mergeCell ref="BG14:BG16"/>
    <mergeCell ref="BJ14:BJ16"/>
    <mergeCell ref="BG18:BG19"/>
    <mergeCell ref="BH18:BH19"/>
    <mergeCell ref="BJ18:BJ19"/>
    <mergeCell ref="BG41:BG42"/>
    <mergeCell ref="BH41:BH42"/>
    <mergeCell ref="BJ41:BJ42"/>
    <mergeCell ref="BH48:BH52"/>
    <mergeCell ref="BF48:BF52"/>
    <mergeCell ref="BH70:BH71"/>
    <mergeCell ref="BG70:BG71"/>
    <mergeCell ref="BH72:BH74"/>
    <mergeCell ref="BG72:BG74"/>
    <mergeCell ref="BF60:BF61"/>
    <mergeCell ref="BD60:BD61"/>
    <mergeCell ref="BC60:BC61"/>
    <mergeCell ref="BA60:BA61"/>
    <mergeCell ref="AZ60:AZ61"/>
    <mergeCell ref="BF53:BF54"/>
    <mergeCell ref="AZ53:AZ54"/>
    <mergeCell ref="BJ67:BJ68"/>
    <mergeCell ref="BH67:BH68"/>
    <mergeCell ref="BG67:BG68"/>
    <mergeCell ref="BF67:BF68"/>
    <mergeCell ref="BD67:BD68"/>
    <mergeCell ref="BC67:BC68"/>
    <mergeCell ref="BA67:BA68"/>
    <mergeCell ref="AZ67:AZ68"/>
    <mergeCell ref="BF70:BF71"/>
    <mergeCell ref="BD70:BD71"/>
    <mergeCell ref="BC70:BC71"/>
    <mergeCell ref="BA70:BA71"/>
    <mergeCell ref="AZ70:AZ71"/>
    <mergeCell ref="BJ70:BJ71"/>
    <mergeCell ref="BJ72:BJ74"/>
    <mergeCell ref="BB64:BB66"/>
    <mergeCell ref="BB67:BB68"/>
    <mergeCell ref="BJ53:BJ54"/>
    <mergeCell ref="BH60:BH61"/>
    <mergeCell ref="BG60:BG61"/>
    <mergeCell ref="BJ60:BJ61"/>
  </mergeCells>
  <conditionalFormatting sqref="W5 W7:W12 W14 W17:W18 W20:W25 W27:W38 W40:W41 W43:W48 W53 W55:W60 W62:W64 W67 W69:W70 W72 W75:W79 W81:W82 W86:W87 W89:W90 W93 W95 W97:W102 W105 W107:W110 W112:W115 W117:W118 W121:W122 W124 W126:W127 W129:W139 W141:W144 W146:W149 W152:W153 W156:W163">
    <cfRule type="cellIs" dxfId="99" priority="171" operator="greaterThanOrEqual">
      <formula>0.8</formula>
    </cfRule>
    <cfRule type="cellIs" dxfId="98" priority="172" operator="between">
      <formula>0.7</formula>
      <formula>0.79</formula>
    </cfRule>
    <cfRule type="cellIs" dxfId="97" priority="173" operator="between">
      <formula>0.6</formula>
      <formula>0.69</formula>
    </cfRule>
    <cfRule type="cellIs" dxfId="96" priority="174" operator="between">
      <formula>0.4</formula>
      <formula>0.59</formula>
    </cfRule>
    <cfRule type="cellIs" dxfId="95" priority="175" operator="lessThanOrEqual">
      <formula>0.39</formula>
    </cfRule>
  </conditionalFormatting>
  <conditionalFormatting sqref="AA5 AA7:AA12 AA14 AA62:AA67 AA69:AA70 AA72 AA75:AA105 AA107:AA163 AK5 AK7:AK12 AK14 AK17:AK18 AK62:AK67 AK69:AK70 AK72 AK75:AK105 AK107:AK163 AK20:AK60 AP5 AP7:AP12 AP14 AP17:AP18 AP62:AP67 AP69:AP70 AP72 AP75:AP105 AP107:AP163 AP20:AP60 AU5 AU14 AU17:AU18 AU62:AU67 AU69:AU70 AU72 AU75:AU105 AU107:AU163 AU7:AU12 AA17:AA60 AU20:AU60 BB5 BB14 BB17:BB18 BB62:BB67 BB69:BB70 BB72 BE149:BE163 BB7:BB12 BE5 BE14 BE17:BE18 BE62:BE67 BE69:BE70 BE72 BE7:BE12 BE107:BE146 BB107:BB147 BB149:BB163 BE75:BE105 BB75:BB105 BE20:BE53 BE55:BE60 BB20:BB53 BB55:BB60">
    <cfRule type="cellIs" dxfId="94" priority="166" operator="greaterThanOrEqual">
      <formula>80</formula>
    </cfRule>
    <cfRule type="cellIs" dxfId="93" priority="167" operator="between">
      <formula>70</formula>
      <formula>79</formula>
    </cfRule>
    <cfRule type="cellIs" dxfId="92" priority="168" operator="between">
      <formula>60</formula>
      <formula>69</formula>
    </cfRule>
    <cfRule type="cellIs" dxfId="91" priority="169" operator="between">
      <formula>40</formula>
      <formula>59</formula>
    </cfRule>
    <cfRule type="cellIs" dxfId="90" priority="170" operator="lessThanOrEqual">
      <formula>39</formula>
    </cfRule>
  </conditionalFormatting>
  <conditionalFormatting sqref="L117:L163 L5 L7:L115">
    <cfRule type="cellIs" dxfId="89" priority="146" operator="greaterThanOrEqual">
      <formula>80</formula>
    </cfRule>
    <cfRule type="cellIs" dxfId="88" priority="147" operator="between">
      <formula>70</formula>
      <formula>79</formula>
    </cfRule>
    <cfRule type="cellIs" dxfId="87" priority="148" operator="between">
      <formula>60</formula>
      <formula>69</formula>
    </cfRule>
    <cfRule type="cellIs" dxfId="86" priority="149" operator="between">
      <formula>40</formula>
      <formula>59</formula>
    </cfRule>
    <cfRule type="cellIs" dxfId="85" priority="150" operator="lessThanOrEqual">
      <formula>39</formula>
    </cfRule>
  </conditionalFormatting>
  <conditionalFormatting sqref="O5:O163 S28">
    <cfRule type="cellIs" dxfId="84" priority="141" operator="greaterThanOrEqual">
      <formula>0.5</formula>
    </cfRule>
    <cfRule type="cellIs" dxfId="83" priority="142" operator="between">
      <formula>0.7</formula>
      <formula>0.79</formula>
    </cfRule>
    <cfRule type="cellIs" dxfId="82" priority="143" operator="between">
      <formula>0.6</formula>
      <formula>0.69</formula>
    </cfRule>
    <cfRule type="cellIs" dxfId="81" priority="144" operator="between">
      <formula>0.4</formula>
      <formula>0.59</formula>
    </cfRule>
    <cfRule type="cellIs" dxfId="80" priority="145" operator="lessThanOrEqual">
      <formula>39</formula>
    </cfRule>
  </conditionalFormatting>
  <conditionalFormatting sqref="AK5:AK163">
    <cfRule type="cellIs" dxfId="79" priority="136" operator="greaterThanOrEqual">
      <formula>80</formula>
    </cfRule>
    <cfRule type="cellIs" dxfId="78" priority="137" operator="between">
      <formula>70</formula>
      <formula>79</formula>
    </cfRule>
    <cfRule type="cellIs" dxfId="77" priority="138" operator="between">
      <formula>60</formula>
      <formula>69</formula>
    </cfRule>
    <cfRule type="cellIs" dxfId="76" priority="139" operator="between">
      <formula>40</formula>
      <formula>59</formula>
    </cfRule>
    <cfRule type="cellIs" dxfId="75" priority="140" operator="lessThan">
      <formula>39</formula>
    </cfRule>
  </conditionalFormatting>
  <conditionalFormatting sqref="AP5:AP163 AX5 AX14 AX40:AX41 AX43:AX48 AX53 AX55:AX60 AX62:AX64 AX67 AX69:AX70 AX72 AX75:AX82 AX86:AX87 AX89:AX90 AX93 AX95 AX97:AX102 AX105 AX107:AX110 AX112:AX115 AX117:AX118 AX121:AX122 AX124 AX126:AX127 AX129:AX139 AX141:AX144 AX146:AX149 AX152:AX153 AX155:AX163 AX7:AX12 AX17:AX25 AX27:AX38 AA5:AA163 AU5:AU163 BE149:BE163 BB149:BB163 BE55:BE146 BE5:BE53 BB5:BB53 BB55:BB147">
    <cfRule type="cellIs" dxfId="74" priority="131" operator="greaterThanOrEqual">
      <formula>80</formula>
    </cfRule>
    <cfRule type="cellIs" dxfId="73" priority="132" operator="between">
      <formula>70</formula>
      <formula>79</formula>
    </cfRule>
    <cfRule type="cellIs" dxfId="72" priority="133" operator="between">
      <formula>60</formula>
      <formula>69</formula>
    </cfRule>
    <cfRule type="cellIs" dxfId="71" priority="134" operator="between">
      <formula>40</formula>
      <formula>59</formula>
    </cfRule>
    <cfRule type="cellIs" dxfId="70" priority="135" operator="lessThanOrEqual">
      <formula>39</formula>
    </cfRule>
  </conditionalFormatting>
  <conditionalFormatting sqref="BI5 BI7:BI12 BI14 BI17:BI18 BI20:BI25 BI40:BI41 BI43:BI48 BI62:BI64 BI67 BI69:BI70 BI72 BI75:BI79 BI86:BI87 BI89:BI90 BI93 BI95 BI105 BI107:BI110 BI117:BI118 BI121:BI122 BI124 BI126:BI127 BI129:BI139 BI81:BI82 BI141:BI144 BI112:BI115 BI152:BI153 BI27:BI38 BI156:BI163 BI146:BI149 BI97:BI102 BI53 BI55:BI60">
    <cfRule type="cellIs" dxfId="69" priority="111" operator="greaterThanOrEqual">
      <formula>80</formula>
    </cfRule>
    <cfRule type="cellIs" dxfId="68" priority="112" operator="between">
      <formula>70</formula>
      <formula>79</formula>
    </cfRule>
    <cfRule type="cellIs" dxfId="67" priority="113" operator="between">
      <formula>60</formula>
      <formula>69</formula>
    </cfRule>
    <cfRule type="cellIs" dxfId="66" priority="114" operator="between">
      <formula>40</formula>
      <formula>59</formula>
    </cfRule>
    <cfRule type="cellIs" dxfId="65" priority="115" operator="lessThanOrEqual">
      <formula>39</formula>
    </cfRule>
  </conditionalFormatting>
  <conditionalFormatting sqref="BI5">
    <cfRule type="cellIs" dxfId="64" priority="66" operator="greaterThanOrEqual">
      <formula>80</formula>
    </cfRule>
    <cfRule type="cellIs" dxfId="63" priority="67" operator="between">
      <formula>70</formula>
      <formula>79</formula>
    </cfRule>
    <cfRule type="cellIs" dxfId="62" priority="68" operator="between">
      <formula>60</formula>
      <formula>69</formula>
    </cfRule>
    <cfRule type="cellIs" dxfId="61" priority="69" operator="between">
      <formula>40</formula>
      <formula>59</formula>
    </cfRule>
    <cfRule type="cellIs" dxfId="60" priority="70" operator="lessThanOrEqual">
      <formula>39</formula>
    </cfRule>
  </conditionalFormatting>
  <conditionalFormatting sqref="BB9 BE9">
    <cfRule type="cellIs" dxfId="59" priority="61" operator="greaterThanOrEqual">
      <formula>80</formula>
    </cfRule>
    <cfRule type="cellIs" dxfId="58" priority="62" operator="between">
      <formula>70</formula>
      <formula>79</formula>
    </cfRule>
    <cfRule type="cellIs" dxfId="57" priority="63" operator="between">
      <formula>60</formula>
      <formula>69</formula>
    </cfRule>
    <cfRule type="cellIs" dxfId="56" priority="64" operator="between">
      <formula>40</formula>
      <formula>59</formula>
    </cfRule>
    <cfRule type="cellIs" dxfId="55" priority="65" operator="lessThanOrEqual">
      <formula>39</formula>
    </cfRule>
  </conditionalFormatting>
  <conditionalFormatting sqref="BB9 BE9">
    <cfRule type="cellIs" dxfId="54" priority="56" operator="greaterThanOrEqual">
      <formula>80</formula>
    </cfRule>
    <cfRule type="cellIs" dxfId="53" priority="57" operator="between">
      <formula>70</formula>
      <formula>79</formula>
    </cfRule>
    <cfRule type="cellIs" dxfId="52" priority="58" operator="between">
      <formula>60</formula>
      <formula>69</formula>
    </cfRule>
    <cfRule type="cellIs" dxfId="51" priority="59" operator="between">
      <formula>40</formula>
      <formula>59</formula>
    </cfRule>
    <cfRule type="cellIs" dxfId="50" priority="60" operator="lessThanOrEqual">
      <formula>39</formula>
    </cfRule>
  </conditionalFormatting>
  <conditionalFormatting sqref="BI9">
    <cfRule type="cellIs" dxfId="49" priority="51" operator="greaterThanOrEqual">
      <formula>80</formula>
    </cfRule>
    <cfRule type="cellIs" dxfId="48" priority="52" operator="between">
      <formula>70</formula>
      <formula>79</formula>
    </cfRule>
    <cfRule type="cellIs" dxfId="47" priority="53" operator="between">
      <formula>60</formula>
      <formula>69</formula>
    </cfRule>
    <cfRule type="cellIs" dxfId="46" priority="54" operator="between">
      <formula>40</formula>
      <formula>59</formula>
    </cfRule>
    <cfRule type="cellIs" dxfId="45" priority="55" operator="lessThanOrEqual">
      <formula>39</formula>
    </cfRule>
  </conditionalFormatting>
  <conditionalFormatting sqref="BB23 BE23">
    <cfRule type="cellIs" dxfId="44" priority="46" operator="greaterThanOrEqual">
      <formula>80</formula>
    </cfRule>
    <cfRule type="cellIs" dxfId="43" priority="47" operator="between">
      <formula>70</formula>
      <formula>79</formula>
    </cfRule>
    <cfRule type="cellIs" dxfId="42" priority="48" operator="between">
      <formula>60</formula>
      <formula>69</formula>
    </cfRule>
    <cfRule type="cellIs" dxfId="41" priority="49" operator="between">
      <formula>40</formula>
      <formula>59</formula>
    </cfRule>
    <cfRule type="cellIs" dxfId="40" priority="50" operator="lessThanOrEqual">
      <formula>39</formula>
    </cfRule>
  </conditionalFormatting>
  <conditionalFormatting sqref="BB23 BE23">
    <cfRule type="cellIs" dxfId="39" priority="41" operator="greaterThanOrEqual">
      <formula>80</formula>
    </cfRule>
    <cfRule type="cellIs" dxfId="38" priority="42" operator="between">
      <formula>70</formula>
      <formula>79</formula>
    </cfRule>
    <cfRule type="cellIs" dxfId="37" priority="43" operator="between">
      <formula>60</formula>
      <formula>69</formula>
    </cfRule>
    <cfRule type="cellIs" dxfId="36" priority="44" operator="between">
      <formula>40</formula>
      <formula>59</formula>
    </cfRule>
    <cfRule type="cellIs" dxfId="35" priority="45" operator="lessThanOrEqual">
      <formula>39</formula>
    </cfRule>
  </conditionalFormatting>
  <conditionalFormatting sqref="BI23">
    <cfRule type="cellIs" dxfId="34" priority="36" operator="greaterThanOrEqual">
      <formula>80</formula>
    </cfRule>
    <cfRule type="cellIs" dxfId="33" priority="37" operator="between">
      <formula>70</formula>
      <formula>79</formula>
    </cfRule>
    <cfRule type="cellIs" dxfId="32" priority="38" operator="between">
      <formula>60</formula>
      <formula>69</formula>
    </cfRule>
    <cfRule type="cellIs" dxfId="31" priority="39" operator="between">
      <formula>40</formula>
      <formula>59</formula>
    </cfRule>
    <cfRule type="cellIs" dxfId="30" priority="40" operator="lessThanOrEqual">
      <formula>39</formula>
    </cfRule>
  </conditionalFormatting>
  <conditionalFormatting sqref="BB47 BE47">
    <cfRule type="cellIs" dxfId="29" priority="31" operator="greaterThanOrEqual">
      <formula>80</formula>
    </cfRule>
    <cfRule type="cellIs" dxfId="28" priority="32" operator="between">
      <formula>70</formula>
      <formula>79</formula>
    </cfRule>
    <cfRule type="cellIs" dxfId="27" priority="33" operator="between">
      <formula>60</formula>
      <formula>69</formula>
    </cfRule>
    <cfRule type="cellIs" dxfId="26" priority="34" operator="between">
      <formula>40</formula>
      <formula>59</formula>
    </cfRule>
    <cfRule type="cellIs" dxfId="25" priority="35" operator="lessThanOrEqual">
      <formula>39</formula>
    </cfRule>
  </conditionalFormatting>
  <conditionalFormatting sqref="BB47 BE47">
    <cfRule type="cellIs" dxfId="24" priority="26" operator="greaterThanOrEqual">
      <formula>80</formula>
    </cfRule>
    <cfRule type="cellIs" dxfId="23" priority="27" operator="between">
      <formula>70</formula>
      <formula>79</formula>
    </cfRule>
    <cfRule type="cellIs" dxfId="22" priority="28" operator="between">
      <formula>60</formula>
      <formula>69</formula>
    </cfRule>
    <cfRule type="cellIs" dxfId="21" priority="29" operator="between">
      <formula>40</formula>
      <formula>59</formula>
    </cfRule>
    <cfRule type="cellIs" dxfId="20" priority="30" operator="lessThanOrEqual">
      <formula>39</formula>
    </cfRule>
  </conditionalFormatting>
  <conditionalFormatting sqref="BI47">
    <cfRule type="cellIs" dxfId="19" priority="21" operator="greaterThanOrEqual">
      <formula>80</formula>
    </cfRule>
    <cfRule type="cellIs" dxfId="18" priority="22" operator="between">
      <formula>70</formula>
      <formula>79</formula>
    </cfRule>
    <cfRule type="cellIs" dxfId="17" priority="23" operator="between">
      <formula>60</formula>
      <formula>69</formula>
    </cfRule>
    <cfRule type="cellIs" dxfId="16" priority="24" operator="between">
      <formula>40</formula>
      <formula>59</formula>
    </cfRule>
    <cfRule type="cellIs" dxfId="15" priority="25" operator="lessThanOrEqual">
      <formula>39</formula>
    </cfRule>
  </conditionalFormatting>
  <conditionalFormatting sqref="BI55">
    <cfRule type="cellIs" dxfId="14" priority="11" operator="greaterThanOrEqual">
      <formula>80</formula>
    </cfRule>
    <cfRule type="cellIs" dxfId="13" priority="12" operator="between">
      <formula>70</formula>
      <formula>79</formula>
    </cfRule>
    <cfRule type="cellIs" dxfId="12" priority="13" operator="between">
      <formula>60</formula>
      <formula>69</formula>
    </cfRule>
    <cfRule type="cellIs" dxfId="11" priority="14" operator="between">
      <formula>40</formula>
      <formula>59</formula>
    </cfRule>
    <cfRule type="cellIs" dxfId="10" priority="15" operator="lessThanOrEqual">
      <formula>39</formula>
    </cfRule>
  </conditionalFormatting>
  <conditionalFormatting sqref="BB148">
    <cfRule type="cellIs" dxfId="9" priority="6" operator="greaterThanOrEqual">
      <formula>80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lessThanOrEqual">
      <formula>39</formula>
    </cfRule>
  </conditionalFormatting>
  <conditionalFormatting sqref="BB148">
    <cfRule type="cellIs" dxfId="4" priority="1" operator="greaterThanOrEqual">
      <formula>80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lessThanOrEqual">
      <formula>39</formula>
    </cfRule>
  </conditionalFormatting>
  <pageMargins left="0.31496062992125984" right="0.31496062992125984" top="0.74803149606299213" bottom="0.74803149606299213"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
  <sheetViews>
    <sheetView workbookViewId="0">
      <selection activeCell="B3" sqref="B3"/>
    </sheetView>
  </sheetViews>
  <sheetFormatPr baseColWidth="10" defaultColWidth="10.7109375" defaultRowHeight="15" x14ac:dyDescent="0.25"/>
  <cols>
    <col min="1" max="1" width="13.7109375" customWidth="1"/>
  </cols>
  <sheetData>
    <row r="1" spans="1:8" x14ac:dyDescent="0.25">
      <c r="A1">
        <f>20*100%/30</f>
        <v>0.66666666666666663</v>
      </c>
    </row>
    <row r="2" spans="1:8" x14ac:dyDescent="0.25">
      <c r="B2" t="s">
        <v>1795</v>
      </c>
      <c r="C2" t="s">
        <v>1796</v>
      </c>
      <c r="D2" t="s">
        <v>1797</v>
      </c>
      <c r="E2" t="s">
        <v>1798</v>
      </c>
      <c r="F2" t="s">
        <v>1799</v>
      </c>
    </row>
    <row r="3" spans="1:8" x14ac:dyDescent="0.25">
      <c r="A3" t="s">
        <v>1653</v>
      </c>
      <c r="B3" s="66">
        <v>11</v>
      </c>
      <c r="C3" s="66"/>
      <c r="D3" s="66"/>
      <c r="E3" s="66">
        <v>1</v>
      </c>
      <c r="F3" s="66">
        <v>3</v>
      </c>
      <c r="G3" s="66"/>
      <c r="H3" s="65">
        <f>SUM(B3:G3)</f>
        <v>15</v>
      </c>
    </row>
    <row r="4" spans="1:8" x14ac:dyDescent="0.25">
      <c r="A4" t="s">
        <v>1655</v>
      </c>
      <c r="B4" s="66">
        <v>12</v>
      </c>
      <c r="C4" s="66"/>
      <c r="D4" s="66"/>
      <c r="E4" s="66">
        <v>0</v>
      </c>
      <c r="F4" s="66">
        <v>2</v>
      </c>
      <c r="G4" s="66"/>
      <c r="H4" s="65">
        <f t="shared" ref="H4:H7" si="0">SUM(B4:G4)</f>
        <v>14</v>
      </c>
    </row>
    <row r="5" spans="1:8" x14ac:dyDescent="0.25">
      <c r="A5" t="s">
        <v>1654</v>
      </c>
      <c r="B5" s="66">
        <v>7</v>
      </c>
      <c r="C5" s="66"/>
      <c r="D5" s="66">
        <v>2</v>
      </c>
      <c r="E5" s="66">
        <v>0</v>
      </c>
      <c r="F5" s="66">
        <v>0</v>
      </c>
      <c r="G5" s="66"/>
      <c r="H5" s="65">
        <f t="shared" si="0"/>
        <v>9</v>
      </c>
    </row>
    <row r="6" spans="1:8" x14ac:dyDescent="0.25">
      <c r="A6" t="s">
        <v>1656</v>
      </c>
      <c r="B6" s="66">
        <v>34</v>
      </c>
      <c r="C6" s="66">
        <v>6</v>
      </c>
      <c r="D6" s="66">
        <v>6</v>
      </c>
      <c r="E6" s="66">
        <v>5</v>
      </c>
      <c r="F6" s="66">
        <v>5</v>
      </c>
      <c r="G6" s="66"/>
      <c r="H6" s="65">
        <f t="shared" si="0"/>
        <v>56</v>
      </c>
    </row>
    <row r="7" spans="1:8" x14ac:dyDescent="0.25">
      <c r="A7" t="s">
        <v>1657</v>
      </c>
      <c r="B7" s="66">
        <v>10</v>
      </c>
      <c r="C7" s="66"/>
      <c r="D7" s="66">
        <v>4</v>
      </c>
      <c r="E7" s="66"/>
      <c r="F7" s="66">
        <v>6</v>
      </c>
      <c r="G7" s="66"/>
      <c r="H7" s="65">
        <f t="shared" si="0"/>
        <v>20</v>
      </c>
    </row>
    <row r="8" spans="1:8" x14ac:dyDescent="0.25">
      <c r="B8" s="65">
        <f>SUM(B3:B7)</f>
        <v>74</v>
      </c>
      <c r="C8" s="65">
        <f t="shared" ref="C8:F8" si="1">SUM(C3:C7)</f>
        <v>6</v>
      </c>
      <c r="D8" s="65">
        <f t="shared" si="1"/>
        <v>12</v>
      </c>
      <c r="E8" s="65">
        <f t="shared" si="1"/>
        <v>6</v>
      </c>
      <c r="F8" s="65">
        <f t="shared" si="1"/>
        <v>16</v>
      </c>
      <c r="G8" s="65"/>
      <c r="H8" s="67">
        <f>SUM(H3:H7)</f>
        <v>114</v>
      </c>
    </row>
    <row r="11" spans="1:8" x14ac:dyDescent="0.25">
      <c r="F11">
        <v>17</v>
      </c>
    </row>
    <row r="13" spans="1:8" x14ac:dyDescent="0.25">
      <c r="B13">
        <v>73</v>
      </c>
      <c r="C13">
        <v>8</v>
      </c>
      <c r="D13">
        <v>10</v>
      </c>
      <c r="E13">
        <v>6</v>
      </c>
      <c r="F13">
        <v>17</v>
      </c>
      <c r="H13">
        <f>SUM(B13:G13)</f>
        <v>114</v>
      </c>
    </row>
    <row r="16" spans="1:8" x14ac:dyDescent="0.25">
      <c r="A16" t="s">
        <v>1978</v>
      </c>
      <c r="B16">
        <v>74</v>
      </c>
      <c r="C16">
        <v>6</v>
      </c>
      <c r="D16">
        <v>12</v>
      </c>
      <c r="E16">
        <v>6</v>
      </c>
      <c r="F16">
        <v>16</v>
      </c>
      <c r="H16">
        <f>SUM(B16:G16)</f>
        <v>114</v>
      </c>
    </row>
  </sheetData>
  <autoFilter ref="H1:H13"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U13"/>
  <sheetViews>
    <sheetView topLeftCell="AF6" zoomScale="86" zoomScaleNormal="86" workbookViewId="0">
      <selection activeCell="AU6" sqref="AU6"/>
    </sheetView>
  </sheetViews>
  <sheetFormatPr baseColWidth="10" defaultColWidth="11.42578125" defaultRowHeight="12.75" x14ac:dyDescent="0.2"/>
  <cols>
    <col min="1" max="1" width="3.7109375" style="1" customWidth="1"/>
    <col min="2" max="2" width="12.140625" style="1" customWidth="1"/>
    <col min="3" max="3" width="19.42578125" style="1" customWidth="1"/>
    <col min="4" max="4" width="12.5703125" style="1" customWidth="1"/>
    <col min="5" max="5" width="27.28515625" style="1" customWidth="1"/>
    <col min="6" max="23" width="15.7109375" style="1" customWidth="1"/>
    <col min="24" max="16384" width="11.42578125" style="1"/>
  </cols>
  <sheetData>
    <row r="2" spans="2:47" ht="15" customHeight="1" x14ac:dyDescent="0.2">
      <c r="B2" s="780" t="s">
        <v>576</v>
      </c>
      <c r="C2" s="781"/>
      <c r="D2" s="781"/>
      <c r="E2" s="781"/>
      <c r="F2" s="781"/>
      <c r="G2" s="781"/>
      <c r="H2" s="781"/>
      <c r="I2" s="781"/>
      <c r="J2" s="781"/>
      <c r="K2" s="781"/>
      <c r="L2" s="781"/>
      <c r="M2" s="781"/>
      <c r="N2" s="781"/>
      <c r="O2" s="781"/>
      <c r="P2" s="781"/>
      <c r="Q2" s="781"/>
      <c r="R2" s="781"/>
      <c r="S2" s="781"/>
      <c r="T2" s="781"/>
      <c r="U2" s="781"/>
      <c r="V2" s="781"/>
      <c r="W2" s="781"/>
    </row>
    <row r="3" spans="2:47" ht="12.75" customHeight="1" x14ac:dyDescent="0.2">
      <c r="B3" s="780"/>
      <c r="C3" s="781"/>
      <c r="D3" s="781"/>
      <c r="E3" s="781"/>
      <c r="F3" s="781"/>
      <c r="G3" s="781"/>
      <c r="H3" s="781"/>
      <c r="I3" s="781"/>
      <c r="J3" s="781"/>
      <c r="K3" s="781"/>
      <c r="L3" s="781"/>
      <c r="M3" s="781"/>
      <c r="N3" s="781"/>
      <c r="O3" s="781"/>
      <c r="P3" s="781"/>
      <c r="Q3" s="781"/>
      <c r="R3" s="781"/>
      <c r="S3" s="781"/>
      <c r="T3" s="781"/>
      <c r="U3" s="781"/>
      <c r="V3" s="781"/>
      <c r="W3" s="781"/>
    </row>
    <row r="4" spans="2:47" ht="12.75" customHeight="1" x14ac:dyDescent="0.2">
      <c r="B4" s="782"/>
      <c r="C4" s="783"/>
      <c r="D4" s="783"/>
      <c r="E4" s="783"/>
      <c r="F4" s="783"/>
      <c r="G4" s="783"/>
      <c r="H4" s="783"/>
      <c r="I4" s="783"/>
      <c r="J4" s="783"/>
      <c r="K4" s="783"/>
      <c r="L4" s="783"/>
      <c r="M4" s="783"/>
      <c r="N4" s="783"/>
      <c r="O4" s="783"/>
      <c r="P4" s="783"/>
      <c r="Q4" s="783"/>
      <c r="R4" s="783"/>
      <c r="S4" s="783"/>
      <c r="T4" s="783"/>
      <c r="U4" s="783"/>
      <c r="V4" s="783"/>
      <c r="W4" s="783"/>
    </row>
    <row r="5" spans="2:47" ht="22.5" customHeight="1" thickBot="1" x14ac:dyDescent="0.25">
      <c r="B5" s="790" t="s">
        <v>577</v>
      </c>
      <c r="C5" s="792" t="s">
        <v>456</v>
      </c>
      <c r="D5" s="792" t="s">
        <v>578</v>
      </c>
      <c r="E5" s="792" t="s">
        <v>579</v>
      </c>
      <c r="F5" s="794" t="s">
        <v>580</v>
      </c>
      <c r="G5" s="795"/>
      <c r="H5" s="795"/>
      <c r="I5" s="795"/>
      <c r="J5" s="795"/>
      <c r="K5" s="796"/>
      <c r="L5" s="787" t="s">
        <v>592</v>
      </c>
      <c r="M5" s="788"/>
      <c r="N5" s="788"/>
      <c r="O5" s="788"/>
      <c r="P5" s="788"/>
      <c r="Q5" s="789"/>
      <c r="R5" s="787" t="s">
        <v>776</v>
      </c>
      <c r="S5" s="788"/>
      <c r="T5" s="788"/>
      <c r="U5" s="788"/>
      <c r="V5" s="788"/>
      <c r="W5" s="789"/>
      <c r="X5" s="797" t="s">
        <v>1533</v>
      </c>
      <c r="Y5" s="798"/>
      <c r="Z5" s="798"/>
      <c r="AA5" s="798"/>
      <c r="AB5" s="798"/>
      <c r="AC5" s="799"/>
      <c r="AD5" s="797" t="s">
        <v>1534</v>
      </c>
      <c r="AE5" s="798"/>
      <c r="AF5" s="798"/>
      <c r="AG5" s="798"/>
      <c r="AH5" s="798"/>
      <c r="AI5" s="799"/>
      <c r="AJ5" s="797" t="s">
        <v>1535</v>
      </c>
      <c r="AK5" s="798"/>
      <c r="AL5" s="798"/>
      <c r="AM5" s="798"/>
      <c r="AN5" s="798"/>
      <c r="AO5" s="799"/>
      <c r="AP5" s="797" t="s">
        <v>1536</v>
      </c>
      <c r="AQ5" s="798"/>
      <c r="AR5" s="798"/>
      <c r="AS5" s="798"/>
      <c r="AT5" s="798"/>
      <c r="AU5" s="799"/>
    </row>
    <row r="6" spans="2:47" ht="32.25" thickBot="1" x14ac:dyDescent="0.25">
      <c r="B6" s="791"/>
      <c r="C6" s="793"/>
      <c r="D6" s="793"/>
      <c r="E6" s="793"/>
      <c r="F6" s="58" t="s">
        <v>581</v>
      </c>
      <c r="G6" s="58" t="s">
        <v>582</v>
      </c>
      <c r="H6" s="58" t="s">
        <v>583</v>
      </c>
      <c r="I6" s="58" t="s">
        <v>593</v>
      </c>
      <c r="J6" s="58" t="s">
        <v>594</v>
      </c>
      <c r="K6" s="60" t="s">
        <v>584</v>
      </c>
      <c r="L6" s="58" t="s">
        <v>581</v>
      </c>
      <c r="M6" s="58" t="s">
        <v>582</v>
      </c>
      <c r="N6" s="58" t="s">
        <v>583</v>
      </c>
      <c r="O6" s="58" t="s">
        <v>593</v>
      </c>
      <c r="P6" s="58" t="s">
        <v>594</v>
      </c>
      <c r="Q6" s="60" t="s">
        <v>584</v>
      </c>
      <c r="R6" s="58" t="s">
        <v>581</v>
      </c>
      <c r="S6" s="58" t="s">
        <v>582</v>
      </c>
      <c r="T6" s="58" t="s">
        <v>583</v>
      </c>
      <c r="U6" s="58" t="s">
        <v>593</v>
      </c>
      <c r="V6" s="58" t="s">
        <v>594</v>
      </c>
      <c r="W6" s="60" t="s">
        <v>584</v>
      </c>
      <c r="X6" s="58" t="s">
        <v>581</v>
      </c>
      <c r="Y6" s="58" t="s">
        <v>582</v>
      </c>
      <c r="Z6" s="58" t="s">
        <v>583</v>
      </c>
      <c r="AA6" s="58" t="s">
        <v>593</v>
      </c>
      <c r="AB6" s="58" t="s">
        <v>594</v>
      </c>
      <c r="AC6" s="60" t="s">
        <v>584</v>
      </c>
      <c r="AD6" s="58" t="s">
        <v>581</v>
      </c>
      <c r="AE6" s="58" t="s">
        <v>582</v>
      </c>
      <c r="AF6" s="58" t="s">
        <v>583</v>
      </c>
      <c r="AG6" s="58" t="s">
        <v>593</v>
      </c>
      <c r="AH6" s="58" t="s">
        <v>594</v>
      </c>
      <c r="AI6" s="60" t="s">
        <v>584</v>
      </c>
      <c r="AJ6" s="58" t="s">
        <v>581</v>
      </c>
      <c r="AK6" s="58" t="s">
        <v>582</v>
      </c>
      <c r="AL6" s="58" t="s">
        <v>583</v>
      </c>
      <c r="AM6" s="58" t="s">
        <v>593</v>
      </c>
      <c r="AN6" s="58" t="s">
        <v>594</v>
      </c>
      <c r="AO6" s="60" t="s">
        <v>584</v>
      </c>
      <c r="AP6" s="58" t="s">
        <v>581</v>
      </c>
      <c r="AQ6" s="58" t="s">
        <v>582</v>
      </c>
      <c r="AR6" s="58" t="s">
        <v>583</v>
      </c>
      <c r="AS6" s="58" t="s">
        <v>593</v>
      </c>
      <c r="AT6" s="58" t="s">
        <v>594</v>
      </c>
      <c r="AU6" s="60" t="s">
        <v>584</v>
      </c>
    </row>
    <row r="7" spans="2:47" ht="115.5" thickTop="1" x14ac:dyDescent="0.2">
      <c r="B7" s="2">
        <v>1</v>
      </c>
      <c r="C7" s="6" t="s">
        <v>454</v>
      </c>
      <c r="D7" s="8">
        <v>15</v>
      </c>
      <c r="E7" s="3" t="s">
        <v>585</v>
      </c>
      <c r="F7" s="10">
        <v>6</v>
      </c>
      <c r="G7" s="11"/>
      <c r="H7" s="12"/>
      <c r="I7" s="13">
        <v>1</v>
      </c>
      <c r="J7" s="14">
        <v>8</v>
      </c>
      <c r="K7" s="28">
        <f>SUM(F7:J7)</f>
        <v>15</v>
      </c>
      <c r="L7" s="10"/>
      <c r="M7" s="11">
        <v>6</v>
      </c>
      <c r="N7" s="12">
        <v>1</v>
      </c>
      <c r="O7" s="13"/>
      <c r="P7" s="14">
        <v>8</v>
      </c>
      <c r="Q7" s="25">
        <f>SUM(L7:P7)</f>
        <v>15</v>
      </c>
      <c r="R7" s="10">
        <v>1</v>
      </c>
      <c r="S7" s="11">
        <v>4</v>
      </c>
      <c r="T7" s="12">
        <v>2</v>
      </c>
      <c r="U7" s="13">
        <v>1</v>
      </c>
      <c r="V7" s="14">
        <v>7</v>
      </c>
      <c r="W7" s="28">
        <v>15</v>
      </c>
      <c r="X7" s="46">
        <v>0</v>
      </c>
      <c r="Y7" s="52">
        <v>0</v>
      </c>
      <c r="Z7" s="32">
        <v>6</v>
      </c>
      <c r="AA7" s="33">
        <v>4</v>
      </c>
      <c r="AB7" s="34">
        <v>5</v>
      </c>
      <c r="AC7" s="44">
        <f>SUM(X7:AB7)</f>
        <v>15</v>
      </c>
      <c r="AD7" s="31">
        <v>0</v>
      </c>
      <c r="AE7" s="49">
        <v>0</v>
      </c>
      <c r="AF7" s="32">
        <v>4</v>
      </c>
      <c r="AG7" s="33">
        <v>4</v>
      </c>
      <c r="AH7" s="34">
        <v>7</v>
      </c>
      <c r="AI7" s="43">
        <f>SUM(AD7:AH7)</f>
        <v>15</v>
      </c>
      <c r="AJ7" s="31">
        <v>1</v>
      </c>
      <c r="AK7" s="55">
        <v>2</v>
      </c>
      <c r="AL7" s="32">
        <v>4</v>
      </c>
      <c r="AM7" s="33">
        <v>3</v>
      </c>
      <c r="AN7" s="34">
        <v>5</v>
      </c>
      <c r="AO7" s="44">
        <f>SUM(AJ7:AN7)</f>
        <v>15</v>
      </c>
      <c r="AP7" s="31">
        <v>1</v>
      </c>
      <c r="AQ7" s="49">
        <v>5</v>
      </c>
      <c r="AR7" s="32">
        <v>4</v>
      </c>
      <c r="AS7" s="33">
        <v>3</v>
      </c>
      <c r="AT7" s="34">
        <v>2</v>
      </c>
      <c r="AU7" s="43">
        <f>SUM(AP7:AT7)</f>
        <v>15</v>
      </c>
    </row>
    <row r="8" spans="2:47" ht="63.75" x14ac:dyDescent="0.2">
      <c r="B8" s="2">
        <v>2</v>
      </c>
      <c r="C8" s="6" t="s">
        <v>586</v>
      </c>
      <c r="D8" s="8">
        <v>14</v>
      </c>
      <c r="E8" s="3" t="s">
        <v>587</v>
      </c>
      <c r="F8" s="15">
        <v>7</v>
      </c>
      <c r="G8" s="16">
        <v>4</v>
      </c>
      <c r="H8" s="17"/>
      <c r="I8" s="18"/>
      <c r="J8" s="19">
        <v>3</v>
      </c>
      <c r="K8" s="29">
        <f>SUM(F8:J8)</f>
        <v>14</v>
      </c>
      <c r="L8" s="15">
        <v>1</v>
      </c>
      <c r="M8" s="16">
        <v>1</v>
      </c>
      <c r="N8" s="17"/>
      <c r="O8" s="18"/>
      <c r="P8" s="19">
        <v>9</v>
      </c>
      <c r="Q8" s="26">
        <f>SUM(L8:P8)</f>
        <v>11</v>
      </c>
      <c r="R8" s="15">
        <v>1</v>
      </c>
      <c r="S8" s="16">
        <v>1</v>
      </c>
      <c r="T8" s="17">
        <v>2</v>
      </c>
      <c r="U8" s="18">
        <v>3</v>
      </c>
      <c r="V8" s="19">
        <v>7</v>
      </c>
      <c r="W8" s="29">
        <v>14</v>
      </c>
      <c r="X8" s="47">
        <v>0</v>
      </c>
      <c r="Y8" s="53">
        <v>3</v>
      </c>
      <c r="Z8" s="36">
        <v>4</v>
      </c>
      <c r="AA8" s="37">
        <v>7</v>
      </c>
      <c r="AB8" s="38">
        <v>0</v>
      </c>
      <c r="AC8" s="44">
        <f>SUM(X8:AB8)</f>
        <v>14</v>
      </c>
      <c r="AD8" s="35">
        <v>0</v>
      </c>
      <c r="AE8" s="50">
        <v>3</v>
      </c>
      <c r="AF8" s="36">
        <v>4</v>
      </c>
      <c r="AG8" s="37">
        <v>3</v>
      </c>
      <c r="AH8" s="38">
        <v>4</v>
      </c>
      <c r="AI8" s="43">
        <f>SUM(AD8:AH8)</f>
        <v>14</v>
      </c>
      <c r="AJ8" s="35">
        <v>0</v>
      </c>
      <c r="AK8" s="56">
        <v>3</v>
      </c>
      <c r="AL8" s="36">
        <v>5</v>
      </c>
      <c r="AM8" s="37">
        <v>4</v>
      </c>
      <c r="AN8" s="38">
        <v>2</v>
      </c>
      <c r="AO8" s="44">
        <f>SUM(AJ8:AN8)</f>
        <v>14</v>
      </c>
      <c r="AP8" s="35">
        <v>0</v>
      </c>
      <c r="AQ8" s="50">
        <v>7</v>
      </c>
      <c r="AR8" s="36">
        <v>6</v>
      </c>
      <c r="AS8" s="37">
        <v>1</v>
      </c>
      <c r="AT8" s="38">
        <v>0</v>
      </c>
      <c r="AU8" s="43">
        <f>SUM(AP8:AT8)</f>
        <v>14</v>
      </c>
    </row>
    <row r="9" spans="2:47" ht="89.25" x14ac:dyDescent="0.2">
      <c r="B9" s="2">
        <v>3</v>
      </c>
      <c r="C9" s="6" t="s">
        <v>350</v>
      </c>
      <c r="D9" s="8">
        <v>9</v>
      </c>
      <c r="E9" s="3" t="s">
        <v>588</v>
      </c>
      <c r="F9" s="15">
        <v>2</v>
      </c>
      <c r="G9" s="16"/>
      <c r="H9" s="17"/>
      <c r="I9" s="18"/>
      <c r="J9" s="19">
        <v>7</v>
      </c>
      <c r="K9" s="29">
        <f>SUM(F9:J9)</f>
        <v>9</v>
      </c>
      <c r="L9" s="15"/>
      <c r="M9" s="16"/>
      <c r="N9" s="17"/>
      <c r="O9" s="18"/>
      <c r="P9" s="19">
        <v>7</v>
      </c>
      <c r="Q9" s="26">
        <f>SUM(L9:P9)</f>
        <v>7</v>
      </c>
      <c r="R9" s="15">
        <v>1</v>
      </c>
      <c r="S9" s="16">
        <v>2</v>
      </c>
      <c r="T9" s="17">
        <v>0</v>
      </c>
      <c r="U9" s="18">
        <v>3</v>
      </c>
      <c r="V9" s="19">
        <v>3</v>
      </c>
      <c r="W9" s="29">
        <v>9</v>
      </c>
      <c r="X9" s="47">
        <v>1</v>
      </c>
      <c r="Y9" s="53">
        <v>1</v>
      </c>
      <c r="Z9" s="36">
        <v>3</v>
      </c>
      <c r="AA9" s="37">
        <v>3</v>
      </c>
      <c r="AB9" s="38">
        <v>1</v>
      </c>
      <c r="AC9" s="44">
        <f>SUM(X9:AB9)</f>
        <v>9</v>
      </c>
      <c r="AD9" s="35">
        <v>1</v>
      </c>
      <c r="AE9" s="50">
        <v>2</v>
      </c>
      <c r="AF9" s="36">
        <v>1</v>
      </c>
      <c r="AG9" s="37">
        <v>3</v>
      </c>
      <c r="AH9" s="38">
        <v>2</v>
      </c>
      <c r="AI9" s="43">
        <f>SUM(AD9:AH9)</f>
        <v>9</v>
      </c>
      <c r="AJ9" s="35">
        <v>1</v>
      </c>
      <c r="AK9" s="56">
        <v>2</v>
      </c>
      <c r="AL9" s="36">
        <v>2</v>
      </c>
      <c r="AM9" s="37">
        <v>3</v>
      </c>
      <c r="AN9" s="38">
        <v>1</v>
      </c>
      <c r="AO9" s="44">
        <f>SUM(AJ9:AN9)</f>
        <v>9</v>
      </c>
      <c r="AP9" s="35">
        <v>1</v>
      </c>
      <c r="AQ9" s="50">
        <v>4</v>
      </c>
      <c r="AR9" s="36">
        <v>3</v>
      </c>
      <c r="AS9" s="37">
        <v>1</v>
      </c>
      <c r="AT9" s="38">
        <v>0</v>
      </c>
      <c r="AU9" s="43">
        <f>SUM(AP9:AT9)</f>
        <v>9</v>
      </c>
    </row>
    <row r="10" spans="2:47" ht="115.5" customHeight="1" x14ac:dyDescent="0.2">
      <c r="B10" s="2">
        <v>4</v>
      </c>
      <c r="C10" s="6" t="s">
        <v>147</v>
      </c>
      <c r="D10" s="8">
        <v>54</v>
      </c>
      <c r="E10" s="3" t="s">
        <v>589</v>
      </c>
      <c r="F10" s="15">
        <v>30</v>
      </c>
      <c r="G10" s="16">
        <v>5</v>
      </c>
      <c r="H10" s="17"/>
      <c r="I10" s="18"/>
      <c r="J10" s="19">
        <v>18</v>
      </c>
      <c r="K10" s="29">
        <f>SUM(F10:J10)</f>
        <v>53</v>
      </c>
      <c r="L10" s="15">
        <v>2</v>
      </c>
      <c r="M10" s="16">
        <v>5</v>
      </c>
      <c r="N10" s="17">
        <v>4</v>
      </c>
      <c r="O10" s="18">
        <v>1</v>
      </c>
      <c r="P10" s="19">
        <v>34</v>
      </c>
      <c r="Q10" s="26">
        <f>SUM(L10:P10)</f>
        <v>46</v>
      </c>
      <c r="R10" s="15">
        <v>4</v>
      </c>
      <c r="S10" s="16">
        <v>5</v>
      </c>
      <c r="T10" s="17">
        <v>8</v>
      </c>
      <c r="U10" s="18">
        <v>17</v>
      </c>
      <c r="V10" s="19">
        <v>20</v>
      </c>
      <c r="W10" s="29">
        <v>54</v>
      </c>
      <c r="X10" s="47">
        <v>2</v>
      </c>
      <c r="Y10" s="53">
        <v>0</v>
      </c>
      <c r="Z10" s="36">
        <v>23</v>
      </c>
      <c r="AA10" s="37">
        <v>23</v>
      </c>
      <c r="AB10" s="38">
        <v>6</v>
      </c>
      <c r="AC10" s="44">
        <f>SUM(X10:AB10)</f>
        <v>54</v>
      </c>
      <c r="AD10" s="35">
        <v>0</v>
      </c>
      <c r="AE10" s="50">
        <v>5</v>
      </c>
      <c r="AF10" s="36">
        <v>18</v>
      </c>
      <c r="AG10" s="37">
        <v>18</v>
      </c>
      <c r="AH10" s="38">
        <v>13</v>
      </c>
      <c r="AI10" s="43">
        <f>SUM(AD10:AH10)</f>
        <v>54</v>
      </c>
      <c r="AJ10" s="35">
        <v>2</v>
      </c>
      <c r="AK10" s="56">
        <v>8</v>
      </c>
      <c r="AL10" s="36">
        <v>18</v>
      </c>
      <c r="AM10" s="37">
        <v>21</v>
      </c>
      <c r="AN10" s="38">
        <v>5</v>
      </c>
      <c r="AO10" s="44">
        <f>SUM(AJ10:AN10)</f>
        <v>54</v>
      </c>
      <c r="AP10" s="35">
        <v>4</v>
      </c>
      <c r="AQ10" s="50">
        <v>22</v>
      </c>
      <c r="AR10" s="36">
        <v>22</v>
      </c>
      <c r="AS10" s="37">
        <v>6</v>
      </c>
      <c r="AT10" s="38">
        <v>0</v>
      </c>
      <c r="AU10" s="43">
        <f>SUM(AP10:AT10)</f>
        <v>54</v>
      </c>
    </row>
    <row r="11" spans="2:47" ht="90" thickBot="1" x14ac:dyDescent="0.25">
      <c r="B11" s="4">
        <v>5</v>
      </c>
      <c r="C11" s="7" t="s">
        <v>9</v>
      </c>
      <c r="D11" s="9">
        <v>22</v>
      </c>
      <c r="E11" s="5" t="s">
        <v>590</v>
      </c>
      <c r="F11" s="20">
        <v>5</v>
      </c>
      <c r="G11" s="21">
        <v>4</v>
      </c>
      <c r="H11" s="22"/>
      <c r="I11" s="23"/>
      <c r="J11" s="24">
        <v>13</v>
      </c>
      <c r="K11" s="30">
        <f>SUM(F11:J11)</f>
        <v>22</v>
      </c>
      <c r="L11" s="20">
        <v>3</v>
      </c>
      <c r="M11" s="21">
        <v>4</v>
      </c>
      <c r="N11" s="22">
        <v>2</v>
      </c>
      <c r="O11" s="23">
        <v>2</v>
      </c>
      <c r="P11" s="24">
        <v>7</v>
      </c>
      <c r="Q11" s="27">
        <f>SUM(L11:P11)</f>
        <v>18</v>
      </c>
      <c r="R11" s="20">
        <v>5</v>
      </c>
      <c r="S11" s="21">
        <v>4</v>
      </c>
      <c r="T11" s="22">
        <v>15</v>
      </c>
      <c r="U11" s="23">
        <v>34</v>
      </c>
      <c r="V11" s="24"/>
      <c r="W11" s="30">
        <v>22</v>
      </c>
      <c r="X11" s="48">
        <v>1</v>
      </c>
      <c r="Y11" s="54">
        <v>6</v>
      </c>
      <c r="Z11" s="40">
        <v>8</v>
      </c>
      <c r="AA11" s="41">
        <v>5</v>
      </c>
      <c r="AB11" s="42">
        <v>2</v>
      </c>
      <c r="AC11" s="44">
        <f>SUM(X11:AB11)</f>
        <v>22</v>
      </c>
      <c r="AD11" s="39">
        <v>2</v>
      </c>
      <c r="AE11" s="51">
        <v>6</v>
      </c>
      <c r="AF11" s="40">
        <v>8</v>
      </c>
      <c r="AG11" s="41">
        <v>6</v>
      </c>
      <c r="AH11" s="42">
        <v>0</v>
      </c>
      <c r="AI11" s="43">
        <f>SUM(AD11:AH11)</f>
        <v>22</v>
      </c>
      <c r="AJ11" s="39">
        <v>2</v>
      </c>
      <c r="AK11" s="57">
        <v>10</v>
      </c>
      <c r="AL11" s="40">
        <v>7</v>
      </c>
      <c r="AM11" s="41">
        <v>3</v>
      </c>
      <c r="AN11" s="42">
        <v>0</v>
      </c>
      <c r="AO11" s="44">
        <f>SUM(AJ11:AN11)</f>
        <v>22</v>
      </c>
      <c r="AP11" s="39">
        <v>5</v>
      </c>
      <c r="AQ11" s="51">
        <v>9</v>
      </c>
      <c r="AR11" s="40">
        <v>6</v>
      </c>
      <c r="AS11" s="41">
        <v>2</v>
      </c>
      <c r="AT11" s="42">
        <v>0</v>
      </c>
      <c r="AU11" s="43">
        <f>SUM(AP11:AT11)</f>
        <v>22</v>
      </c>
    </row>
    <row r="12" spans="2:47" ht="40.5" customHeight="1" thickBot="1" x14ac:dyDescent="0.45">
      <c r="B12" s="784" t="s">
        <v>591</v>
      </c>
      <c r="C12" s="785"/>
      <c r="D12" s="785"/>
      <c r="E12" s="786"/>
      <c r="F12" s="61">
        <f t="shared" ref="F12:J12" si="0">SUM(F7:F11)</f>
        <v>50</v>
      </c>
      <c r="G12" s="61">
        <f t="shared" si="0"/>
        <v>13</v>
      </c>
      <c r="H12" s="61"/>
      <c r="I12" s="62">
        <f t="shared" si="0"/>
        <v>1</v>
      </c>
      <c r="J12" s="61">
        <f t="shared" si="0"/>
        <v>49</v>
      </c>
      <c r="K12" s="61">
        <f>SUM(K7:K11)</f>
        <v>113</v>
      </c>
      <c r="L12" s="61">
        <f t="shared" ref="L12:P12" si="1">SUM(L7:L11)</f>
        <v>6</v>
      </c>
      <c r="M12" s="61">
        <f t="shared" si="1"/>
        <v>16</v>
      </c>
      <c r="N12" s="61">
        <f t="shared" si="1"/>
        <v>7</v>
      </c>
      <c r="O12" s="62">
        <f t="shared" si="1"/>
        <v>3</v>
      </c>
      <c r="P12" s="61">
        <f t="shared" si="1"/>
        <v>65</v>
      </c>
      <c r="Q12" s="61">
        <f>SUM(Q7:Q11)</f>
        <v>97</v>
      </c>
      <c r="R12" s="61">
        <f t="shared" ref="R12:V12" si="2">SUM(R7:R11)</f>
        <v>12</v>
      </c>
      <c r="S12" s="61">
        <f t="shared" si="2"/>
        <v>16</v>
      </c>
      <c r="T12" s="61">
        <f t="shared" si="2"/>
        <v>27</v>
      </c>
      <c r="U12" s="62">
        <f t="shared" si="2"/>
        <v>58</v>
      </c>
      <c r="V12" s="61">
        <f t="shared" si="2"/>
        <v>37</v>
      </c>
      <c r="W12" s="61">
        <f>SUM(W7:W11)</f>
        <v>114</v>
      </c>
      <c r="X12" s="63">
        <f t="shared" ref="X12:AB12" si="3">SUM(X7:X11)</f>
        <v>4</v>
      </c>
      <c r="Y12" s="63">
        <f t="shared" si="3"/>
        <v>10</v>
      </c>
      <c r="Z12" s="63">
        <f>SUM(Z7:Z11)</f>
        <v>44</v>
      </c>
      <c r="AA12" s="59">
        <f t="shared" si="3"/>
        <v>42</v>
      </c>
      <c r="AB12" s="63">
        <f t="shared" si="3"/>
        <v>14</v>
      </c>
      <c r="AC12" s="63">
        <f>SUM(AC7:AC11)</f>
        <v>114</v>
      </c>
      <c r="AD12" s="63">
        <f t="shared" ref="AD12:AH12" si="4">SUM(AD7:AD11)</f>
        <v>3</v>
      </c>
      <c r="AE12" s="63">
        <f t="shared" si="4"/>
        <v>16</v>
      </c>
      <c r="AF12" s="63">
        <f>SUM(AF7:AF11)</f>
        <v>35</v>
      </c>
      <c r="AG12" s="59">
        <f t="shared" si="4"/>
        <v>34</v>
      </c>
      <c r="AH12" s="63">
        <f t="shared" si="4"/>
        <v>26</v>
      </c>
      <c r="AI12" s="63">
        <f>SUM(AI7:AI11)</f>
        <v>114</v>
      </c>
      <c r="AJ12" s="63">
        <f t="shared" ref="AJ12:AN12" si="5">SUM(AJ7:AJ11)</f>
        <v>6</v>
      </c>
      <c r="AK12" s="63">
        <f t="shared" si="5"/>
        <v>25</v>
      </c>
      <c r="AL12" s="63">
        <f>SUM(AL7:AL11)</f>
        <v>36</v>
      </c>
      <c r="AM12" s="59">
        <f t="shared" si="5"/>
        <v>34</v>
      </c>
      <c r="AN12" s="63">
        <f t="shared" si="5"/>
        <v>13</v>
      </c>
      <c r="AO12" s="63">
        <f>SUM(AO7:AO11)</f>
        <v>114</v>
      </c>
      <c r="AP12" s="63">
        <f t="shared" ref="AP12:AT12" si="6">SUM(AP7:AP11)</f>
        <v>11</v>
      </c>
      <c r="AQ12" s="63">
        <f t="shared" si="6"/>
        <v>47</v>
      </c>
      <c r="AR12" s="63">
        <f>SUM(AR7:AR11)</f>
        <v>41</v>
      </c>
      <c r="AS12" s="59">
        <f t="shared" si="6"/>
        <v>13</v>
      </c>
      <c r="AT12" s="63">
        <f t="shared" si="6"/>
        <v>2</v>
      </c>
      <c r="AU12" s="63">
        <f>SUM(AU7:AU11)</f>
        <v>114</v>
      </c>
    </row>
    <row r="13" spans="2:47" ht="13.5" thickTop="1" x14ac:dyDescent="0.2">
      <c r="X13" s="45"/>
    </row>
  </sheetData>
  <mergeCells count="13">
    <mergeCell ref="X5:AC5"/>
    <mergeCell ref="AD5:AI5"/>
    <mergeCell ref="AJ5:AO5"/>
    <mergeCell ref="AP5:AU5"/>
    <mergeCell ref="R5:W5"/>
    <mergeCell ref="B2:W4"/>
    <mergeCell ref="B12:E12"/>
    <mergeCell ref="L5:Q5"/>
    <mergeCell ref="B5:B6"/>
    <mergeCell ref="C5:C6"/>
    <mergeCell ref="D5:D6"/>
    <mergeCell ref="E5:E6"/>
    <mergeCell ref="F5:K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DECENAL PC DISCAPACIDAD</vt:lpstr>
      <vt:lpstr>Hoja1</vt:lpstr>
      <vt:lpstr>SEMF 2016-2017-2018</vt:lpstr>
      <vt:lpstr>'PLAN DECENAL PC DISCAPACIDAD'!Títulos_a_imprimir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Laura</cp:lastModifiedBy>
  <dcterms:created xsi:type="dcterms:W3CDTF">2015-12-12T23:32:55Z</dcterms:created>
  <dcterms:modified xsi:type="dcterms:W3CDTF">2023-10-08T00:50:05Z</dcterms:modified>
</cp:coreProperties>
</file>