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B4E84E0-03CE-4AB1-B810-183D698DBD24}" xr6:coauthVersionLast="47" xr6:coauthVersionMax="47" xr10:uidLastSave="{00000000-0000-0000-0000-000000000000}"/>
  <bookViews>
    <workbookView xWindow="-110" yWindow="-110" windowWidth="19420" windowHeight="10300" xr2:uid="{00000000-000D-0000-FFFF-FFFF00000000}"/>
  </bookViews>
  <sheets>
    <sheet name="PP_Seguimiento_2021" sheetId="1" r:id="rId1"/>
    <sheet name="ANALIS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1" l="1"/>
  <c r="S49" i="1"/>
  <c r="T41" i="1"/>
  <c r="T44" i="1"/>
  <c r="S39" i="1" l="1"/>
  <c r="T14" i="1" l="1"/>
  <c r="S12" i="1" l="1"/>
  <c r="D8" i="2" l="1"/>
  <c r="H8" i="2"/>
  <c r="I6" i="2"/>
  <c r="S43" i="1" l="1"/>
  <c r="G8" i="2" l="1"/>
  <c r="F8" i="2"/>
  <c r="E8" i="2"/>
  <c r="I7" i="2"/>
  <c r="I5" i="2"/>
  <c r="I8" i="2" l="1"/>
  <c r="S58" i="1" l="1"/>
  <c r="S30" i="1"/>
  <c r="S28" i="1"/>
  <c r="S27" i="1"/>
  <c r="S26" i="1"/>
  <c r="S25" i="1"/>
  <c r="S36" i="1" l="1"/>
  <c r="S37" i="1"/>
  <c r="S38" i="1"/>
  <c r="S41" i="1"/>
  <c r="S42" i="1"/>
  <c r="S44" i="1"/>
  <c r="S45" i="1" l="1"/>
  <c r="S48" i="1"/>
  <c r="S50" i="1" l="1"/>
  <c r="S51" i="1"/>
  <c r="S52" i="1"/>
  <c r="S53" i="1"/>
  <c r="S55" i="1"/>
  <c r="S56" i="1"/>
  <c r="S59" i="1"/>
  <c r="S29" i="1"/>
  <c r="S24" i="1" l="1"/>
  <c r="S20" i="1"/>
  <c r="S34" i="1" l="1"/>
  <c r="S32" i="1"/>
  <c r="S31" i="1" l="1"/>
  <c r="S46" i="1" l="1"/>
  <c r="S22" i="1"/>
  <c r="S35" i="1"/>
  <c r="S23" i="1" l="1"/>
  <c r="S18" i="1" l="1"/>
  <c r="S17" i="1"/>
  <c r="S15" i="1"/>
  <c r="S14" i="1"/>
</calcChain>
</file>

<file path=xl/sharedStrings.xml><?xml version="1.0" encoding="utf-8"?>
<sst xmlns="http://schemas.openxmlformats.org/spreadsheetml/2006/main" count="504" uniqueCount="305">
  <si>
    <t>Indicador</t>
  </si>
  <si>
    <t>Plan Departamental de Desarrollo</t>
  </si>
  <si>
    <t>Acciones desarrolladas</t>
  </si>
  <si>
    <t>Línea estratégica</t>
  </si>
  <si>
    <t>Programa presupuestal</t>
  </si>
  <si>
    <t>Código del producto</t>
  </si>
  <si>
    <t>Nombre del indicador</t>
  </si>
  <si>
    <t>Producto</t>
  </si>
  <si>
    <t>Código del indicador de producto</t>
  </si>
  <si>
    <t>Meta del cuatrenio</t>
  </si>
  <si>
    <t>Inclusión social y equidad</t>
  </si>
  <si>
    <t>Servicios de asistencia técnica en educación inicial, preescolar, básica y media.</t>
  </si>
  <si>
    <t>Entidades y organizaciones asistidas técnicamente.</t>
  </si>
  <si>
    <t>Calidad, cobertura y fortalecimiento de la educación inicial, preescolar, básica y media. "Tu y yo con educación y de calidad".</t>
  </si>
  <si>
    <t>Eje</t>
  </si>
  <si>
    <t>Estrategia</t>
  </si>
  <si>
    <t>Línea</t>
  </si>
  <si>
    <t xml:space="preserve">Programa </t>
  </si>
  <si>
    <t xml:space="preserve">Meta </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</si>
  <si>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</si>
  <si>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</si>
  <si>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</si>
  <si>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</si>
  <si>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</si>
  <si>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</si>
  <si>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</si>
  <si>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</si>
  <si>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 xml:space="preserve">Apoyar diecinueve (19) cabildos indígenas en la elaboración y/o puesta en marcha de los planes de vida desde sus cosmovisiones. </t>
  </si>
  <si>
    <t xml:space="preserve">Diecinueve (19) cabildos indígenas apoyados. </t>
  </si>
  <si>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</si>
  <si>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</si>
  <si>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</si>
  <si>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</si>
  <si>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</si>
  <si>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t xml:space="preserve">Quince (15) proyectos recreativos, culturales y/o deportivos priorizados e implementados.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</si>
  <si>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</si>
  <si>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</si>
  <si>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</si>
  <si>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</si>
  <si>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1A3 Oferta de bienes y servicios para las familias. </t>
  </si>
  <si>
    <t>Conociendo nuestra institucionalidad.</t>
  </si>
  <si>
    <t>Brindar acompañamiento a las acciones y/o actividades para la realización interinstitucional celebración día internacional de la familia.</t>
  </si>
  <si>
    <t>Una (1) celebración anual día de la familia</t>
  </si>
  <si>
    <t xml:space="preserve">Implementar un (1) programa de divulgación de la oferta de bienes y servicios institucionales en el departamento. </t>
  </si>
  <si>
    <t xml:space="preserve">Un (1) programa de divulgación implementado.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</si>
  <si>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</si>
  <si>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</si>
  <si>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</si>
  <si>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</si>
  <si>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</si>
  <si>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</si>
  <si>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</si>
  <si>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Implementar un (1) programa público privado de promoción y gestión de buenas prácticas empresariales para la protección de la familia.</t>
  </si>
  <si>
    <t xml:space="preserve">Un (1) programa de buenas prácticas empresariales para la protección de la familia implementada. </t>
  </si>
  <si>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</si>
  <si>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</si>
  <si>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</si>
  <si>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</si>
  <si>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</si>
  <si>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</si>
  <si>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</si>
  <si>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</si>
  <si>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</si>
  <si>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</si>
  <si>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</si>
  <si>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</si>
  <si>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</si>
  <si>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t xml:space="preserve">Doce (12) mercados campesinos fortalecidos. </t>
  </si>
  <si>
    <t xml:space="preserve">Apoyar el treinta (30%) de las familias rurales en el desarrollo de actividades productivas y aplicación adecuada de sus ingresos. </t>
  </si>
  <si>
    <t xml:space="preserve">Porcentaje (%) de familias rurales fortalecidas. </t>
  </si>
  <si>
    <t xml:space="preserve">Fortalecer el 20% de las unidades de emprendimiento de grupos poblacionales vulnerables como práctica de autogestión productiva familiar. </t>
  </si>
  <si>
    <t>Porcentaje (%) de unidades de emprendimiento fortalecidas.</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</si>
  <si>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</si>
  <si>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</si>
  <si>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</si>
  <si>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</si>
  <si>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</si>
  <si>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</si>
  <si>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</si>
  <si>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</si>
  <si>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Implementar una (1) estrategia de promoción de nuevas masculinidades para fortalecer la dinámica familiar y disminuir las violencias de género.</t>
  </si>
  <si>
    <t xml:space="preserve">Una (1) estrategia de promoción de nuevas masculinidades implementada.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</si>
  <si>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</si>
  <si>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</si>
  <si>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</si>
  <si>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</si>
  <si>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</si>
  <si>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Implementar dos (2) estrategias para el manejo de situaciones de consumo de sustancias psicoactivas en entornos escolares y universitarios.</t>
  </si>
  <si>
    <t>Dos (2) estrategias para el manejo del consumo de sustancias psicoactivas implementadas.</t>
  </si>
  <si>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</si>
  <si>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</si>
  <si>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</si>
  <si>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</si>
  <si>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</si>
  <si>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</si>
  <si>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</si>
  <si>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</si>
  <si>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</si>
  <si>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</si>
  <si>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</si>
  <si>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</si>
  <si>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</si>
  <si>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t xml:space="preserve">Un (1) programa de intervención a adultos mayores creado e implementado. </t>
  </si>
  <si>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</si>
  <si>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</si>
  <si>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 xml:space="preserve">Crear e implementar un (1) programa de fortalecimiento de entornos protectores en el sector rural. </t>
  </si>
  <si>
    <t xml:space="preserve">Un (1) programa de fortalecimiento implementado. </t>
  </si>
  <si>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</si>
  <si>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</si>
  <si>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</si>
  <si>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</si>
  <si>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</si>
  <si>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</si>
  <si>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</si>
  <si>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Realizar una (1) estrategia de percepción territorial y apropiación familiar del entorno rural para la sostenibilidad del Paisaje Cultural Cafetero. </t>
  </si>
  <si>
    <t xml:space="preserve">Una (1) estrategia de percepción territorial realizada. </t>
  </si>
  <si>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</si>
  <si>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</si>
  <si>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</si>
  <si>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</si>
  <si>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</si>
  <si>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</si>
  <si>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 xml:space="preserve">3A2 Estrategias de seguimiento de la gestión pública. </t>
  </si>
  <si>
    <t>Empoderando a las familias en acciones democráticas y sociopolíticas</t>
  </si>
  <si>
    <t xml:space="preserve">Fortalecer la dinámica del Comité Departamental e Interinstitucional para la Primera Infancia, Infancia, Adolescencia y Familia con un (1) informe semestral de seguimiento y gestión en la aplicación de la política de familia.  </t>
  </si>
  <si>
    <t xml:space="preserve">Un (1) informe semestral de la política de familia en el marco del Comité Departamental e Interinstitucional para la Primera Infancia, Infancia, Adolescencia y Familia.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</si>
  <si>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</si>
  <si>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</si>
  <si>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</si>
  <si>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</si>
  <si>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</si>
  <si>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</si>
  <si>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</si>
  <si>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</si>
  <si>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</si>
  <si>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</si>
  <si>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</si>
  <si>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</si>
  <si>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</si>
  <si>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</si>
  <si>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</si>
  <si>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</si>
  <si>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</si>
  <si>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</si>
  <si>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</si>
  <si>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</si>
  <si>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</si>
  <si>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 xml:space="preserve">Productividad y competitividad. </t>
  </si>
  <si>
    <t xml:space="preserve">Generación y formalización del empleo "Tu y yo con empleo de calidad". </t>
  </si>
  <si>
    <t>Servicio de asistencia técnica para la generación y formalización del empleo.</t>
  </si>
  <si>
    <t xml:space="preserve">Talleres de oferta institucional realizados. </t>
  </si>
  <si>
    <t>Porcentaje avance</t>
  </si>
  <si>
    <t xml:space="preserve">Implementar la Política Pública para la Protección, el Fortalecimiento y Desarrollo Integral de la Familia Quindiana. </t>
  </si>
  <si>
    <t>Implementar la Política Pública para la Protección, el Fortalecimiento y Desarrollo Integral de la Familia Quindiana.</t>
  </si>
  <si>
    <t>Secretaría de Familia
Secretaría del Interior
Instituto Colombiano de Bienestar Familiar
Entes Territoriales Municipales</t>
  </si>
  <si>
    <t>Apoyar la construcción e implementación de los planes de vida de los cabildos indígenas asentados en el departamento del Quindío.</t>
  </si>
  <si>
    <t>Apoyar la construcción e implementación de los planes de vida de los resguardos indígenas asentados en el departamento del Quindío.</t>
  </si>
  <si>
    <t xml:space="preserve">Planes de vida de los cabildos indígenas construidos e implementados. </t>
  </si>
  <si>
    <t xml:space="preserve">Planes de vida de los resguardos indígenas construidos e implementados. </t>
  </si>
  <si>
    <t xml:space="preserve">Política Pública de Familia implementada. </t>
  </si>
  <si>
    <t>Servicio de circulación artística y cultural.</t>
  </si>
  <si>
    <t xml:space="preserve">Producciones artísticas en circulación. </t>
  </si>
  <si>
    <t xml:space="preserve">Programado </t>
  </si>
  <si>
    <t>Ejecutado</t>
  </si>
  <si>
    <t>AVANCE META PRESUPUESTAL 2020</t>
  </si>
  <si>
    <t>Sector de justicia y derecho</t>
  </si>
  <si>
    <t xml:space="preserve">Secretaría de Familia Departamental </t>
  </si>
  <si>
    <t>Fortalecimiento, promoción de la salud y prevención primaria en salud mental en el Departamento del Quindío</t>
  </si>
  <si>
    <t>1803 - 5 - 3 1 3 12 38 2 135 - 61</t>
  </si>
  <si>
    <t xml:space="preserve">Servicio de gestión del riesgo en temas de trastornos mentales </t>
  </si>
  <si>
    <t>Campañas de gestión del riesgo en temas de trastornos mentales implementadas</t>
  </si>
  <si>
    <t xml:space="preserve">Servicio de gestión del riesgo en temas de salud sexual y reproductiva. </t>
  </si>
  <si>
    <t>Campañas de gestión del riesgo en temas de salud sexual y reproductiva implementadas.</t>
  </si>
  <si>
    <t>Responsables</t>
  </si>
  <si>
    <t>Inclusión productiva de pequeños productores rurales. "Tú y yo con oportunidades para el pequeño campesino".</t>
  </si>
  <si>
    <t>Servicio de apoyo a la comercialización.</t>
  </si>
  <si>
    <t>Organizaciones de productores formales apoyadas</t>
  </si>
  <si>
    <t>Implementar la  política pública para la protección, el fortalecimiento y el desarrollo integral de la familia Quindiana.</t>
  </si>
  <si>
    <t>36,8,1</t>
  </si>
  <si>
    <t>Política Pública de Familia  implementada.</t>
  </si>
  <si>
    <t>Productores apoyados para la participación en mercados campesinos.</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</si>
  <si>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</si>
  <si>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</si>
  <si>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</si>
  <si>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36.4</t>
  </si>
  <si>
    <t>Diseñar e implementar un modelo de atención integral en entornos protectores para la primera infancia.</t>
  </si>
  <si>
    <t>36.4.1</t>
  </si>
  <si>
    <t>Modelo de atención integral de entornos protectores implementado.</t>
  </si>
  <si>
    <t>Implementar la Política de Libertad Religiosa</t>
  </si>
  <si>
    <t>Política de Libertad Religiosa Implementado</t>
  </si>
  <si>
    <t>Servicio de gestión de oferta social para la población vulnerable</t>
  </si>
  <si>
    <t xml:space="preserve">Mecanismos de articulación implementados para la gestión de oferta social </t>
  </si>
  <si>
    <t>Servicios de atención integral a población en condición de discapacidad</t>
  </si>
  <si>
    <t xml:space="preserve">Estrategia de rehabilitación basada en la comunidad implementada en los municipios  </t>
  </si>
  <si>
    <t>Implementar  la política  pública de diversidad sexual e identidad de género.</t>
  </si>
  <si>
    <t>Política pública de diversidad sexual implementada.</t>
  </si>
  <si>
    <t>Universidad San Buenaventura</t>
  </si>
  <si>
    <t>N.A</t>
  </si>
  <si>
    <t>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</si>
  <si>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</si>
  <si>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</si>
  <si>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EJE ESTRATÉGICO</t>
  </si>
  <si>
    <t>TOTAL INDICADORES</t>
  </si>
  <si>
    <t>CRÍTICO</t>
  </si>
  <si>
    <t>BAJO</t>
  </si>
  <si>
    <t>MEDIO</t>
  </si>
  <si>
    <t>SATISFACTORIO</t>
  </si>
  <si>
    <t>SOBRESALIENTE</t>
  </si>
  <si>
    <t>TOTAL INDICADOES</t>
  </si>
  <si>
    <t>TOTAL DE INDICADORES</t>
  </si>
  <si>
    <t>POLÍTICA PÚBLICA PARA LA PROTECCIÓN, EL FORTALECIMIENTO 
Y DESARROLLO INTEGRAL DE LA FAMILIA QUINDIANA 2019 - 2029</t>
  </si>
  <si>
    <t>Reconocimiento y protección social</t>
  </si>
  <si>
    <t>Convivencia democrática en las familias</t>
  </si>
  <si>
    <t>Gobernanza</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</si>
  <si>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</si>
  <si>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</si>
  <si>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</si>
  <si>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Promoción de los métodos de resolución de conflictos. “Tú y Yo resolvemos los conflictos”. </t>
  </si>
  <si>
    <t xml:space="preserve">Servicio de asistencia técnica para la implementación de los métodos de resolución de conflictos </t>
  </si>
  <si>
    <t xml:space="preserve">Instituciones publicas y privadas asistidas técnicamente en métodos de resolución de conflictos </t>
  </si>
  <si>
    <t xml:space="preserve">La Secretaría de Cultura no reportó acciones desarrolladas durante el primer trimestre de la vigencia 2021. </t>
  </si>
  <si>
    <t>Promoción y acceso efectivo a procesos culturales y artísticos. "Tú y yo somos cultura Quindiana"</t>
  </si>
  <si>
    <t xml:space="preserve">Durante el presente periodo de actividades la Secretaría de Turismo no reportó acciones. </t>
  </si>
  <si>
    <t>Durante el trimestre informado no se realizaron acciones para esta estrategia propuesta.</t>
  </si>
  <si>
    <t>Durante el trimestre informado no se realizaron acciones para esta el programa propuesto.</t>
  </si>
  <si>
    <t xml:space="preserve">Durante el primer trimestre de la vigencia 2020, la Secretaría de Agricultura y Desarrollo Rural no reportó acciones desarrolladas. </t>
  </si>
  <si>
    <t>Se han apoyado 5 organizaciones formales: 2 Organizaciones de productores formales de mercados campesinos de los municipios de Quimbaya y Filandia, de igual manera en la realización de los mercados participaron la asociación de Mujeres de Buenavista, Quimquinagro de Quimbaya, Agrosolidaria de Pijao.</t>
  </si>
  <si>
    <t>Durante el trimestre informado no se realizaron acciones para este programa propuesto.</t>
  </si>
  <si>
    <t xml:space="preserve">La Secretaría de Salud no reportó acciones desarrolladas durante el primer trimestre de la vigencia 2021. </t>
  </si>
  <si>
    <t xml:space="preserve">La Secretaría del Interior no reportó acciones desarrolladas durante el primer trimestre de la vigencia 2021. </t>
  </si>
  <si>
    <t xml:space="preserve">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
  </si>
  <si>
    <t xml:space="preserve">Se dio cumplimiento a esta meta en el proceso de formulación y adopción de la Política Pública. </t>
  </si>
  <si>
    <t xml:space="preserve">La meta propuesta, excede las competencias del ente departamental.  </t>
  </si>
  <si>
    <t xml:space="preserve">Durante el trimestre informado, no se realizaron acciones tendientes al cumplimiento de la meta de Política Pública. </t>
  </si>
  <si>
    <t xml:space="preserve">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t>
  </si>
  <si>
    <t>META FÍSICA PRIMER TRIMESTRE VIGENCIA 2021</t>
  </si>
  <si>
    <t>AVANCE META FÍSICA 2021</t>
  </si>
  <si>
    <t>Tipo de meta</t>
  </si>
  <si>
    <t>Línea base</t>
  </si>
  <si>
    <t xml:space="preserve">Incremento </t>
  </si>
  <si>
    <t>N.D</t>
  </si>
  <si>
    <t>Secretaría de Agricultura, Desarrollo Rural y Medio Ambiente
Secretaría de Familia
Entes Territoriales Municipales
Comité de Cafeteros.</t>
  </si>
  <si>
    <t>Mantenimiento</t>
  </si>
  <si>
    <t>Secretaría de Familia
Secretaría del Interior 
Instituto Colombiano de Bienestar Familiar
Entes Territoriales Municipales</t>
  </si>
  <si>
    <t>Secretaría de Cultura
INDEPORTES
Entes Territoriales Municipales
Secretaría de Educación Departamental</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</si>
  <si>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</si>
  <si>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</si>
  <si>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</si>
  <si>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</si>
  <si>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</si>
  <si>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</si>
  <si>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</si>
  <si>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Secretaría de Salud
Secretaría de Familia
Secretaría de Educación
Instituto Colombiano de Bienestar Familiar
Entes Territoriales Municipales</t>
  </si>
  <si>
    <t>Secretaría de Agricultura, Desarrollo Rural y Medio Ambiente
Entes Territoriales Municipales</t>
  </si>
  <si>
    <t>Secretaría de Agricultura, Desarrollo Rural y Medio Ambiente
Secretaría de Familia</t>
  </si>
  <si>
    <t xml:space="preserve">Secretaría de Turismo, Industria y Comercio
Secretaria de Agricultura, Desarrollo Rural y Medio Ambiente
Entes Territoriales Municipales 
SENA </t>
  </si>
  <si>
    <t>Secretaría de Salud
Secretaría de Familia
Secretaría del Interior
Secretaría de Educación
ICBF
Comfenalco
Departamento de Policía Quindío
Red PAPAZ</t>
  </si>
  <si>
    <t>Secretaría de Familia
Secretaría de Educación
Secretaría del Interior
Secretaría de Turismo, Industria y Comercio
Departamento Policía Quindío</t>
  </si>
  <si>
    <t xml:space="preserve">Secretaría de Familia
ICBF </t>
  </si>
  <si>
    <t>Secretaría de Familia
Secretaría de Salud
IBCF
Secretaría de Educación
Entes Territoriales Municipales</t>
  </si>
  <si>
    <t xml:space="preserve">Secretaría de Salud
Secretaría de Educación - Academia - Entes Territoriales Municipales </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</si>
  <si>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</si>
  <si>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</si>
  <si>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Planeación
Secretarías Sectoriales
Prosperidad Social
Entes Territoriales Municipales</t>
  </si>
  <si>
    <t>Secretaría de Familia
ICBF
Entes Territoriales Municipales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</si>
  <si>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</si>
  <si>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</si>
  <si>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Secretaría de Familia
Secretaría del Interior
Sector Interreligioso
Entes Territoriales Municipales</t>
  </si>
  <si>
    <t>Secretaría de Turismo, Industria y Comercio
Secretaría de Cultura
Secretaria de Agricultura, Desarrollo Rural y Medio Ambiente
Entes Territoriales Municipales</t>
  </si>
  <si>
    <t>Secretaría de Familia
Secretaría de las TIC´s
Secretaría de Planeación
Entes Territoriales Municipales</t>
  </si>
  <si>
    <t>Secretaría de Familia
Instituto Colombiano de Bienestar Familiar</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</si>
  <si>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</si>
  <si>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</si>
  <si>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</si>
  <si>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</si>
  <si>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</si>
  <si>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</si>
  <si>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</si>
  <si>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</si>
  <si>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</si>
  <si>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</si>
  <si>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</si>
  <si>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</si>
  <si>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</si>
  <si>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</si>
  <si>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</si>
  <si>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 xml:space="preserve">Secretaría de Familia: Durante el primer trimestre de la vigencia 2021, se desarrollaron acciones de socialización de la estrategia de fortalecimiento familiar étnico con la comunidad de Altos de Monserrate del municipio de Armenia, así como con la comunidad de AfroQuimbaya, con la finalidad de retroalimentar la estructura de la estrategia y proyectar su proceso de implementación. </t>
  </si>
  <si>
    <t xml:space="preserve">Secretaría de Familia: Durante el primer trimestre de la vigencia 2021, desde la dirección de Poblaciones de la Secretaría de Familia, se proyectó el apoyo a 5 Cabildos Indígenas. No obstante, durante las fechas de reporte, no se ejecutaron acciones de fortalecimiento. </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</si>
  <si>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</si>
  <si>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Universidad San Buenaventura: La Universidad hace parte del comité departamental de SPA del Quindío en la cual participa diferentes instituciones, además de participar activamente en la entrega de informe trimestral.</t>
  </si>
  <si>
    <t>Secretaría del Interior: Se brindó asistencia técnica a las instituciones educativas, comunidad, comunidad LGBTI y juntas de acción comunal, en el cumplimiento del código nacional de convivencia y seguridad, así como en la temática de resolución pacifica de conflicto dentro de las comunidades.
En total fueron cuatro (4) municipios asistidos técnicamente (Quimbaya, Calarcá, Circasia, Montenegro).</t>
  </si>
  <si>
    <t xml:space="preserve">Secretaría de Familia: El día internacional de familia se celebra el 15 de mayo, razón por la cual durante el primer trimestre de la vigencia 2021, no se han desarrollado acciones encaminadas al cumplimiento de la meta. </t>
  </si>
  <si>
    <t>Secretaría de Turismo, Industria y Comercio: Se están realizando las gestiones pertinentes para la programación del taller institucional relacionado con la sensibilización a las empresas e industrias del Departamento del Quindío para la flexibilización de horarios laborales desde una perspectiva de género, familiar y ambiental.</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</si>
  <si>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t>
  </si>
  <si>
    <t>Secretaría de Agricultura, Desarrollo Rural y Medio Ambiente: Se han apoyado 5 organizaciones formales: 2 Organizaciones de productores formales de mercados campesinos de los municipios de Quimbaya y Filandia, de igual manera en la realización de los mercados participaron la asociación de Mujeres de Buenavista, Quimquinagro de Quimbaya, Agrosolidaria de Pijao.
Complementario al desarrollo de los mercados campesinos en los municipios, se  ha iniciado un diagnóstico en los municipios de Buenavista, Córdoba, Filandia, Circasia,  Quimbaya, Pijao y La Tebaida para conocer las debilidades y fortalezas de las organizaciones que participan en cada mercado campesino municipal, así como las expectativas no solamente de los productores ofertantes, sino también de los clientes; esto, para poder fortalecer aspectos que permitan consolidar estos espacios de comercialización a nivel municipal, que en algunos municipios no están legalmente constituidos como una figura asociativa.</t>
  </si>
  <si>
    <t>Secretaría del Interior: Durante el primer trimestre del presente año se brindó servicio de asistencia técnica para la implementación de los métodos de resolución de conflicto a seis (6)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Se brindó asistencia técnica para fortalecer tres (3) instituciones privadas de carácter comunal en lo concerniente a los métodos de resolución de conflictos. Las cuales son:
Barrio Laureles del municipio de Quimbaya
Barrio el Despacio del municipio de Quimbaya
Barrio Agualinda del municipio de Quimbaya</t>
  </si>
  <si>
    <t xml:space="preserve">Secretaría de Familia: Desde la Dirección de Desarrollo Humano y Familia y el proyecto "Tu y yo Comprometidos con la Vida", se desarrolla el componente de prevención de embarazo en adolescentes con enfoque familiar. No obstante, durante el primer trimestre de la vigencia 2020, no se desarrollaron acciones encaminadas al cumplimiento de la meta. </t>
  </si>
  <si>
    <t xml:space="preserve">Secretaría de Familia: Desde la Dirección de Desarrollo Humano y Familia y el proyecto "Tu y yo Comprometidos con la Vida", se desarrolla el componente de prevención del consumo de sustancias psicoactivas. No obstante, durante el primer trimestre de la vigencia 2020, no se desarrollaron acciones encaminadas al cumplimiento de la meta. </t>
  </si>
  <si>
    <t>Universidad San Buenaventura: Se realizaron diferentes actividades relacionadas con proyecto de vida, afrontamiento de emociones, estrés, manejo de tiempo y también actividades en el área de salud, además de acompañamiento psicopedagógico individual y campañas de prevención y promoción.</t>
  </si>
  <si>
    <t>Secretaría de Familia A través del Decreto 703 de 2014, en el departamento del Quindío, se viene implementando la estrategia RBC.</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</si>
  <si>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</si>
  <si>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Desde el equipo de la Jefatura de Familia, se han desarrollado jornadas de fortalecimiento de los entornos protectores de los niños y niñas, con operadores del ICBF, padres, madres y cuidadores, ejecutando acciones en uno de los componentes del modelo de atención integral a primera infancia.  </t>
  </si>
  <si>
    <t xml:space="preserve">Secretaría de Familia: Desde la Dirección de Desarrollo Humano y Familia y el proyecto "Tu y yo Comprometidos con la Vida", se desarrolla el componente de prevención del consumo de sustancias pscicoactivas y prevención del suicidio. No obstante, durante el primer trimestre de la vigencia 2020, no se desarrollaron acciones encaminadas al cumplimiento de la meta. </t>
  </si>
  <si>
    <t xml:space="preserve">Secretaría de Familia: El informe se debe presentar de manera semestral, por lo que no se presentan avances durante el primer trimestre de la vigencia actual. </t>
  </si>
  <si>
    <t xml:space="preserve">Secretaría de Familia: Se realiza la compilación de las acciones reportadas por los diferentes actores del proceso de implementación de la Política Pública, de acuerdo al Decreto 386 de 2019 de la Gobernación del Quindío.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</si>
</sst>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Tahoma"/>
      <family val="2"/>
    </font>
    <font>
      <b/>
      <sz val="11"/>
      <color theme="1"/>
      <name val="Tahoma"/>
      <family val="2"/>
    </font>
    <font>
      <sz val="1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5"/>
      <color theme="1"/>
      <name val="Calibri"/>
      <family val="2"/>
      <scheme val="minor"/>
    </font>
    <font>
      <sz val="12"/>
      <color theme="1"/>
      <name val="Arial"/>
      <family val="2"/>
    </font>
    <font>
      <sz val="12"/>
      <color rgb="FFFF0000"/>
      <name val="Arial"/>
      <family val="2"/>
    </font>
    <font>
      <sz val="12"/>
      <name val="Arial"/>
      <family val="2"/>
    </font>
    <font>
      <b/>
      <sz val="14"/>
      <color theme="1"/>
      <name val="Arial"/>
      <family val="2"/>
    </font>
    <font>
      <sz val="14"/>
      <color theme="1"/>
      <name val="Arial"/>
      <family val="2"/>
    </font>
    <font>
      <b/>
      <sz val="14"/>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95">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1" xfId="0" applyFont="1" applyFill="1" applyBorder="1" applyAlignment="1">
      <alignment horizontal="center" vertical="center" wrapText="1"/>
    </xf>
    <xf numFmtId="2" fontId="1" fillId="0" borderId="1"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3" fontId="1" fillId="0" borderId="3" xfId="0" applyNumberFormat="1" applyFont="1" applyBorder="1" applyAlignment="1">
      <alignment horizontal="right" vertical="center" wrapText="1"/>
    </xf>
    <xf numFmtId="0" fontId="1" fillId="4" borderId="4" xfId="0" applyFont="1" applyFill="1" applyBorder="1" applyAlignment="1">
      <alignment horizontal="justify" vertical="center" wrapText="1"/>
    </xf>
    <xf numFmtId="9" fontId="1" fillId="0" borderId="1" xfId="0" applyNumberFormat="1" applyFont="1" applyBorder="1" applyAlignment="1">
      <alignment horizontal="right" vertical="center" wrapText="1"/>
    </xf>
    <xf numFmtId="0" fontId="5" fillId="0" borderId="0" xfId="0" applyFont="1"/>
    <xf numFmtId="3" fontId="0" fillId="0" borderId="0" xfId="0" applyNumberFormat="1"/>
    <xf numFmtId="0" fontId="10" fillId="0" borderId="0" xfId="0" applyFont="1"/>
    <xf numFmtId="0" fontId="11" fillId="10" borderId="14"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5"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3" fillId="12" borderId="12"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0" borderId="0" xfId="0" applyFont="1" applyAlignment="1">
      <alignment vertical="center" textRotation="90" wrapText="1"/>
    </xf>
    <xf numFmtId="0" fontId="14" fillId="10" borderId="2" xfId="0" applyFont="1" applyFill="1" applyBorder="1" applyAlignment="1">
      <alignment horizontal="center" vertical="center" wrapText="1"/>
    </xf>
    <xf numFmtId="0" fontId="12" fillId="0" borderId="15" xfId="0" applyFont="1" applyBorder="1" applyAlignment="1">
      <alignment horizontal="center" vertical="center" textRotation="90" wrapText="1"/>
    </xf>
    <xf numFmtId="0" fontId="12" fillId="0" borderId="16" xfId="0" applyFont="1" applyBorder="1" applyAlignment="1">
      <alignment horizontal="center" vertical="center" textRotation="90" wrapText="1"/>
    </xf>
    <xf numFmtId="3" fontId="1" fillId="0" borderId="1" xfId="0" applyNumberFormat="1" applyFont="1" applyBorder="1" applyAlignment="1">
      <alignment horizontal="right" vertical="center" wrapText="1"/>
    </xf>
    <xf numFmtId="0" fontId="1" fillId="0" borderId="2" xfId="0" applyFont="1" applyBorder="1" applyAlignment="1">
      <alignment horizontal="right" vertical="center" wrapText="1"/>
    </xf>
    <xf numFmtId="9" fontId="1" fillId="0" borderId="2" xfId="0" applyNumberFormat="1" applyFont="1" applyBorder="1" applyAlignment="1">
      <alignment horizontal="right" vertical="center" wrapText="1"/>
    </xf>
    <xf numFmtId="2" fontId="1" fillId="0" borderId="2" xfId="0" applyNumberFormat="1" applyFont="1" applyBorder="1" applyAlignment="1">
      <alignment horizontal="right" vertical="center" wrapText="1"/>
    </xf>
    <xf numFmtId="0" fontId="3" fillId="4" borderId="2" xfId="0" applyFont="1" applyFill="1" applyBorder="1" applyAlignment="1">
      <alignment horizontal="justify" vertical="center" wrapText="1"/>
    </xf>
    <xf numFmtId="1" fontId="1" fillId="5" borderId="1" xfId="0" applyNumberFormat="1" applyFont="1" applyFill="1" applyBorder="1" applyAlignment="1">
      <alignment horizontal="righ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5" fillId="4" borderId="0" xfId="0" applyFont="1" applyFill="1" applyAlignment="1">
      <alignment horizontal="left" vertical="center" wrapText="1"/>
    </xf>
    <xf numFmtId="0" fontId="2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3" xfId="0" applyFont="1" applyFill="1" applyBorder="1" applyAlignment="1">
      <alignment horizontal="justify" vertical="center" wrapText="1"/>
    </xf>
    <xf numFmtId="3" fontId="1" fillId="0" borderId="2" xfId="0" applyNumberFormat="1" applyFont="1" applyBorder="1" applyAlignment="1">
      <alignment horizontal="right" vertical="center" wrapText="1"/>
    </xf>
    <xf numFmtId="3" fontId="1" fillId="0" borderId="3"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4" xfId="0" applyFont="1" applyBorder="1" applyAlignment="1">
      <alignment horizontal="right" vertical="center" wrapText="1"/>
    </xf>
    <xf numFmtId="3" fontId="1" fillId="0" borderId="1"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2"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9" fontId="1" fillId="0" borderId="2" xfId="0" applyNumberFormat="1" applyFont="1" applyBorder="1" applyAlignment="1">
      <alignment horizontal="right" vertical="center" wrapText="1"/>
    </xf>
    <xf numFmtId="2" fontId="1" fillId="0" borderId="2"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18" fillId="2" borderId="0" xfId="0" applyFont="1" applyFill="1" applyAlignment="1">
      <alignment horizontal="center" vertical="center" wrapText="1"/>
    </xf>
    <xf numFmtId="0" fontId="19" fillId="0" borderId="1" xfId="0" applyFont="1" applyBorder="1" applyAlignment="1">
      <alignment horizontal="justify"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9" borderId="1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6" fillId="12" borderId="17" xfId="0" applyFont="1" applyFill="1" applyBorder="1" applyAlignment="1">
      <alignment horizontal="right" vertical="center" wrapText="1"/>
    </xf>
    <xf numFmtId="0" fontId="6" fillId="12" borderId="6" xfId="0" applyFont="1" applyFill="1" applyBorder="1" applyAlignment="1">
      <alignment horizontal="right" vertical="center" wrapText="1"/>
    </xf>
  </cellXfs>
  <cellStyles count="2">
    <cellStyle name="Normal" xfId="0" builtinId="0"/>
    <cellStyle name="Porcentaje" xfId="1" builtinId="5"/>
  </cellStyles>
  <dxfs count="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PANORAMA GENERAL VIGENCIA 2020</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D4-4D9D-A279-2E0D4C36EC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D4-4D9D-A279-2E0D4C36ECAB}"/>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D4-4D9D-A279-2E0D4C36ECAB}"/>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D4-4D9D-A279-2E0D4C36ECAB}"/>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D4-4D9D-A279-2E0D4C36EC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35</c:v>
                </c:pt>
                <c:pt idx="1">
                  <c:v>2</c:v>
                </c:pt>
                <c:pt idx="2" formatCode="#,##0">
                  <c:v>0</c:v>
                </c:pt>
                <c:pt idx="3" formatCode="#,##0">
                  <c:v>0</c:v>
                </c:pt>
                <c:pt idx="4" formatCode="#,##0">
                  <c:v>4</c:v>
                </c:pt>
              </c:numCache>
            </c:numRef>
          </c:val>
          <c:extLst>
            <c:ext xmlns:c16="http://schemas.microsoft.com/office/drawing/2014/chart" uri="{C3380CC4-5D6E-409C-BE32-E72D297353CC}">
              <c16:uniqueId val="{0000000A-F5D4-4D9D-A279-2E0D4C36ECA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Arial" panose="020B0604020202020204" pitchFamily="34" charset="0"/>
              </a:defRPr>
            </a:pPr>
            <a:r>
              <a:rPr lang="en-US"/>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55D5-4CAE-9BFB-4FAA3598890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25-4935-BB42-6BB4B18117F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55D5-4CAE-9BFB-4FAA3598890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25-4935-BB42-6BB4B18117F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4-55D5-4CAE-9BFB-4FAA359889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16</c:v>
                </c:pt>
                <c:pt idx="1">
                  <c:v>1</c:v>
                </c:pt>
                <c:pt idx="4" formatCode="#,##0">
                  <c:v>1</c:v>
                </c:pt>
              </c:numCache>
            </c:numRef>
          </c:val>
          <c:extLst>
            <c:ext xmlns:c16="http://schemas.microsoft.com/office/drawing/2014/chart" uri="{C3380CC4-5D6E-409C-BE32-E72D297353CC}">
              <c16:uniqueId val="{00000000-55D5-4CAE-9BFB-4FAA3598890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CONVIVENCIA</a:t>
            </a:r>
            <a:r>
              <a:rPr lang="en-US" baseline="0"/>
              <a:t> DEMOCRÁTICA EN LAS FAMILIAS</a:t>
            </a:r>
            <a:endParaRPr lang="en-US"/>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68-4B0E-A716-25BF7F6D40C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B7-4E1F-A72D-697518E7DE1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A68-4B0E-A716-25BF7F6D40C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8B7-4E1F-A72D-697518E7DE1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A68-4B0E-A716-25BF7F6D40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13</c:v>
                </c:pt>
                <c:pt idx="1">
                  <c:v>1</c:v>
                </c:pt>
                <c:pt idx="4" formatCode="#,##0">
                  <c:v>1</c:v>
                </c:pt>
              </c:numCache>
            </c:numRef>
          </c:val>
          <c:extLst>
            <c:ext xmlns:c16="http://schemas.microsoft.com/office/drawing/2014/chart" uri="{C3380CC4-5D6E-409C-BE32-E72D297353CC}">
              <c16:uniqueId val="{00000000-2A68-4B0E-A716-25BF7F6D40C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16B-47A4-BD65-167CB749C60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477-48A5-A840-49CAACB36C6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477-48A5-A840-49CAACB36C6C}"/>
              </c:ext>
            </c:extLst>
          </c:dPt>
          <c:dPt>
            <c:idx val="3"/>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4-C16B-47A4-BD65-167CB749C602}"/>
              </c:ext>
            </c:extLst>
          </c:dPt>
          <c:dPt>
            <c:idx val="4"/>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6-C16B-47A4-BD65-167CB749C6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6</c:v>
                </c:pt>
                <c:pt idx="4" formatCode="#,##0">
                  <c:v>2</c:v>
                </c:pt>
              </c:numCache>
            </c:numRef>
          </c:val>
          <c:extLst>
            <c:ext xmlns:c16="http://schemas.microsoft.com/office/drawing/2014/chart" uri="{C3380CC4-5D6E-409C-BE32-E72D297353CC}">
              <c16:uniqueId val="{00000000-C16B-47A4-BD65-167CB749C602}"/>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1</xdr:row>
      <xdr:rowOff>119063</xdr:rowOff>
    </xdr:from>
    <xdr:to>
      <xdr:col>1</xdr:col>
      <xdr:colOff>531019</xdr:colOff>
      <xdr:row>1</xdr:row>
      <xdr:rowOff>571499</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 y="321469"/>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0218" y="345280"/>
          <a:ext cx="521493" cy="440532"/>
        </a:xfrm>
        <a:prstGeom prst="rect">
          <a:avLst/>
        </a:prstGeom>
        <a:noFill/>
        <a:ln>
          <a:noFill/>
        </a:ln>
      </xdr:spPr>
    </xdr:pic>
    <xdr:clientData/>
  </xdr:twoCellAnchor>
  <xdr:twoCellAnchor>
    <xdr:from>
      <xdr:col>9</xdr:col>
      <xdr:colOff>704850</xdr:colOff>
      <xdr:row>4</xdr:row>
      <xdr:rowOff>47624</xdr:rowOff>
    </xdr:from>
    <xdr:to>
      <xdr:col>15</xdr:col>
      <xdr:colOff>247650</xdr:colOff>
      <xdr:row>7</xdr:row>
      <xdr:rowOff>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323850</xdr:colOff>
      <xdr:row>9</xdr:row>
      <xdr:rowOff>42863</xdr:rowOff>
    </xdr:from>
    <xdr:to>
      <xdr:col>6</xdr:col>
      <xdr:colOff>504825</xdr:colOff>
      <xdr:row>24</xdr:row>
      <xdr:rowOff>4763</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9</xdr:row>
      <xdr:rowOff>61913</xdr:rowOff>
    </xdr:from>
    <xdr:to>
      <xdr:col>13</xdr:col>
      <xdr:colOff>85725</xdr:colOff>
      <xdr:row>24</xdr:row>
      <xdr:rowOff>23813</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257175</xdr:colOff>
      <xdr:row>8</xdr:row>
      <xdr:rowOff>195263</xdr:rowOff>
    </xdr:from>
    <xdr:to>
      <xdr:col>19</xdr:col>
      <xdr:colOff>85725</xdr:colOff>
      <xdr:row>23</xdr:row>
      <xdr:rowOff>138113</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topLeftCell="A7" zoomScale="80" zoomScaleNormal="80" workbookViewId="0">
      <selection activeCell="L54" sqref="L1:L1048576"/>
    </sheetView>
  </sheetViews>
  <sheetFormatPr baseColWidth="10" defaultColWidth="9.1796875" defaultRowHeight="14"/>
  <cols>
    <col min="1" max="1" width="20.81640625" style="1" customWidth="1"/>
    <col min="2" max="4" width="17.1796875" style="1" customWidth="1"/>
    <col min="5" max="6" width="31.453125" style="2" customWidth="1"/>
    <col min="7" max="8" width="17.1796875" style="5" customWidth="1"/>
    <col min="9" max="9" width="35.7265625" style="1" customWidth="1"/>
    <col min="10" max="12" width="21.453125" style="1" customWidth="1"/>
    <col min="13" max="13" width="31.453125" style="2" customWidth="1"/>
    <col min="14" max="14" width="21.453125" style="1" customWidth="1"/>
    <col min="15" max="15" width="31.453125" style="1" customWidth="1"/>
    <col min="16" max="16" width="17.1796875" style="1" customWidth="1"/>
    <col min="17" max="21" width="15.54296875" style="4" customWidth="1"/>
    <col min="22" max="22" width="66.7265625" style="2" customWidth="1"/>
    <col min="23" max="16384" width="9.1796875" style="1"/>
  </cols>
  <sheetData>
    <row r="1" spans="1:22" ht="15.5">
      <c r="A1" s="51"/>
      <c r="B1" s="51"/>
      <c r="C1" s="51"/>
      <c r="D1" s="51"/>
      <c r="E1" s="51"/>
      <c r="F1" s="51"/>
      <c r="G1" s="51"/>
      <c r="H1" s="51"/>
      <c r="I1" s="51"/>
      <c r="M1" s="1"/>
      <c r="Q1" s="1"/>
      <c r="R1" s="1"/>
      <c r="S1" s="1"/>
      <c r="T1" s="1"/>
      <c r="U1" s="1"/>
      <c r="V1" s="1"/>
    </row>
    <row r="2" spans="1:22" ht="18">
      <c r="A2" s="84" t="s">
        <v>277</v>
      </c>
      <c r="B2" s="84"/>
      <c r="C2" s="84"/>
      <c r="D2" s="84"/>
      <c r="E2" s="84"/>
      <c r="F2" s="84"/>
      <c r="G2" s="84"/>
      <c r="H2" s="84"/>
      <c r="I2" s="84"/>
      <c r="M2" s="1"/>
      <c r="Q2" s="1"/>
      <c r="R2" s="1"/>
      <c r="S2" s="1"/>
      <c r="T2" s="1"/>
      <c r="U2" s="1"/>
      <c r="V2" s="1"/>
    </row>
    <row r="3" spans="1:22" ht="15.5">
      <c r="A3" s="51"/>
      <c r="B3" s="51"/>
      <c r="C3" s="51"/>
      <c r="D3" s="51"/>
      <c r="E3" s="51"/>
      <c r="F3" s="51"/>
      <c r="G3" s="51"/>
      <c r="H3" s="51"/>
      <c r="I3" s="51"/>
      <c r="M3" s="1"/>
      <c r="Q3" s="1"/>
      <c r="R3" s="1"/>
      <c r="S3" s="1"/>
      <c r="T3" s="1"/>
      <c r="U3" s="1"/>
      <c r="V3" s="1"/>
    </row>
    <row r="4" spans="1:22" ht="57.75" customHeight="1">
      <c r="A4" s="52" t="s">
        <v>278</v>
      </c>
      <c r="B4" s="85" t="s">
        <v>279</v>
      </c>
      <c r="C4" s="85"/>
      <c r="D4" s="85"/>
      <c r="E4" s="85"/>
      <c r="F4" s="85"/>
      <c r="G4" s="85"/>
      <c r="H4" s="85"/>
      <c r="I4" s="85"/>
      <c r="M4" s="1"/>
      <c r="Q4" s="1"/>
      <c r="R4" s="1"/>
      <c r="S4" s="1"/>
      <c r="T4" s="1"/>
      <c r="U4" s="1"/>
      <c r="V4" s="1"/>
    </row>
    <row r="5" spans="1:22" ht="39.75" customHeight="1">
      <c r="A5" s="52" t="s">
        <v>280</v>
      </c>
      <c r="B5" s="85" t="s">
        <v>281</v>
      </c>
      <c r="C5" s="85"/>
      <c r="D5" s="85"/>
      <c r="E5" s="85"/>
      <c r="F5" s="85"/>
      <c r="G5" s="85"/>
      <c r="H5" s="85"/>
      <c r="I5" s="85"/>
      <c r="M5" s="1"/>
      <c r="Q5" s="1"/>
      <c r="R5" s="1"/>
      <c r="S5" s="1"/>
      <c r="T5" s="1"/>
      <c r="U5" s="1"/>
      <c r="V5" s="1"/>
    </row>
    <row r="6" spans="1:22" ht="36">
      <c r="A6" s="52" t="s">
        <v>282</v>
      </c>
      <c r="B6" s="85" t="s">
        <v>283</v>
      </c>
      <c r="C6" s="85"/>
      <c r="D6" s="85"/>
      <c r="E6" s="85"/>
      <c r="F6" s="85"/>
      <c r="G6" s="85"/>
      <c r="H6" s="85"/>
      <c r="I6" s="85"/>
      <c r="M6" s="1"/>
      <c r="Q6" s="1"/>
      <c r="R6" s="1"/>
      <c r="S6" s="1"/>
      <c r="T6" s="1"/>
      <c r="U6" s="1"/>
      <c r="V6" s="1"/>
    </row>
    <row r="7" spans="1:22" ht="95.25" customHeight="1">
      <c r="A7" s="52" t="s">
        <v>284</v>
      </c>
      <c r="B7" s="85" t="s">
        <v>285</v>
      </c>
      <c r="C7" s="85"/>
      <c r="D7" s="85"/>
      <c r="E7" s="85"/>
      <c r="F7" s="85"/>
      <c r="G7" s="85"/>
      <c r="H7" s="85"/>
      <c r="I7" s="85"/>
      <c r="M7" s="1"/>
      <c r="Q7" s="1"/>
      <c r="R7" s="1"/>
      <c r="S7" s="1"/>
      <c r="T7" s="1"/>
      <c r="U7" s="1"/>
      <c r="V7" s="1"/>
    </row>
    <row r="8" spans="1:22">
      <c r="M8" s="1"/>
      <c r="Q8" s="1"/>
      <c r="R8" s="1"/>
      <c r="S8" s="1"/>
      <c r="T8" s="1"/>
      <c r="U8" s="1"/>
      <c r="V8" s="1"/>
    </row>
    <row r="9" spans="1:22">
      <c r="A9" s="4"/>
      <c r="B9" s="4"/>
      <c r="C9" s="4"/>
      <c r="D9" s="4"/>
      <c r="E9" s="5"/>
      <c r="F9" s="5"/>
      <c r="M9" s="1"/>
      <c r="Q9" s="1"/>
      <c r="R9" s="1"/>
      <c r="S9" s="1"/>
      <c r="T9" s="1"/>
      <c r="U9" s="1"/>
      <c r="V9" s="1"/>
    </row>
    <row r="10" spans="1:22" ht="13.9" customHeight="1">
      <c r="J10" s="53" t="s">
        <v>1</v>
      </c>
      <c r="K10" s="53"/>
      <c r="L10" s="53"/>
      <c r="M10" s="53"/>
      <c r="N10" s="53"/>
      <c r="O10" s="53"/>
      <c r="P10" s="53"/>
      <c r="Q10" s="65" t="s">
        <v>236</v>
      </c>
      <c r="R10" s="66"/>
      <c r="S10" s="67"/>
      <c r="T10" s="68" t="s">
        <v>164</v>
      </c>
      <c r="U10" s="68"/>
      <c r="V10" s="63" t="s">
        <v>2</v>
      </c>
    </row>
    <row r="11" spans="1:22" ht="43.9" customHeight="1">
      <c r="A11" s="8" t="s">
        <v>14</v>
      </c>
      <c r="B11" s="8" t="s">
        <v>15</v>
      </c>
      <c r="C11" s="8" t="s">
        <v>16</v>
      </c>
      <c r="D11" s="8" t="s">
        <v>17</v>
      </c>
      <c r="E11" s="8" t="s">
        <v>18</v>
      </c>
      <c r="F11" s="8" t="s">
        <v>0</v>
      </c>
      <c r="G11" s="8" t="s">
        <v>237</v>
      </c>
      <c r="H11" s="8" t="s">
        <v>238</v>
      </c>
      <c r="I11" s="8" t="s">
        <v>173</v>
      </c>
      <c r="J11" s="8" t="s">
        <v>3</v>
      </c>
      <c r="K11" s="8" t="s">
        <v>4</v>
      </c>
      <c r="L11" s="8" t="s">
        <v>5</v>
      </c>
      <c r="M11" s="8" t="s">
        <v>7</v>
      </c>
      <c r="N11" s="8" t="s">
        <v>8</v>
      </c>
      <c r="O11" s="8" t="s">
        <v>6</v>
      </c>
      <c r="P11" s="8" t="s">
        <v>9</v>
      </c>
      <c r="Q11" s="9" t="s">
        <v>162</v>
      </c>
      <c r="R11" s="9" t="s">
        <v>163</v>
      </c>
      <c r="S11" s="9" t="s">
        <v>151</v>
      </c>
      <c r="T11" s="9" t="s">
        <v>162</v>
      </c>
      <c r="U11" s="9" t="s">
        <v>163</v>
      </c>
      <c r="V11" s="64"/>
    </row>
    <row r="12" spans="1:22" ht="55.15" customHeight="1">
      <c r="A12" s="55" t="s">
        <v>19</v>
      </c>
      <c r="B12" s="54" t="s">
        <v>20</v>
      </c>
      <c r="C12" s="54" t="s">
        <v>21</v>
      </c>
      <c r="D12" s="55" t="s">
        <v>22</v>
      </c>
      <c r="E12" s="55" t="s">
        <v>23</v>
      </c>
      <c r="F12" s="55" t="s">
        <v>24</v>
      </c>
      <c r="G12" s="71" t="s">
        <v>239</v>
      </c>
      <c r="H12" s="71" t="s">
        <v>240</v>
      </c>
      <c r="I12" s="71" t="s">
        <v>241</v>
      </c>
      <c r="J12" s="77" t="s">
        <v>10</v>
      </c>
      <c r="K12" s="77"/>
      <c r="L12" s="77"/>
      <c r="M12" s="79" t="s">
        <v>152</v>
      </c>
      <c r="N12" s="77"/>
      <c r="O12" s="79" t="s">
        <v>159</v>
      </c>
      <c r="P12" s="77">
        <v>1</v>
      </c>
      <c r="Q12" s="61">
        <v>1</v>
      </c>
      <c r="R12" s="61">
        <v>0</v>
      </c>
      <c r="S12" s="61">
        <f>(R12/Q12)*100</f>
        <v>0</v>
      </c>
      <c r="T12" s="70">
        <v>0</v>
      </c>
      <c r="U12" s="70">
        <v>0</v>
      </c>
      <c r="V12" s="60" t="s">
        <v>223</v>
      </c>
    </row>
    <row r="13" spans="1:22">
      <c r="A13" s="56"/>
      <c r="B13" s="54"/>
      <c r="C13" s="54"/>
      <c r="D13" s="56"/>
      <c r="E13" s="56"/>
      <c r="F13" s="56"/>
      <c r="G13" s="73"/>
      <c r="H13" s="73"/>
      <c r="I13" s="73"/>
      <c r="J13" s="78"/>
      <c r="K13" s="78"/>
      <c r="L13" s="78"/>
      <c r="M13" s="80"/>
      <c r="N13" s="78"/>
      <c r="O13" s="80"/>
      <c r="P13" s="78"/>
      <c r="Q13" s="69"/>
      <c r="R13" s="69"/>
      <c r="S13" s="69"/>
      <c r="T13" s="70"/>
      <c r="U13" s="70"/>
      <c r="V13" s="60"/>
    </row>
    <row r="14" spans="1:22" ht="126">
      <c r="A14" s="56"/>
      <c r="B14" s="54"/>
      <c r="C14" s="54"/>
      <c r="D14" s="56"/>
      <c r="E14" s="10" t="s">
        <v>25</v>
      </c>
      <c r="F14" s="10" t="s">
        <v>26</v>
      </c>
      <c r="G14" s="47" t="s">
        <v>239</v>
      </c>
      <c r="H14" s="48">
        <v>18</v>
      </c>
      <c r="I14" s="47" t="s">
        <v>154</v>
      </c>
      <c r="J14" s="7" t="s">
        <v>10</v>
      </c>
      <c r="K14" s="7"/>
      <c r="L14" s="3">
        <v>36.799999999999997</v>
      </c>
      <c r="M14" s="7" t="s">
        <v>153</v>
      </c>
      <c r="N14" s="6" t="s">
        <v>178</v>
      </c>
      <c r="O14" s="7" t="s">
        <v>159</v>
      </c>
      <c r="P14" s="3">
        <v>1</v>
      </c>
      <c r="Q14" s="6">
        <v>1</v>
      </c>
      <c r="R14" s="6">
        <v>0.1</v>
      </c>
      <c r="S14" s="6">
        <f>(R14/Q14)*100</f>
        <v>10</v>
      </c>
      <c r="T14" s="41">
        <f>2885000*2</f>
        <v>5770000</v>
      </c>
      <c r="U14" s="41">
        <v>0</v>
      </c>
      <c r="V14" s="7" t="s">
        <v>286</v>
      </c>
    </row>
    <row r="15" spans="1:22" ht="70">
      <c r="A15" s="56"/>
      <c r="B15" s="54"/>
      <c r="C15" s="54"/>
      <c r="D15" s="56"/>
      <c r="E15" s="55" t="s">
        <v>27</v>
      </c>
      <c r="F15" s="55" t="s">
        <v>28</v>
      </c>
      <c r="G15" s="71" t="s">
        <v>239</v>
      </c>
      <c r="H15" s="71">
        <v>4</v>
      </c>
      <c r="I15" s="71" t="s">
        <v>154</v>
      </c>
      <c r="J15" s="7" t="s">
        <v>10</v>
      </c>
      <c r="K15" s="7"/>
      <c r="L15" s="3"/>
      <c r="M15" s="7" t="s">
        <v>155</v>
      </c>
      <c r="N15" s="3"/>
      <c r="O15" s="7" t="s">
        <v>157</v>
      </c>
      <c r="P15" s="3">
        <v>17</v>
      </c>
      <c r="Q15" s="61">
        <v>5</v>
      </c>
      <c r="R15" s="61">
        <v>0</v>
      </c>
      <c r="S15" s="61">
        <f>(R15/Q15)*100</f>
        <v>0</v>
      </c>
      <c r="T15" s="58">
        <v>0</v>
      </c>
      <c r="U15" s="58">
        <v>0</v>
      </c>
      <c r="V15" s="60" t="s">
        <v>287</v>
      </c>
    </row>
    <row r="16" spans="1:22" ht="70">
      <c r="A16" s="56"/>
      <c r="B16" s="54"/>
      <c r="C16" s="54"/>
      <c r="D16" s="56"/>
      <c r="E16" s="56"/>
      <c r="F16" s="56"/>
      <c r="G16" s="73"/>
      <c r="H16" s="73"/>
      <c r="I16" s="73"/>
      <c r="J16" s="7" t="s">
        <v>10</v>
      </c>
      <c r="K16" s="7"/>
      <c r="L16" s="3"/>
      <c r="M16" s="7" t="s">
        <v>156</v>
      </c>
      <c r="N16" s="3"/>
      <c r="O16" s="7" t="s">
        <v>158</v>
      </c>
      <c r="P16" s="3">
        <v>2</v>
      </c>
      <c r="Q16" s="62"/>
      <c r="R16" s="62"/>
      <c r="S16" s="69"/>
      <c r="T16" s="59"/>
      <c r="U16" s="59"/>
      <c r="V16" s="60"/>
    </row>
    <row r="17" spans="1:22" ht="98">
      <c r="A17" s="56"/>
      <c r="B17" s="54"/>
      <c r="C17" s="54"/>
      <c r="D17" s="57"/>
      <c r="E17" s="10" t="s">
        <v>29</v>
      </c>
      <c r="F17" s="10" t="s">
        <v>30</v>
      </c>
      <c r="G17" s="47" t="s">
        <v>242</v>
      </c>
      <c r="H17" s="47" t="s">
        <v>240</v>
      </c>
      <c r="I17" s="47" t="s">
        <v>243</v>
      </c>
      <c r="J17" s="3"/>
      <c r="K17" s="3"/>
      <c r="L17" s="3"/>
      <c r="M17" s="7" t="s">
        <v>153</v>
      </c>
      <c r="N17" s="3"/>
      <c r="O17" s="7" t="s">
        <v>159</v>
      </c>
      <c r="P17" s="3">
        <v>1</v>
      </c>
      <c r="Q17" s="6">
        <v>12</v>
      </c>
      <c r="R17" s="6">
        <v>0</v>
      </c>
      <c r="S17" s="14">
        <f>(R17/Q17)*100</f>
        <v>0</v>
      </c>
      <c r="T17" s="41">
        <v>0</v>
      </c>
      <c r="U17" s="41">
        <v>0</v>
      </c>
      <c r="V17" s="7" t="s">
        <v>223</v>
      </c>
    </row>
    <row r="18" spans="1:22" ht="85.5" customHeight="1">
      <c r="A18" s="56"/>
      <c r="B18" s="54"/>
      <c r="C18" s="54" t="s">
        <v>31</v>
      </c>
      <c r="D18" s="55" t="s">
        <v>32</v>
      </c>
      <c r="E18" s="55" t="s">
        <v>33</v>
      </c>
      <c r="F18" s="55" t="s">
        <v>34</v>
      </c>
      <c r="G18" s="71" t="s">
        <v>239</v>
      </c>
      <c r="H18" s="71">
        <v>6</v>
      </c>
      <c r="I18" s="71" t="s">
        <v>244</v>
      </c>
      <c r="J18" s="7" t="s">
        <v>10</v>
      </c>
      <c r="K18" s="7" t="s">
        <v>221</v>
      </c>
      <c r="L18" s="3">
        <v>3301073</v>
      </c>
      <c r="M18" s="7" t="s">
        <v>160</v>
      </c>
      <c r="N18" s="3">
        <v>330107301</v>
      </c>
      <c r="O18" s="7" t="s">
        <v>161</v>
      </c>
      <c r="P18" s="3">
        <v>1800</v>
      </c>
      <c r="Q18" s="61">
        <v>3</v>
      </c>
      <c r="R18" s="61">
        <v>1</v>
      </c>
      <c r="S18" s="82">
        <f>(R18/Q18)*100</f>
        <v>33.333333333333329</v>
      </c>
      <c r="T18" s="41">
        <v>0</v>
      </c>
      <c r="U18" s="41">
        <v>0</v>
      </c>
      <c r="V18" s="7" t="s">
        <v>220</v>
      </c>
    </row>
    <row r="19" spans="1:22" ht="112">
      <c r="A19" s="56"/>
      <c r="B19" s="54"/>
      <c r="C19" s="54"/>
      <c r="D19" s="56"/>
      <c r="E19" s="56"/>
      <c r="F19" s="56"/>
      <c r="G19" s="72"/>
      <c r="H19" s="72"/>
      <c r="I19" s="72"/>
      <c r="J19" s="7" t="s">
        <v>10</v>
      </c>
      <c r="K19" s="7" t="s">
        <v>198</v>
      </c>
      <c r="L19" s="3">
        <v>4301037</v>
      </c>
      <c r="M19" s="7" t="s">
        <v>199</v>
      </c>
      <c r="N19" s="3"/>
      <c r="O19" s="7" t="s">
        <v>200</v>
      </c>
      <c r="P19" s="3">
        <v>12</v>
      </c>
      <c r="Q19" s="69"/>
      <c r="R19" s="69"/>
      <c r="S19" s="83"/>
      <c r="T19" s="41">
        <v>4300000</v>
      </c>
      <c r="U19" s="41">
        <v>4300000</v>
      </c>
      <c r="V19" s="7" t="s">
        <v>288</v>
      </c>
    </row>
    <row r="20" spans="1:22" ht="109.5" customHeight="1">
      <c r="A20" s="56"/>
      <c r="B20" s="54"/>
      <c r="C20" s="54"/>
      <c r="D20" s="56"/>
      <c r="E20" s="55" t="s">
        <v>35</v>
      </c>
      <c r="F20" s="55" t="s">
        <v>36</v>
      </c>
      <c r="G20" s="71" t="s">
        <v>242</v>
      </c>
      <c r="H20" s="71">
        <v>1</v>
      </c>
      <c r="I20" s="71" t="s">
        <v>245</v>
      </c>
      <c r="J20" s="7" t="s">
        <v>10</v>
      </c>
      <c r="K20" s="7"/>
      <c r="L20" s="6" t="s">
        <v>184</v>
      </c>
      <c r="M20" s="7" t="s">
        <v>185</v>
      </c>
      <c r="N20" s="6" t="s">
        <v>186</v>
      </c>
      <c r="O20" s="7" t="s">
        <v>187</v>
      </c>
      <c r="P20" s="3">
        <v>1</v>
      </c>
      <c r="Q20" s="61">
        <v>1</v>
      </c>
      <c r="R20" s="61">
        <v>0</v>
      </c>
      <c r="S20" s="61">
        <f>(R20/Q20)*100</f>
        <v>0</v>
      </c>
      <c r="T20" s="41">
        <v>0</v>
      </c>
      <c r="U20" s="41">
        <v>0</v>
      </c>
      <c r="V20" s="7" t="s">
        <v>223</v>
      </c>
    </row>
    <row r="21" spans="1:22" ht="102.75" customHeight="1">
      <c r="A21" s="56"/>
      <c r="B21" s="54"/>
      <c r="C21" s="54"/>
      <c r="D21" s="56"/>
      <c r="E21" s="57"/>
      <c r="F21" s="57"/>
      <c r="G21" s="72"/>
      <c r="H21" s="72"/>
      <c r="I21" s="72" t="s">
        <v>196</v>
      </c>
      <c r="J21" s="7" t="s">
        <v>197</v>
      </c>
      <c r="K21" s="7" t="s">
        <v>197</v>
      </c>
      <c r="L21" s="6" t="s">
        <v>197</v>
      </c>
      <c r="M21" s="7" t="s">
        <v>197</v>
      </c>
      <c r="N21" s="6" t="s">
        <v>197</v>
      </c>
      <c r="O21" s="7" t="s">
        <v>197</v>
      </c>
      <c r="P21" s="6" t="s">
        <v>197</v>
      </c>
      <c r="Q21" s="62"/>
      <c r="R21" s="62"/>
      <c r="S21" s="62"/>
      <c r="T21" s="41">
        <v>0</v>
      </c>
      <c r="U21" s="41">
        <v>0</v>
      </c>
      <c r="V21" s="7" t="s">
        <v>289</v>
      </c>
    </row>
    <row r="22" spans="1:22" ht="123" customHeight="1">
      <c r="A22" s="56"/>
      <c r="B22" s="54"/>
      <c r="C22" s="54"/>
      <c r="D22" s="56"/>
      <c r="E22" s="12" t="s">
        <v>37</v>
      </c>
      <c r="F22" s="12" t="s">
        <v>38</v>
      </c>
      <c r="G22" s="15" t="s">
        <v>239</v>
      </c>
      <c r="H22" s="15">
        <v>6.22</v>
      </c>
      <c r="I22" s="15" t="s">
        <v>246</v>
      </c>
      <c r="J22" s="7" t="s">
        <v>165</v>
      </c>
      <c r="K22" s="7" t="s">
        <v>214</v>
      </c>
      <c r="L22" s="3">
        <v>1202004</v>
      </c>
      <c r="M22" s="7" t="s">
        <v>215</v>
      </c>
      <c r="N22" s="3">
        <v>120200400</v>
      </c>
      <c r="O22" s="7" t="s">
        <v>216</v>
      </c>
      <c r="P22" s="3">
        <v>12</v>
      </c>
      <c r="Q22" s="18">
        <v>1</v>
      </c>
      <c r="R22" s="18">
        <v>0.33329999999999999</v>
      </c>
      <c r="S22" s="6">
        <f t="shared" ref="S22:S32" si="0">(R22/Q22)*100</f>
        <v>33.33</v>
      </c>
      <c r="T22" s="41">
        <v>2131000</v>
      </c>
      <c r="U22" s="41">
        <v>2131000</v>
      </c>
      <c r="V22" s="7" t="s">
        <v>290</v>
      </c>
    </row>
    <row r="23" spans="1:22" ht="106.5" customHeight="1">
      <c r="A23" s="56"/>
      <c r="B23" s="54"/>
      <c r="C23" s="55" t="s">
        <v>39</v>
      </c>
      <c r="D23" s="54" t="s">
        <v>40</v>
      </c>
      <c r="E23" s="12" t="s">
        <v>41</v>
      </c>
      <c r="F23" s="12" t="s">
        <v>42</v>
      </c>
      <c r="G23" s="15" t="s">
        <v>242</v>
      </c>
      <c r="H23" s="15">
        <v>1</v>
      </c>
      <c r="I23" s="13" t="s">
        <v>247</v>
      </c>
      <c r="J23" s="7" t="s">
        <v>10</v>
      </c>
      <c r="K23" s="7"/>
      <c r="L23" s="3">
        <v>36.799999999999997</v>
      </c>
      <c r="M23" s="7" t="s">
        <v>153</v>
      </c>
      <c r="N23" s="6" t="s">
        <v>178</v>
      </c>
      <c r="O23" s="7" t="s">
        <v>159</v>
      </c>
      <c r="P23" s="3">
        <v>1</v>
      </c>
      <c r="Q23" s="42">
        <v>1</v>
      </c>
      <c r="R23" s="42">
        <v>0</v>
      </c>
      <c r="S23" s="42">
        <f t="shared" si="0"/>
        <v>0</v>
      </c>
      <c r="T23" s="41">
        <v>0</v>
      </c>
      <c r="U23" s="41">
        <v>0</v>
      </c>
      <c r="V23" s="7" t="s">
        <v>291</v>
      </c>
    </row>
    <row r="24" spans="1:22" ht="95.25" customHeight="1">
      <c r="A24" s="56"/>
      <c r="B24" s="54"/>
      <c r="C24" s="57"/>
      <c r="D24" s="54"/>
      <c r="E24" s="10" t="s">
        <v>43</v>
      </c>
      <c r="F24" s="10" t="s">
        <v>44</v>
      </c>
      <c r="G24" s="13" t="s">
        <v>242</v>
      </c>
      <c r="H24" s="13">
        <v>1</v>
      </c>
      <c r="I24" s="13" t="s">
        <v>248</v>
      </c>
      <c r="J24" s="7" t="s">
        <v>10</v>
      </c>
      <c r="K24" s="7"/>
      <c r="L24" s="3">
        <v>36.799999999999997</v>
      </c>
      <c r="M24" s="7" t="s">
        <v>153</v>
      </c>
      <c r="N24" s="6" t="s">
        <v>178</v>
      </c>
      <c r="O24" s="7" t="s">
        <v>159</v>
      </c>
      <c r="P24" s="3">
        <v>1</v>
      </c>
      <c r="Q24" s="6">
        <v>1</v>
      </c>
      <c r="R24" s="6">
        <v>0</v>
      </c>
      <c r="S24" s="6">
        <f t="shared" si="0"/>
        <v>0</v>
      </c>
      <c r="T24" s="41">
        <v>0</v>
      </c>
      <c r="U24" s="41">
        <v>0</v>
      </c>
      <c r="V24" s="7" t="s">
        <v>224</v>
      </c>
    </row>
    <row r="25" spans="1:22" ht="124">
      <c r="A25" s="56"/>
      <c r="B25" s="55" t="s">
        <v>45</v>
      </c>
      <c r="C25" s="55" t="s">
        <v>46</v>
      </c>
      <c r="D25" s="55" t="s">
        <v>47</v>
      </c>
      <c r="E25" s="45" t="s">
        <v>48</v>
      </c>
      <c r="F25" s="12" t="s">
        <v>49</v>
      </c>
      <c r="G25" s="47" t="s">
        <v>242</v>
      </c>
      <c r="H25" s="47" t="s">
        <v>240</v>
      </c>
      <c r="I25" s="47" t="s">
        <v>249</v>
      </c>
      <c r="J25" s="7" t="s">
        <v>147</v>
      </c>
      <c r="K25" s="7" t="s">
        <v>148</v>
      </c>
      <c r="L25" s="3">
        <v>3602029</v>
      </c>
      <c r="M25" s="7" t="s">
        <v>149</v>
      </c>
      <c r="N25" s="3">
        <v>360202904</v>
      </c>
      <c r="O25" s="7" t="s">
        <v>150</v>
      </c>
      <c r="P25" s="3">
        <v>42</v>
      </c>
      <c r="Q25" s="42">
        <v>1</v>
      </c>
      <c r="R25" s="42">
        <v>0</v>
      </c>
      <c r="S25" s="42">
        <f t="shared" si="0"/>
        <v>0</v>
      </c>
      <c r="T25" s="41">
        <v>0</v>
      </c>
      <c r="U25" s="41">
        <v>0</v>
      </c>
      <c r="V25" s="7" t="s">
        <v>222</v>
      </c>
    </row>
    <row r="26" spans="1:22" ht="124">
      <c r="A26" s="56"/>
      <c r="B26" s="56"/>
      <c r="C26" s="56"/>
      <c r="D26" s="56"/>
      <c r="E26" s="10" t="s">
        <v>50</v>
      </c>
      <c r="F26" s="10" t="s">
        <v>51</v>
      </c>
      <c r="G26" s="47" t="s">
        <v>242</v>
      </c>
      <c r="H26" s="47" t="s">
        <v>240</v>
      </c>
      <c r="I26" s="47" t="s">
        <v>249</v>
      </c>
      <c r="J26" s="7" t="s">
        <v>197</v>
      </c>
      <c r="K26" s="7" t="s">
        <v>197</v>
      </c>
      <c r="L26" s="6" t="s">
        <v>197</v>
      </c>
      <c r="M26" s="7" t="s">
        <v>197</v>
      </c>
      <c r="N26" s="6" t="s">
        <v>197</v>
      </c>
      <c r="O26" s="7" t="s">
        <v>197</v>
      </c>
      <c r="P26" s="6" t="s">
        <v>197</v>
      </c>
      <c r="Q26" s="6">
        <v>1</v>
      </c>
      <c r="R26" s="6">
        <v>0</v>
      </c>
      <c r="S26" s="6">
        <f t="shared" si="0"/>
        <v>0</v>
      </c>
      <c r="T26" s="41">
        <v>0</v>
      </c>
      <c r="U26" s="41">
        <v>0</v>
      </c>
      <c r="V26" s="7" t="s">
        <v>222</v>
      </c>
    </row>
    <row r="27" spans="1:22" ht="124">
      <c r="A27" s="56"/>
      <c r="B27" s="56"/>
      <c r="C27" s="57"/>
      <c r="D27" s="57"/>
      <c r="E27" s="10" t="s">
        <v>52</v>
      </c>
      <c r="F27" s="10" t="s">
        <v>53</v>
      </c>
      <c r="G27" s="47" t="s">
        <v>242</v>
      </c>
      <c r="H27" s="47">
        <v>1</v>
      </c>
      <c r="I27" s="47" t="s">
        <v>250</v>
      </c>
      <c r="J27" s="7" t="s">
        <v>197</v>
      </c>
      <c r="K27" s="7" t="s">
        <v>197</v>
      </c>
      <c r="L27" s="6" t="s">
        <v>197</v>
      </c>
      <c r="M27" s="7" t="s">
        <v>197</v>
      </c>
      <c r="N27" s="6" t="s">
        <v>197</v>
      </c>
      <c r="O27" s="7" t="s">
        <v>197</v>
      </c>
      <c r="P27" s="6" t="s">
        <v>197</v>
      </c>
      <c r="Q27" s="6">
        <v>1</v>
      </c>
      <c r="R27" s="6">
        <v>0</v>
      </c>
      <c r="S27" s="6">
        <f t="shared" si="0"/>
        <v>0</v>
      </c>
      <c r="T27" s="41">
        <v>0</v>
      </c>
      <c r="U27" s="41">
        <v>0</v>
      </c>
      <c r="V27" s="7" t="s">
        <v>222</v>
      </c>
    </row>
    <row r="28" spans="1:22" ht="124">
      <c r="A28" s="56"/>
      <c r="B28" s="56"/>
      <c r="C28" s="12" t="s">
        <v>54</v>
      </c>
      <c r="D28" s="12" t="s">
        <v>55</v>
      </c>
      <c r="E28" s="12" t="s">
        <v>56</v>
      </c>
      <c r="F28" s="12" t="s">
        <v>57</v>
      </c>
      <c r="G28" s="47" t="s">
        <v>242</v>
      </c>
      <c r="H28" s="47" t="s">
        <v>240</v>
      </c>
      <c r="I28" s="47" t="s">
        <v>249</v>
      </c>
      <c r="J28" s="7" t="s">
        <v>147</v>
      </c>
      <c r="K28" s="7" t="s">
        <v>148</v>
      </c>
      <c r="L28" s="3">
        <v>3602029</v>
      </c>
      <c r="M28" s="7" t="s">
        <v>149</v>
      </c>
      <c r="N28" s="3">
        <v>360202904</v>
      </c>
      <c r="O28" s="7" t="s">
        <v>150</v>
      </c>
      <c r="P28" s="3">
        <v>42</v>
      </c>
      <c r="Q28" s="42">
        <v>1</v>
      </c>
      <c r="R28" s="42">
        <v>0.2</v>
      </c>
      <c r="S28" s="42">
        <f t="shared" si="0"/>
        <v>20</v>
      </c>
      <c r="T28" s="41">
        <v>0</v>
      </c>
      <c r="U28" s="41">
        <v>0</v>
      </c>
      <c r="V28" s="7" t="s">
        <v>292</v>
      </c>
    </row>
    <row r="29" spans="1:22" ht="294">
      <c r="A29" s="56"/>
      <c r="B29" s="56"/>
      <c r="C29" s="55" t="s">
        <v>58</v>
      </c>
      <c r="D29" s="55" t="s">
        <v>59</v>
      </c>
      <c r="E29" s="12" t="s">
        <v>60</v>
      </c>
      <c r="F29" s="12" t="s">
        <v>61</v>
      </c>
      <c r="G29" s="47" t="s">
        <v>242</v>
      </c>
      <c r="H29" s="47" t="s">
        <v>240</v>
      </c>
      <c r="I29" s="47" t="s">
        <v>251</v>
      </c>
      <c r="J29" s="7" t="s">
        <v>10</v>
      </c>
      <c r="K29" s="7"/>
      <c r="L29" s="3">
        <v>36.799999999999997</v>
      </c>
      <c r="M29" s="7" t="s">
        <v>153</v>
      </c>
      <c r="N29" s="6" t="s">
        <v>178</v>
      </c>
      <c r="O29" s="7" t="s">
        <v>159</v>
      </c>
      <c r="P29" s="3">
        <v>1</v>
      </c>
      <c r="Q29" s="42">
        <v>1</v>
      </c>
      <c r="R29" s="42">
        <v>0.4</v>
      </c>
      <c r="S29" s="42">
        <f t="shared" si="0"/>
        <v>40</v>
      </c>
      <c r="T29" s="41">
        <v>10000000</v>
      </c>
      <c r="U29" s="41">
        <v>2500000</v>
      </c>
      <c r="V29" s="7" t="s">
        <v>293</v>
      </c>
    </row>
    <row r="30" spans="1:22" ht="113.5" customHeight="1">
      <c r="A30" s="56"/>
      <c r="B30" s="56"/>
      <c r="C30" s="56"/>
      <c r="D30" s="56"/>
      <c r="E30" s="12" t="s">
        <v>62</v>
      </c>
      <c r="F30" s="12" t="s">
        <v>63</v>
      </c>
      <c r="G30" s="47" t="s">
        <v>242</v>
      </c>
      <c r="H30" s="47">
        <v>1</v>
      </c>
      <c r="I30" s="47" t="s">
        <v>252</v>
      </c>
      <c r="J30" s="3"/>
      <c r="K30" s="3"/>
      <c r="L30" s="3"/>
      <c r="M30" s="7"/>
      <c r="N30" s="3"/>
      <c r="O30" s="3"/>
      <c r="P30" s="3"/>
      <c r="Q30" s="42">
        <v>1</v>
      </c>
      <c r="R30" s="42">
        <v>1</v>
      </c>
      <c r="S30" s="42">
        <f t="shared" si="0"/>
        <v>100</v>
      </c>
      <c r="T30" s="41">
        <v>4300000</v>
      </c>
      <c r="U30" s="41">
        <v>4300000</v>
      </c>
      <c r="V30" s="7" t="s">
        <v>288</v>
      </c>
    </row>
    <row r="31" spans="1:22" ht="251.25" customHeight="1">
      <c r="A31" s="56"/>
      <c r="B31" s="56"/>
      <c r="C31" s="55" t="s">
        <v>64</v>
      </c>
      <c r="D31" s="55" t="s">
        <v>65</v>
      </c>
      <c r="E31" s="12" t="s">
        <v>66</v>
      </c>
      <c r="F31" s="12" t="s">
        <v>67</v>
      </c>
      <c r="G31" s="47" t="s">
        <v>242</v>
      </c>
      <c r="H31" s="47">
        <v>12</v>
      </c>
      <c r="I31" s="47" t="s">
        <v>253</v>
      </c>
      <c r="J31" s="7" t="s">
        <v>147</v>
      </c>
      <c r="K31" s="7" t="s">
        <v>174</v>
      </c>
      <c r="L31" s="3">
        <v>1702038</v>
      </c>
      <c r="M31" s="7" t="s">
        <v>175</v>
      </c>
      <c r="N31" s="3">
        <v>170203800</v>
      </c>
      <c r="O31" s="3" t="s">
        <v>176</v>
      </c>
      <c r="P31" s="3">
        <v>30</v>
      </c>
      <c r="Q31" s="42">
        <v>12</v>
      </c>
      <c r="R31" s="42">
        <v>3</v>
      </c>
      <c r="S31" s="44">
        <f t="shared" si="0"/>
        <v>25</v>
      </c>
      <c r="T31" s="41">
        <v>18000000</v>
      </c>
      <c r="U31" s="41">
        <v>0</v>
      </c>
      <c r="V31" s="7" t="s">
        <v>294</v>
      </c>
    </row>
    <row r="32" spans="1:22" ht="84">
      <c r="A32" s="56"/>
      <c r="B32" s="56"/>
      <c r="C32" s="56"/>
      <c r="D32" s="56"/>
      <c r="E32" s="55" t="s">
        <v>68</v>
      </c>
      <c r="F32" s="55" t="s">
        <v>69</v>
      </c>
      <c r="G32" s="71" t="s">
        <v>239</v>
      </c>
      <c r="H32" s="71" t="s">
        <v>240</v>
      </c>
      <c r="I32" s="71" t="s">
        <v>254</v>
      </c>
      <c r="J32" s="7" t="s">
        <v>147</v>
      </c>
      <c r="K32" s="7" t="s">
        <v>174</v>
      </c>
      <c r="L32" s="3">
        <v>1702038</v>
      </c>
      <c r="M32" s="7" t="s">
        <v>175</v>
      </c>
      <c r="N32" s="3">
        <v>170203800</v>
      </c>
      <c r="O32" s="3" t="s">
        <v>176</v>
      </c>
      <c r="P32" s="3">
        <v>30</v>
      </c>
      <c r="Q32" s="81">
        <v>1</v>
      </c>
      <c r="R32" s="81">
        <v>0</v>
      </c>
      <c r="S32" s="61">
        <f t="shared" si="0"/>
        <v>0</v>
      </c>
      <c r="T32" s="41">
        <v>0</v>
      </c>
      <c r="U32" s="41">
        <v>0</v>
      </c>
      <c r="V32" s="7" t="s">
        <v>225</v>
      </c>
    </row>
    <row r="33" spans="1:22" ht="56">
      <c r="A33" s="56"/>
      <c r="B33" s="56"/>
      <c r="C33" s="56"/>
      <c r="D33" s="56"/>
      <c r="E33" s="57"/>
      <c r="F33" s="57"/>
      <c r="G33" s="72"/>
      <c r="H33" s="72"/>
      <c r="I33" s="72" t="s">
        <v>166</v>
      </c>
      <c r="J33" s="7" t="s">
        <v>10</v>
      </c>
      <c r="K33" s="7"/>
      <c r="L33" s="3">
        <v>36.799999999999997</v>
      </c>
      <c r="M33" s="7" t="s">
        <v>177</v>
      </c>
      <c r="N33" s="6" t="s">
        <v>178</v>
      </c>
      <c r="O33" s="7" t="s">
        <v>179</v>
      </c>
      <c r="P33" s="3">
        <v>1</v>
      </c>
      <c r="Q33" s="62"/>
      <c r="R33" s="62"/>
      <c r="S33" s="62"/>
      <c r="T33" s="16">
        <v>0</v>
      </c>
      <c r="U33" s="16">
        <v>0</v>
      </c>
      <c r="V33" s="7" t="s">
        <v>224</v>
      </c>
    </row>
    <row r="34" spans="1:22" ht="93">
      <c r="A34" s="56"/>
      <c r="B34" s="56"/>
      <c r="C34" s="56"/>
      <c r="D34" s="56"/>
      <c r="E34" s="12" t="s">
        <v>70</v>
      </c>
      <c r="F34" s="12" t="s">
        <v>71</v>
      </c>
      <c r="G34" s="47" t="s">
        <v>239</v>
      </c>
      <c r="H34" s="48">
        <v>1</v>
      </c>
      <c r="I34" s="47" t="s">
        <v>255</v>
      </c>
      <c r="J34" s="7" t="s">
        <v>147</v>
      </c>
      <c r="K34" s="7" t="s">
        <v>174</v>
      </c>
      <c r="L34" s="3">
        <v>1702038</v>
      </c>
      <c r="M34" s="7" t="s">
        <v>175</v>
      </c>
      <c r="N34" s="3">
        <v>170203801</v>
      </c>
      <c r="O34" s="7" t="s">
        <v>180</v>
      </c>
      <c r="P34" s="3">
        <v>300</v>
      </c>
      <c r="Q34" s="43">
        <v>1</v>
      </c>
      <c r="R34" s="43">
        <v>0.1</v>
      </c>
      <c r="S34" s="42">
        <f t="shared" ref="S34:S39" si="1">(R34/Q34)*100</f>
        <v>10</v>
      </c>
      <c r="T34" s="41">
        <v>18000000</v>
      </c>
      <c r="U34" s="41">
        <v>0</v>
      </c>
      <c r="V34" s="7" t="s">
        <v>226</v>
      </c>
    </row>
    <row r="35" spans="1:22" ht="307.89999999999998" customHeight="1">
      <c r="A35" s="55" t="s">
        <v>72</v>
      </c>
      <c r="B35" s="55" t="s">
        <v>73</v>
      </c>
      <c r="C35" s="55" t="s">
        <v>74</v>
      </c>
      <c r="D35" s="71" t="s">
        <v>75</v>
      </c>
      <c r="E35" s="10" t="s">
        <v>76</v>
      </c>
      <c r="F35" s="10" t="s">
        <v>77</v>
      </c>
      <c r="G35" s="47" t="s">
        <v>242</v>
      </c>
      <c r="H35" s="47">
        <v>1</v>
      </c>
      <c r="I35" s="48" t="s">
        <v>256</v>
      </c>
      <c r="J35" s="7" t="s">
        <v>165</v>
      </c>
      <c r="K35" s="7" t="s">
        <v>217</v>
      </c>
      <c r="L35" s="3">
        <v>1203002</v>
      </c>
      <c r="M35" s="7" t="s">
        <v>218</v>
      </c>
      <c r="N35" s="3">
        <v>120300200</v>
      </c>
      <c r="O35" s="7" t="s">
        <v>219</v>
      </c>
      <c r="P35" s="3">
        <v>12</v>
      </c>
      <c r="Q35" s="6">
        <v>1</v>
      </c>
      <c r="R35" s="6">
        <v>0.4</v>
      </c>
      <c r="S35" s="6">
        <f t="shared" si="1"/>
        <v>40</v>
      </c>
      <c r="T35" s="41">
        <v>8513000</v>
      </c>
      <c r="U35" s="41">
        <v>8513000</v>
      </c>
      <c r="V35" s="7" t="s">
        <v>295</v>
      </c>
    </row>
    <row r="36" spans="1:22" ht="98">
      <c r="A36" s="56"/>
      <c r="B36" s="56"/>
      <c r="C36" s="56"/>
      <c r="D36" s="73"/>
      <c r="E36" s="10" t="s">
        <v>78</v>
      </c>
      <c r="F36" s="10" t="s">
        <v>79</v>
      </c>
      <c r="G36" s="47" t="s">
        <v>242</v>
      </c>
      <c r="H36" s="47" t="s">
        <v>240</v>
      </c>
      <c r="I36" s="48" t="s">
        <v>257</v>
      </c>
      <c r="J36" s="7" t="s">
        <v>10</v>
      </c>
      <c r="K36" s="3"/>
      <c r="L36" s="3"/>
      <c r="M36" s="7" t="s">
        <v>194</v>
      </c>
      <c r="N36" s="3"/>
      <c r="O36" s="7" t="s">
        <v>195</v>
      </c>
      <c r="P36" s="3">
        <v>1</v>
      </c>
      <c r="Q36" s="6">
        <v>1</v>
      </c>
      <c r="R36" s="6">
        <v>0</v>
      </c>
      <c r="S36" s="6">
        <f t="shared" si="1"/>
        <v>0</v>
      </c>
      <c r="T36" s="41">
        <v>0</v>
      </c>
      <c r="U36" s="41">
        <v>0</v>
      </c>
      <c r="V36" s="7" t="s">
        <v>227</v>
      </c>
    </row>
    <row r="37" spans="1:22" ht="85.15" customHeight="1">
      <c r="A37" s="56"/>
      <c r="B37" s="57"/>
      <c r="C37" s="57"/>
      <c r="D37" s="72"/>
      <c r="E37" s="10" t="s">
        <v>80</v>
      </c>
      <c r="F37" s="10" t="s">
        <v>81</v>
      </c>
      <c r="G37" s="47" t="s">
        <v>242</v>
      </c>
      <c r="H37" s="47" t="s">
        <v>240</v>
      </c>
      <c r="I37" s="48" t="s">
        <v>258</v>
      </c>
      <c r="J37" s="3"/>
      <c r="K37" s="3"/>
      <c r="L37" s="3"/>
      <c r="M37" s="7"/>
      <c r="N37" s="3"/>
      <c r="O37" s="3"/>
      <c r="P37" s="3"/>
      <c r="Q37" s="6">
        <v>1</v>
      </c>
      <c r="R37" s="6">
        <v>0</v>
      </c>
      <c r="S37" s="6">
        <f t="shared" si="1"/>
        <v>0</v>
      </c>
      <c r="T37" s="41">
        <v>0</v>
      </c>
      <c r="U37" s="41">
        <v>0</v>
      </c>
      <c r="V37" s="7" t="s">
        <v>223</v>
      </c>
    </row>
    <row r="38" spans="1:22" ht="173.5" customHeight="1">
      <c r="A38" s="56"/>
      <c r="B38" s="55" t="s">
        <v>82</v>
      </c>
      <c r="C38" s="55" t="s">
        <v>83</v>
      </c>
      <c r="D38" s="55" t="s">
        <v>84</v>
      </c>
      <c r="E38" s="12" t="s">
        <v>85</v>
      </c>
      <c r="F38" s="12" t="s">
        <v>86</v>
      </c>
      <c r="G38" s="47" t="s">
        <v>242</v>
      </c>
      <c r="H38" s="47">
        <v>1</v>
      </c>
      <c r="I38" s="47" t="s">
        <v>259</v>
      </c>
      <c r="J38" s="7" t="s">
        <v>10</v>
      </c>
      <c r="K38" s="7"/>
      <c r="L38" s="3">
        <v>1905021</v>
      </c>
      <c r="M38" s="7" t="s">
        <v>171</v>
      </c>
      <c r="N38" s="3">
        <v>190502100</v>
      </c>
      <c r="O38" s="7" t="s">
        <v>172</v>
      </c>
      <c r="P38" s="3">
        <v>12</v>
      </c>
      <c r="Q38" s="42">
        <v>1</v>
      </c>
      <c r="R38" s="42">
        <v>0</v>
      </c>
      <c r="S38" s="42">
        <f t="shared" si="1"/>
        <v>0</v>
      </c>
      <c r="T38" s="41">
        <v>0</v>
      </c>
      <c r="U38" s="41">
        <v>0</v>
      </c>
      <c r="V38" s="7" t="s">
        <v>296</v>
      </c>
    </row>
    <row r="39" spans="1:22" ht="96.65" customHeight="1">
      <c r="A39" s="56"/>
      <c r="B39" s="56"/>
      <c r="C39" s="56"/>
      <c r="D39" s="56"/>
      <c r="E39" s="55" t="s">
        <v>87</v>
      </c>
      <c r="F39" s="55" t="s">
        <v>88</v>
      </c>
      <c r="G39" s="71" t="s">
        <v>242</v>
      </c>
      <c r="H39" s="71">
        <v>2</v>
      </c>
      <c r="I39" s="71" t="s">
        <v>260</v>
      </c>
      <c r="J39" s="7" t="s">
        <v>10</v>
      </c>
      <c r="K39" s="7" t="s">
        <v>13</v>
      </c>
      <c r="L39" s="3">
        <v>2201006</v>
      </c>
      <c r="M39" s="7" t="s">
        <v>11</v>
      </c>
      <c r="N39" s="3">
        <v>220100600</v>
      </c>
      <c r="O39" s="7" t="s">
        <v>12</v>
      </c>
      <c r="P39" s="3">
        <v>54</v>
      </c>
      <c r="Q39" s="61">
        <v>2</v>
      </c>
      <c r="R39" s="61">
        <v>0</v>
      </c>
      <c r="S39" s="61">
        <f t="shared" si="1"/>
        <v>0</v>
      </c>
      <c r="T39" s="41">
        <v>0</v>
      </c>
      <c r="U39" s="41">
        <v>0</v>
      </c>
      <c r="V39" s="7" t="s">
        <v>297</v>
      </c>
    </row>
    <row r="40" spans="1:22" ht="93" customHeight="1">
      <c r="A40" s="56"/>
      <c r="B40" s="56"/>
      <c r="C40" s="17"/>
      <c r="D40" s="17"/>
      <c r="E40" s="56"/>
      <c r="F40" s="56"/>
      <c r="G40" s="72"/>
      <c r="H40" s="72"/>
      <c r="I40" s="72" t="s">
        <v>196</v>
      </c>
      <c r="J40" s="7" t="s">
        <v>197</v>
      </c>
      <c r="K40" s="7" t="s">
        <v>197</v>
      </c>
      <c r="L40" s="6" t="s">
        <v>197</v>
      </c>
      <c r="M40" s="7" t="s">
        <v>197</v>
      </c>
      <c r="N40" s="6" t="s">
        <v>197</v>
      </c>
      <c r="O40" s="7" t="s">
        <v>197</v>
      </c>
      <c r="P40" s="6" t="s">
        <v>197</v>
      </c>
      <c r="Q40" s="69"/>
      <c r="R40" s="69"/>
      <c r="S40" s="69"/>
      <c r="T40" s="41">
        <v>0</v>
      </c>
      <c r="U40" s="41">
        <v>0</v>
      </c>
      <c r="V40" s="7" t="s">
        <v>298</v>
      </c>
    </row>
    <row r="41" spans="1:22" ht="184.9" customHeight="1">
      <c r="A41" s="56"/>
      <c r="B41" s="56"/>
      <c r="C41" s="55" t="s">
        <v>89</v>
      </c>
      <c r="D41" s="55" t="s">
        <v>90</v>
      </c>
      <c r="E41" s="12" t="s">
        <v>91</v>
      </c>
      <c r="F41" s="12" t="s">
        <v>92</v>
      </c>
      <c r="G41" s="47" t="s">
        <v>242</v>
      </c>
      <c r="H41" s="49">
        <v>1</v>
      </c>
      <c r="I41" s="47" t="s">
        <v>261</v>
      </c>
      <c r="J41" s="7" t="s">
        <v>10</v>
      </c>
      <c r="K41" s="3"/>
      <c r="L41" s="3">
        <v>4104035</v>
      </c>
      <c r="M41" s="7" t="s">
        <v>192</v>
      </c>
      <c r="N41" s="3"/>
      <c r="O41" s="7" t="s">
        <v>193</v>
      </c>
      <c r="P41" s="3">
        <v>12</v>
      </c>
      <c r="Q41" s="42">
        <v>1</v>
      </c>
      <c r="R41" s="42">
        <v>0.15</v>
      </c>
      <c r="S41" s="42">
        <f t="shared" ref="S41:S46" si="2">(R41/Q41)*100</f>
        <v>15</v>
      </c>
      <c r="T41" s="41">
        <f>2885000*2</f>
        <v>5770000</v>
      </c>
      <c r="U41" s="41">
        <v>0</v>
      </c>
      <c r="V41" s="7" t="s">
        <v>299</v>
      </c>
    </row>
    <row r="42" spans="1:22" ht="87" customHeight="1">
      <c r="A42" s="56"/>
      <c r="B42" s="56"/>
      <c r="C42" s="56"/>
      <c r="D42" s="56"/>
      <c r="E42" s="10" t="s">
        <v>93</v>
      </c>
      <c r="F42" s="10" t="s">
        <v>94</v>
      </c>
      <c r="G42" s="47" t="s">
        <v>242</v>
      </c>
      <c r="H42" s="49">
        <v>1</v>
      </c>
      <c r="I42" s="47" t="s">
        <v>262</v>
      </c>
      <c r="J42" s="3" t="s">
        <v>10</v>
      </c>
      <c r="K42" s="3"/>
      <c r="L42" s="3">
        <v>4103052</v>
      </c>
      <c r="M42" s="7" t="s">
        <v>190</v>
      </c>
      <c r="N42" s="3">
        <v>410305202</v>
      </c>
      <c r="O42" s="3" t="s">
        <v>191</v>
      </c>
      <c r="P42" s="3">
        <v>1</v>
      </c>
      <c r="Q42" s="6">
        <v>1</v>
      </c>
      <c r="R42" s="6">
        <v>0</v>
      </c>
      <c r="S42" s="6">
        <f t="shared" si="2"/>
        <v>0</v>
      </c>
      <c r="T42" s="41">
        <v>0</v>
      </c>
      <c r="U42" s="41">
        <v>0</v>
      </c>
      <c r="V42" s="7" t="s">
        <v>223</v>
      </c>
    </row>
    <row r="43" spans="1:22" ht="100.5" customHeight="1">
      <c r="A43" s="56"/>
      <c r="B43" s="56"/>
      <c r="C43" s="56"/>
      <c r="D43" s="56"/>
      <c r="E43" s="12" t="s">
        <v>95</v>
      </c>
      <c r="F43" s="12" t="s">
        <v>96</v>
      </c>
      <c r="G43" s="47" t="s">
        <v>242</v>
      </c>
      <c r="H43" s="47">
        <v>1</v>
      </c>
      <c r="I43" s="48" t="s">
        <v>263</v>
      </c>
      <c r="J43" s="3"/>
      <c r="K43" s="3"/>
      <c r="L43" s="3"/>
      <c r="M43" s="7"/>
      <c r="N43" s="3"/>
      <c r="O43" s="3"/>
      <c r="P43" s="3"/>
      <c r="Q43" s="42">
        <v>1</v>
      </c>
      <c r="R43" s="42">
        <v>1</v>
      </c>
      <c r="S43" s="42">
        <f t="shared" si="2"/>
        <v>100</v>
      </c>
      <c r="T43" s="41">
        <v>0</v>
      </c>
      <c r="U43" s="41">
        <v>0</v>
      </c>
      <c r="V43" s="7" t="s">
        <v>300</v>
      </c>
    </row>
    <row r="44" spans="1:22" ht="84">
      <c r="A44" s="56"/>
      <c r="B44" s="56"/>
      <c r="C44" s="56"/>
      <c r="D44" s="56"/>
      <c r="E44" s="12" t="s">
        <v>97</v>
      </c>
      <c r="F44" s="12" t="s">
        <v>98</v>
      </c>
      <c r="G44" s="47" t="s">
        <v>242</v>
      </c>
      <c r="H44" s="49">
        <v>1</v>
      </c>
      <c r="I44" s="47" t="s">
        <v>264</v>
      </c>
      <c r="J44" s="10" t="s">
        <v>10</v>
      </c>
      <c r="K44" s="13"/>
      <c r="L44" s="6" t="s">
        <v>184</v>
      </c>
      <c r="M44" s="7" t="s">
        <v>185</v>
      </c>
      <c r="N44" s="6" t="s">
        <v>186</v>
      </c>
      <c r="O44" s="7" t="s">
        <v>106</v>
      </c>
      <c r="P44" s="6" t="s">
        <v>186</v>
      </c>
      <c r="Q44" s="42">
        <v>1</v>
      </c>
      <c r="R44" s="42">
        <v>0.15</v>
      </c>
      <c r="S44" s="44">
        <f t="shared" si="2"/>
        <v>15</v>
      </c>
      <c r="T44" s="41">
        <f>2885000</f>
        <v>2885000</v>
      </c>
      <c r="U44" s="41">
        <v>0</v>
      </c>
      <c r="V44" s="7" t="s">
        <v>301</v>
      </c>
    </row>
    <row r="45" spans="1:22" ht="98">
      <c r="A45" s="56"/>
      <c r="B45" s="56"/>
      <c r="C45" s="55" t="s">
        <v>99</v>
      </c>
      <c r="D45" s="74" t="s">
        <v>100</v>
      </c>
      <c r="E45" s="12" t="s">
        <v>101</v>
      </c>
      <c r="F45" s="12" t="s">
        <v>102</v>
      </c>
      <c r="G45" s="47" t="s">
        <v>242</v>
      </c>
      <c r="H45" s="47" t="s">
        <v>240</v>
      </c>
      <c r="I45" s="47" t="s">
        <v>247</v>
      </c>
      <c r="J45" s="7" t="s">
        <v>10</v>
      </c>
      <c r="K45" s="7"/>
      <c r="L45" s="3">
        <v>36.799999999999997</v>
      </c>
      <c r="M45" s="7" t="s">
        <v>177</v>
      </c>
      <c r="N45" s="6" t="s">
        <v>178</v>
      </c>
      <c r="O45" s="7" t="s">
        <v>179</v>
      </c>
      <c r="P45" s="3">
        <v>1</v>
      </c>
      <c r="Q45" s="42">
        <v>1</v>
      </c>
      <c r="R45" s="42">
        <v>0</v>
      </c>
      <c r="S45" s="42">
        <f t="shared" si="2"/>
        <v>0</v>
      </c>
      <c r="T45" s="41">
        <v>0</v>
      </c>
      <c r="U45" s="41">
        <v>0</v>
      </c>
      <c r="V45" s="7" t="s">
        <v>227</v>
      </c>
    </row>
    <row r="46" spans="1:22" ht="84">
      <c r="A46" s="56"/>
      <c r="B46" s="56"/>
      <c r="C46" s="56"/>
      <c r="D46" s="75"/>
      <c r="E46" s="55" t="s">
        <v>103</v>
      </c>
      <c r="F46" s="55" t="s">
        <v>104</v>
      </c>
      <c r="G46" s="71" t="s">
        <v>242</v>
      </c>
      <c r="H46" s="71" t="s">
        <v>240</v>
      </c>
      <c r="I46" s="71" t="s">
        <v>265</v>
      </c>
      <c r="J46" s="7" t="s">
        <v>10</v>
      </c>
      <c r="K46" s="7" t="s">
        <v>167</v>
      </c>
      <c r="L46" s="3" t="s">
        <v>168</v>
      </c>
      <c r="M46" s="7" t="s">
        <v>169</v>
      </c>
      <c r="N46" s="3" t="s">
        <v>170</v>
      </c>
      <c r="O46" s="7">
        <v>12</v>
      </c>
      <c r="P46" s="3"/>
      <c r="Q46" s="61">
        <v>1</v>
      </c>
      <c r="R46" s="61">
        <v>0</v>
      </c>
      <c r="S46" s="61">
        <f t="shared" si="2"/>
        <v>0</v>
      </c>
      <c r="T46" s="41">
        <v>0</v>
      </c>
      <c r="U46" s="41">
        <v>0</v>
      </c>
      <c r="V46" s="7" t="s">
        <v>228</v>
      </c>
    </row>
    <row r="47" spans="1:22" ht="199.5" customHeight="1">
      <c r="A47" s="56"/>
      <c r="B47" s="56"/>
      <c r="C47" s="56"/>
      <c r="D47" s="75"/>
      <c r="E47" s="57"/>
      <c r="F47" s="57"/>
      <c r="G47" s="72"/>
      <c r="H47" s="72"/>
      <c r="I47" s="72" t="s">
        <v>166</v>
      </c>
      <c r="J47" s="7" t="s">
        <v>10</v>
      </c>
      <c r="K47" s="7"/>
      <c r="L47" s="3">
        <v>1905021</v>
      </c>
      <c r="M47" s="7" t="s">
        <v>171</v>
      </c>
      <c r="N47" s="3">
        <v>190502100</v>
      </c>
      <c r="O47" s="7" t="s">
        <v>172</v>
      </c>
      <c r="P47" s="3">
        <v>12</v>
      </c>
      <c r="Q47" s="62"/>
      <c r="R47" s="62"/>
      <c r="S47" s="62"/>
      <c r="T47" s="41">
        <v>0</v>
      </c>
      <c r="U47" s="41">
        <v>0</v>
      </c>
      <c r="V47" s="7" t="s">
        <v>302</v>
      </c>
    </row>
    <row r="48" spans="1:22" ht="56">
      <c r="A48" s="56"/>
      <c r="B48" s="56"/>
      <c r="C48" s="57"/>
      <c r="D48" s="76"/>
      <c r="E48" s="10" t="s">
        <v>105</v>
      </c>
      <c r="F48" s="10" t="s">
        <v>106</v>
      </c>
      <c r="G48" s="47" t="s">
        <v>242</v>
      </c>
      <c r="H48" s="47" t="s">
        <v>240</v>
      </c>
      <c r="I48" s="47" t="s">
        <v>254</v>
      </c>
      <c r="J48" s="7" t="s">
        <v>10</v>
      </c>
      <c r="K48" s="7"/>
      <c r="L48" s="6" t="s">
        <v>184</v>
      </c>
      <c r="M48" s="7" t="s">
        <v>185</v>
      </c>
      <c r="N48" s="6" t="s">
        <v>186</v>
      </c>
      <c r="O48" s="7" t="s">
        <v>187</v>
      </c>
      <c r="P48" s="3">
        <v>1</v>
      </c>
      <c r="Q48" s="6">
        <v>1</v>
      </c>
      <c r="R48" s="6">
        <v>0</v>
      </c>
      <c r="S48" s="6">
        <f>(R48/Q48)*100</f>
        <v>0</v>
      </c>
      <c r="T48" s="41">
        <v>0</v>
      </c>
      <c r="U48" s="41">
        <v>0</v>
      </c>
      <c r="V48" s="7" t="s">
        <v>227</v>
      </c>
    </row>
    <row r="49" spans="1:22" ht="100.15" customHeight="1">
      <c r="A49" s="56"/>
      <c r="B49" s="54" t="s">
        <v>107</v>
      </c>
      <c r="C49" s="54" t="s">
        <v>108</v>
      </c>
      <c r="D49" s="55" t="s">
        <v>109</v>
      </c>
      <c r="E49" s="10" t="s">
        <v>110</v>
      </c>
      <c r="F49" s="10" t="s">
        <v>111</v>
      </c>
      <c r="G49" s="47" t="s">
        <v>242</v>
      </c>
      <c r="H49" s="47" t="s">
        <v>240</v>
      </c>
      <c r="I49" s="47" t="s">
        <v>266</v>
      </c>
      <c r="J49" s="7" t="s">
        <v>10</v>
      </c>
      <c r="K49" s="7"/>
      <c r="L49" s="3">
        <v>36.799999999999997</v>
      </c>
      <c r="M49" s="7" t="s">
        <v>177</v>
      </c>
      <c r="N49" s="6" t="s">
        <v>178</v>
      </c>
      <c r="O49" s="7" t="s">
        <v>179</v>
      </c>
      <c r="P49" s="3">
        <v>1</v>
      </c>
      <c r="Q49" s="6">
        <v>1</v>
      </c>
      <c r="R49" s="6">
        <v>0</v>
      </c>
      <c r="S49" s="6">
        <f>(R49/Q49)*100</f>
        <v>0</v>
      </c>
      <c r="T49" s="41">
        <v>0</v>
      </c>
      <c r="U49" s="41">
        <v>0</v>
      </c>
      <c r="V49" s="7" t="s">
        <v>227</v>
      </c>
    </row>
    <row r="50" spans="1:22" ht="112">
      <c r="A50" s="56"/>
      <c r="B50" s="54"/>
      <c r="C50" s="54"/>
      <c r="D50" s="56"/>
      <c r="E50" s="12" t="s">
        <v>112</v>
      </c>
      <c r="F50" s="45" t="s">
        <v>113</v>
      </c>
      <c r="G50" s="47" t="s">
        <v>239</v>
      </c>
      <c r="H50" s="47" t="s">
        <v>240</v>
      </c>
      <c r="I50" s="50" t="s">
        <v>267</v>
      </c>
      <c r="J50" s="3"/>
      <c r="K50" s="3"/>
      <c r="L50" s="3"/>
      <c r="M50" s="7" t="s">
        <v>188</v>
      </c>
      <c r="N50" s="3"/>
      <c r="O50" s="3" t="s">
        <v>189</v>
      </c>
      <c r="P50" s="3">
        <v>1</v>
      </c>
      <c r="Q50" s="42">
        <v>1</v>
      </c>
      <c r="R50" s="42">
        <v>0</v>
      </c>
      <c r="S50" s="42">
        <f>(R50/Q50)*100</f>
        <v>0</v>
      </c>
      <c r="T50" s="41">
        <v>0</v>
      </c>
      <c r="U50" s="41">
        <v>0</v>
      </c>
      <c r="V50" s="7" t="s">
        <v>229</v>
      </c>
    </row>
    <row r="51" spans="1:22" ht="93">
      <c r="A51" s="56"/>
      <c r="B51" s="54"/>
      <c r="C51" s="54"/>
      <c r="D51" s="56"/>
      <c r="E51" s="10" t="s">
        <v>114</v>
      </c>
      <c r="F51" s="10" t="s">
        <v>115</v>
      </c>
      <c r="G51" s="47" t="s">
        <v>242</v>
      </c>
      <c r="H51" s="47" t="s">
        <v>240</v>
      </c>
      <c r="I51" s="47" t="s">
        <v>268</v>
      </c>
      <c r="J51" s="7" t="s">
        <v>10</v>
      </c>
      <c r="K51" s="7" t="s">
        <v>181</v>
      </c>
      <c r="L51" s="3">
        <v>3302042</v>
      </c>
      <c r="M51" s="7" t="s">
        <v>182</v>
      </c>
      <c r="N51" s="3">
        <v>330204200</v>
      </c>
      <c r="O51" s="7" t="s">
        <v>183</v>
      </c>
      <c r="P51" s="3">
        <v>48</v>
      </c>
      <c r="Q51" s="6">
        <v>1</v>
      </c>
      <c r="R51" s="6">
        <v>0</v>
      </c>
      <c r="S51" s="6">
        <f t="shared" ref="S51:S56" si="3">(R51/Q51)*100</f>
        <v>0</v>
      </c>
      <c r="T51" s="41">
        <v>0</v>
      </c>
      <c r="U51" s="41">
        <v>0</v>
      </c>
      <c r="V51" s="7" t="s">
        <v>220</v>
      </c>
    </row>
    <row r="52" spans="1:22" ht="105" customHeight="1">
      <c r="A52" s="54" t="s">
        <v>116</v>
      </c>
      <c r="B52" s="55" t="s">
        <v>117</v>
      </c>
      <c r="C52" s="12" t="s">
        <v>118</v>
      </c>
      <c r="D52" s="12" t="s">
        <v>119</v>
      </c>
      <c r="E52" s="10" t="s">
        <v>120</v>
      </c>
      <c r="F52" s="10" t="s">
        <v>121</v>
      </c>
      <c r="G52" s="47" t="s">
        <v>242</v>
      </c>
      <c r="H52" s="47" t="s">
        <v>240</v>
      </c>
      <c r="I52" s="47" t="s">
        <v>269</v>
      </c>
      <c r="J52" s="7" t="s">
        <v>10</v>
      </c>
      <c r="K52" s="7"/>
      <c r="L52" s="3">
        <v>36.799999999999997</v>
      </c>
      <c r="M52" s="7" t="s">
        <v>177</v>
      </c>
      <c r="N52" s="6" t="s">
        <v>178</v>
      </c>
      <c r="O52" s="7" t="s">
        <v>179</v>
      </c>
      <c r="P52" s="3">
        <v>1</v>
      </c>
      <c r="Q52" s="6">
        <v>1</v>
      </c>
      <c r="R52" s="6">
        <v>0.3</v>
      </c>
      <c r="S52" s="6">
        <f t="shared" si="3"/>
        <v>30</v>
      </c>
      <c r="T52" s="41">
        <v>500000</v>
      </c>
      <c r="U52" s="41">
        <v>500000</v>
      </c>
      <c r="V52" s="7" t="s">
        <v>230</v>
      </c>
    </row>
    <row r="53" spans="1:22" ht="112">
      <c r="A53" s="54"/>
      <c r="B53" s="56"/>
      <c r="C53" s="55" t="s">
        <v>122</v>
      </c>
      <c r="D53" s="71" t="s">
        <v>123</v>
      </c>
      <c r="E53" s="10" t="s">
        <v>124</v>
      </c>
      <c r="F53" s="11" t="s">
        <v>125</v>
      </c>
      <c r="G53" s="47" t="s">
        <v>242</v>
      </c>
      <c r="H53" s="47" t="s">
        <v>240</v>
      </c>
      <c r="I53" s="47" t="s">
        <v>270</v>
      </c>
      <c r="J53" s="7" t="s">
        <v>10</v>
      </c>
      <c r="K53" s="7"/>
      <c r="L53" s="3">
        <v>36.799999999999997</v>
      </c>
      <c r="M53" s="7" t="s">
        <v>177</v>
      </c>
      <c r="N53" s="6" t="s">
        <v>178</v>
      </c>
      <c r="O53" s="7" t="s">
        <v>179</v>
      </c>
      <c r="P53" s="3">
        <v>1</v>
      </c>
      <c r="Q53" s="6">
        <v>1</v>
      </c>
      <c r="R53" s="6">
        <v>0</v>
      </c>
      <c r="S53" s="6">
        <f t="shared" si="3"/>
        <v>0</v>
      </c>
      <c r="T53" s="41">
        <v>0</v>
      </c>
      <c r="U53" s="41">
        <v>0</v>
      </c>
      <c r="V53" s="7" t="s">
        <v>303</v>
      </c>
    </row>
    <row r="54" spans="1:22" ht="139.5">
      <c r="A54" s="54"/>
      <c r="B54" s="57"/>
      <c r="C54" s="57"/>
      <c r="D54" s="72"/>
      <c r="E54" s="10" t="s">
        <v>126</v>
      </c>
      <c r="F54" s="10" t="s">
        <v>127</v>
      </c>
      <c r="G54" s="47" t="s">
        <v>242</v>
      </c>
      <c r="H54" s="47" t="s">
        <v>240</v>
      </c>
      <c r="I54" s="47" t="s">
        <v>271</v>
      </c>
      <c r="J54" s="7" t="s">
        <v>10</v>
      </c>
      <c r="K54" s="7"/>
      <c r="L54" s="3">
        <v>36.799999999999997</v>
      </c>
      <c r="M54" s="7" t="s">
        <v>177</v>
      </c>
      <c r="N54" s="6" t="s">
        <v>178</v>
      </c>
      <c r="O54" s="7" t="s">
        <v>179</v>
      </c>
      <c r="P54" s="3">
        <v>1</v>
      </c>
      <c r="Q54" s="6">
        <v>1</v>
      </c>
      <c r="R54" s="6">
        <v>0</v>
      </c>
      <c r="S54" s="6">
        <f>(R54/Q54)*100</f>
        <v>0</v>
      </c>
      <c r="T54" s="41">
        <v>0</v>
      </c>
      <c r="U54" s="41">
        <v>0</v>
      </c>
      <c r="V54" s="7" t="s">
        <v>223</v>
      </c>
    </row>
    <row r="55" spans="1:22" ht="84">
      <c r="A55" s="54"/>
      <c r="B55" s="55" t="s">
        <v>128</v>
      </c>
      <c r="C55" s="55" t="s">
        <v>129</v>
      </c>
      <c r="D55" s="71" t="s">
        <v>130</v>
      </c>
      <c r="E55" s="10" t="s">
        <v>131</v>
      </c>
      <c r="F55" s="10" t="s">
        <v>132</v>
      </c>
      <c r="G55" s="47" t="s">
        <v>242</v>
      </c>
      <c r="H55" s="47" t="s">
        <v>240</v>
      </c>
      <c r="I55" s="47" t="s">
        <v>272</v>
      </c>
      <c r="J55" s="7" t="s">
        <v>10</v>
      </c>
      <c r="K55" s="7"/>
      <c r="L55" s="3">
        <v>36.799999999999997</v>
      </c>
      <c r="M55" s="7" t="s">
        <v>177</v>
      </c>
      <c r="N55" s="6" t="s">
        <v>178</v>
      </c>
      <c r="O55" s="7" t="s">
        <v>179</v>
      </c>
      <c r="P55" s="3">
        <v>1</v>
      </c>
      <c r="Q55" s="6">
        <v>1</v>
      </c>
      <c r="R55" s="6">
        <v>1</v>
      </c>
      <c r="S55" s="6">
        <f t="shared" si="3"/>
        <v>100</v>
      </c>
      <c r="T55" s="41">
        <v>0</v>
      </c>
      <c r="U55" s="41">
        <v>0</v>
      </c>
      <c r="V55" s="7" t="s">
        <v>231</v>
      </c>
    </row>
    <row r="56" spans="1:22" ht="98">
      <c r="A56" s="54"/>
      <c r="B56" s="57"/>
      <c r="C56" s="57"/>
      <c r="D56" s="72"/>
      <c r="E56" s="10" t="s">
        <v>133</v>
      </c>
      <c r="F56" s="10" t="s">
        <v>134</v>
      </c>
      <c r="G56" s="47" t="s">
        <v>242</v>
      </c>
      <c r="H56" s="47" t="s">
        <v>240</v>
      </c>
      <c r="I56" s="47" t="s">
        <v>273</v>
      </c>
      <c r="J56" s="7" t="s">
        <v>10</v>
      </c>
      <c r="K56" s="7"/>
      <c r="L56" s="3">
        <v>36.799999999999997</v>
      </c>
      <c r="M56" s="7" t="s">
        <v>177</v>
      </c>
      <c r="N56" s="6" t="s">
        <v>178</v>
      </c>
      <c r="O56" s="7" t="s">
        <v>179</v>
      </c>
      <c r="P56" s="3">
        <v>1</v>
      </c>
      <c r="Q56" s="6">
        <v>4</v>
      </c>
      <c r="R56" s="6">
        <v>1</v>
      </c>
      <c r="S56" s="6">
        <f t="shared" si="3"/>
        <v>25</v>
      </c>
      <c r="T56" s="41">
        <v>0</v>
      </c>
      <c r="U56" s="41">
        <v>0</v>
      </c>
      <c r="V56" s="7" t="s">
        <v>304</v>
      </c>
    </row>
    <row r="57" spans="1:22" ht="112">
      <c r="A57" s="54"/>
      <c r="B57" s="54" t="s">
        <v>135</v>
      </c>
      <c r="C57" s="10" t="s">
        <v>136</v>
      </c>
      <c r="D57" s="55" t="s">
        <v>137</v>
      </c>
      <c r="E57" s="10" t="s">
        <v>138</v>
      </c>
      <c r="F57" s="10" t="s">
        <v>139</v>
      </c>
      <c r="G57" s="47" t="s">
        <v>239</v>
      </c>
      <c r="H57" s="50" t="s">
        <v>240</v>
      </c>
      <c r="I57" s="47" t="s">
        <v>274</v>
      </c>
      <c r="J57" s="3"/>
      <c r="K57" s="3"/>
      <c r="L57" s="3"/>
      <c r="M57" s="7"/>
      <c r="N57" s="3"/>
      <c r="O57" s="3"/>
      <c r="P57" s="3"/>
      <c r="Q57" s="6">
        <v>0</v>
      </c>
      <c r="R57" s="6">
        <v>0</v>
      </c>
      <c r="S57" s="6">
        <v>0</v>
      </c>
      <c r="T57" s="41">
        <v>0</v>
      </c>
      <c r="U57" s="41">
        <v>0</v>
      </c>
      <c r="V57" s="7" t="s">
        <v>232</v>
      </c>
    </row>
    <row r="58" spans="1:22" ht="98">
      <c r="A58" s="54"/>
      <c r="B58" s="54"/>
      <c r="C58" s="12" t="s">
        <v>140</v>
      </c>
      <c r="D58" s="56"/>
      <c r="E58" s="45" t="s">
        <v>141</v>
      </c>
      <c r="F58" s="45" t="s">
        <v>142</v>
      </c>
      <c r="G58" s="50" t="s">
        <v>242</v>
      </c>
      <c r="H58" s="47" t="s">
        <v>240</v>
      </c>
      <c r="I58" s="47" t="s">
        <v>275</v>
      </c>
      <c r="J58" s="3"/>
      <c r="K58" s="3"/>
      <c r="L58" s="3"/>
      <c r="M58" s="7"/>
      <c r="N58" s="3"/>
      <c r="O58" s="3"/>
      <c r="P58" s="3"/>
      <c r="Q58" s="42">
        <v>1</v>
      </c>
      <c r="R58" s="42">
        <v>0</v>
      </c>
      <c r="S58" s="42">
        <f>(R58/Q58)*100</f>
        <v>0</v>
      </c>
      <c r="T58" s="41">
        <v>0</v>
      </c>
      <c r="U58" s="41">
        <v>0</v>
      </c>
      <c r="V58" s="7" t="s">
        <v>233</v>
      </c>
    </row>
    <row r="59" spans="1:22" ht="126">
      <c r="A59" s="54"/>
      <c r="B59" s="54"/>
      <c r="C59" s="10" t="s">
        <v>143</v>
      </c>
      <c r="D59" s="10" t="s">
        <v>144</v>
      </c>
      <c r="E59" s="10" t="s">
        <v>145</v>
      </c>
      <c r="F59" s="10" t="s">
        <v>146</v>
      </c>
      <c r="G59" s="47" t="s">
        <v>242</v>
      </c>
      <c r="H59" s="47" t="s">
        <v>240</v>
      </c>
      <c r="I59" s="47" t="s">
        <v>276</v>
      </c>
      <c r="J59" s="7" t="s">
        <v>10</v>
      </c>
      <c r="K59" s="7"/>
      <c r="L59" s="3">
        <v>36.799999999999997</v>
      </c>
      <c r="M59" s="7" t="s">
        <v>177</v>
      </c>
      <c r="N59" s="6" t="s">
        <v>178</v>
      </c>
      <c r="O59" s="7" t="s">
        <v>179</v>
      </c>
      <c r="P59" s="3">
        <v>1</v>
      </c>
      <c r="Q59" s="6">
        <v>1</v>
      </c>
      <c r="R59" s="6">
        <v>1</v>
      </c>
      <c r="S59" s="46">
        <f>(R59/Q59*100)</f>
        <v>100</v>
      </c>
      <c r="T59" s="41">
        <v>2885000</v>
      </c>
      <c r="U59" s="41">
        <v>0</v>
      </c>
      <c r="V59" s="7" t="s">
        <v>234</v>
      </c>
    </row>
  </sheetData>
  <mergeCells count="116">
    <mergeCell ref="D25:D27"/>
    <mergeCell ref="D29:D30"/>
    <mergeCell ref="A12:A34"/>
    <mergeCell ref="F15:F16"/>
    <mergeCell ref="Q46:Q47"/>
    <mergeCell ref="R46:R47"/>
    <mergeCell ref="S46:S47"/>
    <mergeCell ref="E46:E47"/>
    <mergeCell ref="F46:F47"/>
    <mergeCell ref="G46:G47"/>
    <mergeCell ref="H46:H47"/>
    <mergeCell ref="I46:I47"/>
    <mergeCell ref="A2:I2"/>
    <mergeCell ref="B4:I4"/>
    <mergeCell ref="B5:I5"/>
    <mergeCell ref="B6:I6"/>
    <mergeCell ref="B7:I7"/>
    <mergeCell ref="G32:G33"/>
    <mergeCell ref="H32:H33"/>
    <mergeCell ref="I32:I33"/>
    <mergeCell ref="G39:G40"/>
    <mergeCell ref="H39:H40"/>
    <mergeCell ref="I39:I40"/>
    <mergeCell ref="B25:B34"/>
    <mergeCell ref="C31:C34"/>
    <mergeCell ref="D31:D34"/>
    <mergeCell ref="C29:C30"/>
    <mergeCell ref="C25:C27"/>
    <mergeCell ref="S39:S40"/>
    <mergeCell ref="E39:E40"/>
    <mergeCell ref="F39:F40"/>
    <mergeCell ref="F18:F19"/>
    <mergeCell ref="E18:E19"/>
    <mergeCell ref="E32:E33"/>
    <mergeCell ref="F32:F33"/>
    <mergeCell ref="E20:E21"/>
    <mergeCell ref="F20:F21"/>
    <mergeCell ref="S18:S19"/>
    <mergeCell ref="Q18:Q19"/>
    <mergeCell ref="Q39:Q40"/>
    <mergeCell ref="G18:G19"/>
    <mergeCell ref="H18:H19"/>
    <mergeCell ref="I18:I19"/>
    <mergeCell ref="G20:G21"/>
    <mergeCell ref="L12:L13"/>
    <mergeCell ref="M12:M13"/>
    <mergeCell ref="N12:N13"/>
    <mergeCell ref="O12:O13"/>
    <mergeCell ref="R39:R40"/>
    <mergeCell ref="D18:D22"/>
    <mergeCell ref="C23:C24"/>
    <mergeCell ref="D23:D24"/>
    <mergeCell ref="J12:J13"/>
    <mergeCell ref="K12:K13"/>
    <mergeCell ref="G12:G13"/>
    <mergeCell ref="H12:H13"/>
    <mergeCell ref="I12:I13"/>
    <mergeCell ref="G15:G16"/>
    <mergeCell ref="H15:H16"/>
    <mergeCell ref="H20:H21"/>
    <mergeCell ref="I20:I21"/>
    <mergeCell ref="Q32:Q33"/>
    <mergeCell ref="R32:R33"/>
    <mergeCell ref="I15:I16"/>
    <mergeCell ref="P12:P13"/>
    <mergeCell ref="E12:E13"/>
    <mergeCell ref="F12:F13"/>
    <mergeCell ref="E15:E16"/>
    <mergeCell ref="Q15:Q16"/>
    <mergeCell ref="A52:A59"/>
    <mergeCell ref="B52:B54"/>
    <mergeCell ref="C53:C54"/>
    <mergeCell ref="D53:D54"/>
    <mergeCell ref="C55:C56"/>
    <mergeCell ref="D55:D56"/>
    <mergeCell ref="B57:B59"/>
    <mergeCell ref="B55:B56"/>
    <mergeCell ref="A35:A51"/>
    <mergeCell ref="B35:B37"/>
    <mergeCell ref="C35:C37"/>
    <mergeCell ref="D35:D37"/>
    <mergeCell ref="B38:B48"/>
    <mergeCell ref="B49:B51"/>
    <mergeCell ref="C49:C51"/>
    <mergeCell ref="D49:D51"/>
    <mergeCell ref="D38:D39"/>
    <mergeCell ref="C45:C48"/>
    <mergeCell ref="D45:D48"/>
    <mergeCell ref="C41:C44"/>
    <mergeCell ref="D41:D44"/>
    <mergeCell ref="C38:C39"/>
    <mergeCell ref="D57:D58"/>
    <mergeCell ref="J10:P10"/>
    <mergeCell ref="B12:B24"/>
    <mergeCell ref="C12:C17"/>
    <mergeCell ref="D12:D17"/>
    <mergeCell ref="C18:C22"/>
    <mergeCell ref="T15:T16"/>
    <mergeCell ref="U15:U16"/>
    <mergeCell ref="V15:V16"/>
    <mergeCell ref="S32:S33"/>
    <mergeCell ref="V10:V11"/>
    <mergeCell ref="Q10:S10"/>
    <mergeCell ref="T10:U10"/>
    <mergeCell ref="Q20:Q21"/>
    <mergeCell ref="R20:R21"/>
    <mergeCell ref="S20:S21"/>
    <mergeCell ref="V12:V13"/>
    <mergeCell ref="S15:S16"/>
    <mergeCell ref="T12:T13"/>
    <mergeCell ref="U12:U13"/>
    <mergeCell ref="S12:S13"/>
    <mergeCell ref="R18:R19"/>
    <mergeCell ref="Q12:Q13"/>
    <mergeCell ref="R12:R13"/>
    <mergeCell ref="R15:R16"/>
  </mergeCells>
  <conditionalFormatting sqref="S12:S15 S17:S20 S22:S32 S34:S46 S48:S59">
    <cfRule type="cellIs" dxfId="4" priority="54" operator="between">
      <formula>80</formula>
      <formula>100</formula>
    </cfRule>
    <cfRule type="cellIs" dxfId="3" priority="55" operator="between">
      <formula>70</formula>
      <formula>79</formula>
    </cfRule>
    <cfRule type="cellIs" dxfId="2" priority="56" operator="between">
      <formula>60</formula>
      <formula>69</formula>
    </cfRule>
    <cfRule type="cellIs" dxfId="1" priority="57" operator="between">
      <formula>40</formula>
      <formula>59</formula>
    </cfRule>
    <cfRule type="cellIs" dxfId="0" priority="58"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3"/>
  <sheetViews>
    <sheetView topLeftCell="B1" zoomScale="80" zoomScaleNormal="80" workbookViewId="0">
      <selection activeCell="T6" sqref="T6"/>
    </sheetView>
  </sheetViews>
  <sheetFormatPr baseColWidth="10" defaultRowHeight="14.5"/>
  <cols>
    <col min="2" max="2" width="13.26953125" style="19" customWidth="1"/>
    <col min="3" max="3" width="12.1796875" style="19" customWidth="1"/>
    <col min="4" max="8" width="9" customWidth="1"/>
    <col min="9" max="9" width="11.1796875" style="20" customWidth="1"/>
  </cols>
  <sheetData>
    <row r="1" spans="2:9" ht="15" thickBot="1"/>
    <row r="2" spans="2:9" ht="55.9" customHeight="1" thickBot="1">
      <c r="B2" s="86" t="s">
        <v>210</v>
      </c>
      <c r="C2" s="87"/>
      <c r="D2" s="87"/>
      <c r="E2" s="87"/>
      <c r="F2" s="87"/>
      <c r="G2" s="87"/>
      <c r="H2" s="87"/>
      <c r="I2" s="88"/>
    </row>
    <row r="3" spans="2:9" s="21" customFormat="1" ht="13">
      <c r="B3" s="89" t="s">
        <v>201</v>
      </c>
      <c r="C3" s="89" t="s">
        <v>202</v>
      </c>
      <c r="D3" s="91" t="s">
        <v>235</v>
      </c>
      <c r="E3" s="91"/>
      <c r="F3" s="91"/>
      <c r="G3" s="91"/>
      <c r="H3" s="91"/>
      <c r="I3" s="92"/>
    </row>
    <row r="4" spans="2:9" s="21" customFormat="1" ht="13.5" thickBot="1">
      <c r="B4" s="90"/>
      <c r="C4" s="90"/>
      <c r="D4" s="38" t="s">
        <v>203</v>
      </c>
      <c r="E4" s="38" t="s">
        <v>204</v>
      </c>
      <c r="F4" s="38" t="s">
        <v>205</v>
      </c>
      <c r="G4" s="38" t="s">
        <v>206</v>
      </c>
      <c r="H4" s="38" t="s">
        <v>207</v>
      </c>
      <c r="I4" s="22" t="s">
        <v>208</v>
      </c>
    </row>
    <row r="5" spans="2:9" ht="78.650000000000006" customHeight="1">
      <c r="B5" s="39" t="s">
        <v>211</v>
      </c>
      <c r="C5" s="23">
        <v>18</v>
      </c>
      <c r="D5" s="24">
        <v>16</v>
      </c>
      <c r="E5" s="25">
        <v>1</v>
      </c>
      <c r="F5" s="26"/>
      <c r="G5" s="27"/>
      <c r="H5" s="28">
        <v>1</v>
      </c>
      <c r="I5" s="29">
        <f>SUM(D5:H5)</f>
        <v>18</v>
      </c>
    </row>
    <row r="6" spans="2:9" ht="78" customHeight="1">
      <c r="B6" s="40" t="s">
        <v>212</v>
      </c>
      <c r="C6" s="30">
        <v>15</v>
      </c>
      <c r="D6" s="24">
        <v>13</v>
      </c>
      <c r="E6" s="25">
        <v>1</v>
      </c>
      <c r="F6" s="26"/>
      <c r="G6" s="27"/>
      <c r="H6" s="28">
        <v>1</v>
      </c>
      <c r="I6" s="29">
        <f>SUM(D6:H6)</f>
        <v>15</v>
      </c>
    </row>
    <row r="7" spans="2:9" ht="78" customHeight="1">
      <c r="B7" s="40" t="s">
        <v>213</v>
      </c>
      <c r="C7" s="30">
        <v>8</v>
      </c>
      <c r="D7" s="24">
        <v>6</v>
      </c>
      <c r="E7" s="25"/>
      <c r="F7" s="26"/>
      <c r="G7" s="27"/>
      <c r="H7" s="28">
        <v>2</v>
      </c>
      <c r="I7" s="29">
        <f>SUM(D7:H7)</f>
        <v>8</v>
      </c>
    </row>
    <row r="8" spans="2:9">
      <c r="B8" s="93" t="s">
        <v>209</v>
      </c>
      <c r="C8" s="94"/>
      <c r="D8" s="31">
        <f>SUM(D5:D7)</f>
        <v>35</v>
      </c>
      <c r="E8" s="32">
        <f t="shared" ref="E8:I8" si="0">SUM(E5:E7)</f>
        <v>2</v>
      </c>
      <c r="F8" s="33">
        <f t="shared" si="0"/>
        <v>0</v>
      </c>
      <c r="G8" s="34">
        <f t="shared" si="0"/>
        <v>0</v>
      </c>
      <c r="H8" s="35">
        <f>SUM(H5:H7)</f>
        <v>4</v>
      </c>
      <c r="I8" s="36">
        <f t="shared" si="0"/>
        <v>41</v>
      </c>
    </row>
    <row r="9" spans="2:9" ht="15.75" customHeight="1">
      <c r="B9" s="37"/>
      <c r="C9" s="37"/>
      <c r="D9" s="37"/>
      <c r="E9" s="37"/>
      <c r="F9" s="37"/>
      <c r="G9" s="37"/>
      <c r="H9" s="37"/>
      <c r="I9" s="37"/>
    </row>
    <row r="10" spans="2:9" ht="15.75" customHeight="1">
      <c r="B10" s="37"/>
      <c r="C10" s="37"/>
      <c r="D10" s="37"/>
      <c r="E10" s="37"/>
      <c r="F10" s="37"/>
      <c r="G10" s="37"/>
      <c r="H10" s="37"/>
      <c r="I10" s="37"/>
    </row>
    <row r="11" spans="2:9" ht="15" customHeight="1">
      <c r="B11" s="37"/>
      <c r="C11" s="37"/>
      <c r="D11" s="37"/>
      <c r="E11" s="37"/>
      <c r="F11" s="37"/>
      <c r="G11" s="37"/>
      <c r="H11" s="37"/>
      <c r="I11" s="37"/>
    </row>
    <row r="12" spans="2:9" ht="15.75" customHeight="1">
      <c r="B12" s="37"/>
      <c r="C12" s="37"/>
      <c r="D12" s="37"/>
      <c r="E12" s="37"/>
      <c r="F12" s="37"/>
      <c r="G12" s="37"/>
      <c r="H12" s="37"/>
      <c r="I12" s="37"/>
    </row>
    <row r="13" spans="2:9" ht="15.75" customHeight="1">
      <c r="B13" s="37"/>
      <c r="C13" s="37"/>
      <c r="D13" s="37"/>
      <c r="E13" s="37"/>
      <c r="F13" s="37"/>
      <c r="G13" s="37"/>
      <c r="H13" s="37"/>
      <c r="I13" s="37"/>
    </row>
  </sheetData>
  <mergeCells count="5">
    <mergeCell ref="B2:I2"/>
    <mergeCell ref="B3:B4"/>
    <mergeCell ref="C3:C4"/>
    <mergeCell ref="D3:I3"/>
    <mergeCell ref="B8: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PP_Seguimiento_2021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2023-11-15T20:08:37Z</dcterms:modified>
</cp:coreProperties>
</file>