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3_ncr:1_{8B4E84E0-03CE-4AB1-B810-183D698DBD24}" xr6:coauthVersionLast="47" xr6:coauthVersionMax="47" xr10:uidLastSave="{00000000-0000-0000-0000-000000000000}"/>
  <bookViews>
    <workbookView xWindow="-110" yWindow="-110" windowWidth="19420" windowHeight="10300" xr2:uid="{00000000-000D-0000-FFFF-FFFF00000000}"/>
  </bookViews>
  <sheets>
    <sheet name="PP_Seguimiento_2021" sheetId="1" r:id="rId1"/>
    <sheet name="ANALISI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4" i="1" l="1"/>
  <c r="S49" i="1"/>
  <c r="T41" i="1"/>
  <c r="T44" i="1"/>
  <c r="S39" i="1" l="1"/>
  <c r="T14" i="1" l="1"/>
  <c r="S12" i="1" l="1"/>
  <c r="D8" i="2" l="1"/>
  <c r="H8" i="2"/>
  <c r="I6" i="2"/>
  <c r="S43" i="1" l="1"/>
  <c r="G8" i="2" l="1"/>
  <c r="F8" i="2"/>
  <c r="E8" i="2"/>
  <c r="I7" i="2"/>
  <c r="I5" i="2"/>
  <c r="I8" i="2" l="1"/>
  <c r="S58" i="1" l="1"/>
  <c r="S30" i="1"/>
  <c r="S28" i="1"/>
  <c r="S27" i="1"/>
  <c r="S26" i="1"/>
  <c r="S25" i="1"/>
  <c r="S36" i="1" l="1"/>
  <c r="S37" i="1"/>
  <c r="S38" i="1"/>
  <c r="S41" i="1"/>
  <c r="S42" i="1"/>
  <c r="S44" i="1"/>
  <c r="S45" i="1" l="1"/>
  <c r="S48" i="1"/>
  <c r="S50" i="1" l="1"/>
  <c r="S51" i="1"/>
  <c r="S52" i="1"/>
  <c r="S53" i="1"/>
  <c r="S55" i="1"/>
  <c r="S56" i="1"/>
  <c r="S59" i="1"/>
  <c r="S29" i="1"/>
  <c r="S24" i="1" l="1"/>
  <c r="S20" i="1"/>
  <c r="S34" i="1" l="1"/>
  <c r="S32" i="1"/>
  <c r="S31" i="1" l="1"/>
  <c r="S46" i="1" l="1"/>
  <c r="S22" i="1"/>
  <c r="S35" i="1"/>
  <c r="S23" i="1" l="1"/>
  <c r="S18" i="1" l="1"/>
  <c r="S17" i="1"/>
  <c r="S15" i="1"/>
  <c r="S14" i="1"/>
</calcChain>
</file>

<file path=xl/sharedStrings.xml><?xml version="1.0" encoding="utf-8"?>
<sst xmlns="http://schemas.openxmlformats.org/spreadsheetml/2006/main" count="504" uniqueCount="305">
  <si>
    <t>Indicador</t>
  </si>
  <si>
    <t>Plan Departamental de Desarrollo</t>
  </si>
  <si>
    <t>Acciones desarrolladas</t>
  </si>
  <si>
    <t>Línea estratégica</t>
  </si>
  <si>
    <t>Programa presupuestal</t>
  </si>
  <si>
    <t>Código del producto</t>
  </si>
  <si>
    <t>Nombre del indicador</t>
  </si>
  <si>
    <t>Producto</t>
  </si>
  <si>
    <t>Código del indicador de producto</t>
  </si>
  <si>
    <t>Meta del cuatrenio</t>
  </si>
  <si>
    <t>Inclusión social y equidad</t>
  </si>
  <si>
    <t>Servicios de asistencia técnica en educación inicial, preescolar, básica y media.</t>
  </si>
  <si>
    <t>Entidades y organizaciones asistidas técnicamente.</t>
  </si>
  <si>
    <t>Calidad, cobertura y fortalecimiento de la educación inicial, preescolar, básica y media. "Tu y yo con educación y de calidad".</t>
  </si>
  <si>
    <t>Eje</t>
  </si>
  <si>
    <t>Estrategia</t>
  </si>
  <si>
    <t>Línea</t>
  </si>
  <si>
    <t xml:space="preserve">Programa </t>
  </si>
  <si>
    <t xml:space="preserve">Meta </t>
  </si>
  <si>
    <t>1. Reconocimiento y protección social.</t>
  </si>
  <si>
    <t xml:space="preserve">1A Reconocimiento de la diversidad y pluralidad familiar. </t>
  </si>
  <si>
    <t xml:space="preserve">1A1 Reconocimiento de la diversidad familiar, en el ejercicio de los derechos colectivos e individuales. </t>
  </si>
  <si>
    <t xml:space="preserve">Fomentando las dinámicas intergeneracionales en el territorio. </t>
  </si>
  <si>
    <t xml:space="preserve">Fortalecer el veinte (20%) de los hogares rurales del departamento, frente a sus capacidades de interlocución, cohesión y participación activa a través de las redes de apoyo para el reconocimiento de la diversidad familiar.  </t>
  </si>
  <si>
    <t>Porcentaje (%) de hogares rurales del departamento  fortalecidos.</t>
  </si>
  <si>
    <t xml:space="preserve">Implementar una estrategia concertada de acompañamiento familiar a las diferentes organizaciones étnicas en el Quindío, con acciones de divulgación, reconocimiento y garantía de derechos desde sus cosmovisiones para la pervivencia de la cultura. </t>
  </si>
  <si>
    <t xml:space="preserve">Una (1) estrategia de acompañamiento familiar implementada. </t>
  </si>
  <si>
    <t xml:space="preserve">Apoyar diecinueve (19) cabildos indígenas en la elaboración y/o puesta en marcha de los planes de vida desde sus cosmovisiones. </t>
  </si>
  <si>
    <t xml:space="preserve">Diecinueve (19) cabildos indígenas apoyados. </t>
  </si>
  <si>
    <t xml:space="preserve">Sensibilizar los doce (12) municipios sobre la diversidad y pluralidad familiar, étnica, cultural y territorial como práctica del reconocimiento en el ejercicio de los derechos colectivos e individuales.   </t>
  </si>
  <si>
    <t xml:space="preserve">Doce (12) municipios sensibilizados sobre la diversidad y pluralidad familiar. </t>
  </si>
  <si>
    <t xml:space="preserve">1A2 Entornos protectores y pacíficos que propicien el desarrollo familiar y comunitario. </t>
  </si>
  <si>
    <t>Promoviendo entornos protectores para un modelo de convivencia comunitario.</t>
  </si>
  <si>
    <t xml:space="preserve">Priorizar e implementar quince (15) proyectos recreativos, culturales y deportivos que propicien desarrollo familiar y comunitario en el departamento. </t>
  </si>
  <si>
    <t xml:space="preserve">Quince (15) proyectos recreativos, culturales y/o deportivos priorizados e implementados. </t>
  </si>
  <si>
    <t>Crear e implementar una (1) red interinstitucional articuladora del modelo integral de atención biopsicosocial con enfoque familiar y diferencial en el departamento.</t>
  </si>
  <si>
    <t xml:space="preserve">Una (1) red interinstitucional articuladora creada e implementada. </t>
  </si>
  <si>
    <t xml:space="preserve">Implementar redes sociales de protección que promuevan la seguridad en el treinta (30%) de los barrios del departamento en articulación con las Juntas de Acción Comunal. </t>
  </si>
  <si>
    <t xml:space="preserve">Porcentaje (%) de redes sociales de seguridad implementadas. </t>
  </si>
  <si>
    <t xml:space="preserve">1A3 Oferta de bienes y servicios para las familias. </t>
  </si>
  <si>
    <t>Conociendo nuestra institucionalidad.</t>
  </si>
  <si>
    <t>Brindar acompañamiento a las acciones y/o actividades para la realización interinstitucional celebración día internacional de la familia.</t>
  </si>
  <si>
    <t>Una (1) celebración anual día de la familia</t>
  </si>
  <si>
    <t xml:space="preserve">Implementar un (1) programa de divulgación de la oferta de bienes y servicios institucionales en el departamento. </t>
  </si>
  <si>
    <t xml:space="preserve">Un (1) programa de divulgación implementado. </t>
  </si>
  <si>
    <t>1B Protección social para la calidad de vida de las familias.</t>
  </si>
  <si>
    <t>1B1 Protección en entornos laborales de los integrantes de las  familias.</t>
  </si>
  <si>
    <t>Promoviendo la responsabilidad empresarial.</t>
  </si>
  <si>
    <t>Implementar un (1) programa de sensibilización empresarial sobre prácticas de Empresas Familiarmente Responsables - EFR, para los trabajadores vinculados</t>
  </si>
  <si>
    <t xml:space="preserve">Un (1) programa de sensibilización empresarial implementado. </t>
  </si>
  <si>
    <t xml:space="preserve">Implementar un (1) programa de sensibilización empresarial sobre la responsabilidad del sistema de seguridad social para los trabajadores. </t>
  </si>
  <si>
    <t xml:space="preserve">Un (1) programa de sensibilización empresarial sobre responsabilidad del SSST implementado. </t>
  </si>
  <si>
    <t>Implementar un (1) programa público privado de promoción y gestión de buenas prácticas empresariales para la protección de la familia.</t>
  </si>
  <si>
    <t xml:space="preserve">Un (1) programa de buenas prácticas empresariales para la protección de la familia implementada. </t>
  </si>
  <si>
    <t xml:space="preserve">1B2 Estrategias para la conciliación de los tiempos laborales y familiares. </t>
  </si>
  <si>
    <t>Sensibilizando en modelos laborales flexibles.</t>
  </si>
  <si>
    <t>Crear e implementar un (1) modelo pedagógico de sensibilización empresarial en la aplicación de horarios laborales flexibles desde una perspectiva de género.</t>
  </si>
  <si>
    <t xml:space="preserve">Un (1) modelo pedagógico creado e implementado. </t>
  </si>
  <si>
    <t xml:space="preserve">1B3 Rutas de atención integral para el acceso a bienes y servicios de las familias y sus integrantes, garantizando oportunidad y humanización en la atención. </t>
  </si>
  <si>
    <t>Apropiando la implementación de las rutas de atención a la familia.</t>
  </si>
  <si>
    <t xml:space="preserve">Realizar una (1) campaña masiva de divulgación y sensibilización de Rutas de Promoción, Prevención y Atención Integral para las familias del departamento. </t>
  </si>
  <si>
    <t xml:space="preserve">Una (1) campaña masiva de divulgación y sensibilización realizada. </t>
  </si>
  <si>
    <t xml:space="preserve">Implementar una (1) Ruta Integral de promoción, acceso y practicas de estilos de vida saludable en las familias. </t>
  </si>
  <si>
    <t xml:space="preserve">Una (1) Ruta Integral de promoción, acceso y prácticas de estilos de vida saludables a las familias implementada. </t>
  </si>
  <si>
    <t xml:space="preserve">1B4 Promoción y desarrollo de iniciativas de autogestión y de proyectos productivos para las familias. </t>
  </si>
  <si>
    <t>Fortaleciendo las unidades familiares desde el desarrollo de sus actividades productivas  y fomento de la atención empresarial.</t>
  </si>
  <si>
    <t xml:space="preserve">Fortalecer doce (12) mercados campesinos desde la articulación interinstitucional en el departamento. </t>
  </si>
  <si>
    <t xml:space="preserve">Doce (12) mercados campesinos fortalecidos. </t>
  </si>
  <si>
    <t xml:space="preserve">Apoyar el treinta (30%) de las familias rurales en el desarrollo de actividades productivas y aplicación adecuada de sus ingresos. </t>
  </si>
  <si>
    <t xml:space="preserve">Porcentaje (%) de familias rurales fortalecidas. </t>
  </si>
  <si>
    <t xml:space="preserve">Fortalecer el 20% de las unidades de emprendimiento de grupos poblacionales vulnerables como práctica de autogestión productiva familiar. </t>
  </si>
  <si>
    <t>Porcentaje (%) de unidades de emprendimiento fortalecidas.</t>
  </si>
  <si>
    <t xml:space="preserve">2. Convivencia democrática en las familias. </t>
  </si>
  <si>
    <t xml:space="preserve">2A Reconocimiento de los derechos de las familias y de sus integrantes y desarrollo de relaciones democráticas a su interior. </t>
  </si>
  <si>
    <t xml:space="preserve">2A1 Construcción de imaginarios familiares y sociales fundados en relaciones democráticas. </t>
  </si>
  <si>
    <t>Pactando por el buen trato.</t>
  </si>
  <si>
    <t xml:space="preserve">Implementar una (1) estrategia para el fortalecimiento de la sana convivencia familiar y social en el departamento. </t>
  </si>
  <si>
    <t xml:space="preserve">Una (1) estrategia para el fortalecimiento de la sana convivencia familiar y social implementada. </t>
  </si>
  <si>
    <t>Implementar un (1) programa de articulación con la Política de Diversidad Sexual e Identidad de Género, para el reconocimiento y aceptación de la diferencia y la diversidad sexual en los entornos familiares.</t>
  </si>
  <si>
    <t>Un (1) programa de articulación con Política de Diversidad Sexual e Identidad de Género implementado</t>
  </si>
  <si>
    <t>Implementar una (1) estrategia de promoción de nuevas masculinidades para fortalecer la dinámica familiar y disminuir las violencias de género.</t>
  </si>
  <si>
    <t xml:space="preserve">Una (1) estrategia de promoción de nuevas masculinidades implementada. </t>
  </si>
  <si>
    <t xml:space="preserve">2B Familias que protegen y previenen la vulneración de los derechos. </t>
  </si>
  <si>
    <t xml:space="preserve">2B1 Programas y estrategias de prevención de la vulneración de derechos en las familias. </t>
  </si>
  <si>
    <t xml:space="preserve">Previniendo la vulneración de los derechos familiares. </t>
  </si>
  <si>
    <t xml:space="preserve">Fortalecer y articular una (1) estrategia de participación y educación familiar para la prevención del embarazo en adolescentes en el departamento. </t>
  </si>
  <si>
    <t xml:space="preserve">Una (1) estrategia de participación y educación familiar fortalecida y articulada. </t>
  </si>
  <si>
    <t>Implementar dos (2) estrategias para el manejo de situaciones de consumo de sustancias psicoactivas en entornos escolares y universitarios.</t>
  </si>
  <si>
    <t>Dos (2) estrategias para el manejo del consumo de sustancias psicoactivas implementadas.</t>
  </si>
  <si>
    <t xml:space="preserve">2B2 Programas y estrategias para la protección de los derechos de las familias y de sus integrantes. </t>
  </si>
  <si>
    <t xml:space="preserve">Protegiendo la vulneración de los derechos familiares. </t>
  </si>
  <si>
    <t>Implementar un (1) programa de atención integral para las familias con personas en condición de discapacidad y sus cuidadores.</t>
  </si>
  <si>
    <t>Un (1) programa de atención integral implementado.</t>
  </si>
  <si>
    <t xml:space="preserve">Implementar una (1) estrategia de acompañamiento familiar en el marco del plan de acción de atención al migrante en el departamento. </t>
  </si>
  <si>
    <t xml:space="preserve">Una (1) estrategia  en el marco del plan de acción de atención al migrante  implementada. </t>
  </si>
  <si>
    <t xml:space="preserve">Elaborar e implementar un (1) documento marco de superación de la pobreza extrema como herramienta de fortalecimiento de las familias en el departamento del Quindío. </t>
  </si>
  <si>
    <t>Un (1) documento marco de la superación de la pobreza extrema elaborado e implementado.</t>
  </si>
  <si>
    <t xml:space="preserve">Acompañar la operación del modelo de atención integral a primera infancia (salud, educación, hogar y entorno) con enfoque familiar en el sector urbano y rural.  </t>
  </si>
  <si>
    <t xml:space="preserve">Un (1) modelo de atención integral a primera infancia fortalecido. </t>
  </si>
  <si>
    <t xml:space="preserve">2B3 Desarrollo de capacidades de las familias para la convivencia, la comunicación, la solidaridad intergeneracional y la resolución de conflictos. </t>
  </si>
  <si>
    <t>Promoviendo la convivencia familiar y fomento de las paces territoriales.</t>
  </si>
  <si>
    <t xml:space="preserve">Crear e implementar un (1) programa de intervención a los adultos mayores para promover el manejo de conflictos intergeneracionales y el fortalecimiento de vínculos afectivos. </t>
  </si>
  <si>
    <t xml:space="preserve">Un (1) programa de intervención a adultos mayores creado e implementado. </t>
  </si>
  <si>
    <t>Desarrollar una estrategia que fortalezca las capacidades familiares en prevención del riesgo psicosocial en temas como (Salud mental, suicidio, consumo de sustancias psicoactivas, explotación sexual y demás factores de riesgo para las familias).</t>
  </si>
  <si>
    <t>Una (1) estrategia de fortalecimiento de capacidades familiares en prevención del riesgo psicosocial desarrollada.</t>
  </si>
  <si>
    <t xml:space="preserve">Crear e implementar un (1) programa de fortalecimiento de entornos protectores en el sector rural. </t>
  </si>
  <si>
    <t xml:space="preserve">Un (1) programa de fortalecimiento implementado. </t>
  </si>
  <si>
    <t xml:space="preserve">2C Familias como sujetos colectivos autónomos y agentes de desarrollo social y comunitario. </t>
  </si>
  <si>
    <t>2C1 Estructuración y consolidación de redes de apoyo familiar y comunitario.</t>
  </si>
  <si>
    <t>Apoyando y fortaleciendo nuestras redes de apoyo.</t>
  </si>
  <si>
    <t xml:space="preserve">Diseñar una herramienta pedagógica de comunicación, difusión de protocolos, estrategias y rutas de prevención, manejo y atención para la resolución de conflictos familiares. </t>
  </si>
  <si>
    <t xml:space="preserve">Una (1) herramienta pedagógica  de comunicación diseñada.  </t>
  </si>
  <si>
    <t>Implementar programas y/o actividades que desde el sector interreligioso y confesional promocionen y fortalezcan los valores, principios y prácticas para la sana convivencia y cohesión de las familias y comunidades.</t>
  </si>
  <si>
    <t>Número de programas y/o actividades implementados desde el sector interreligioso a las familias y comunidades.</t>
  </si>
  <si>
    <t xml:space="preserve">Realizar una (1) estrategia de percepción territorial y apropiación familiar del entorno rural para la sostenibilidad del Paisaje Cultural Cafetero. </t>
  </si>
  <si>
    <t xml:space="preserve">Una (1) estrategia de percepción territorial realizada. </t>
  </si>
  <si>
    <t xml:space="preserve">3. Gobernanza. </t>
  </si>
  <si>
    <t xml:space="preserve">3A Promoción de la participación social. </t>
  </si>
  <si>
    <t xml:space="preserve">3A1 Familias protagonistas en el desarrollo de la política pública. </t>
  </si>
  <si>
    <t xml:space="preserve">Conociendo nuestros derechos familiares. </t>
  </si>
  <si>
    <t>Crear e implementar una (1) estrategia de apropiación social de la Política Pública para la protección, el fortalecimiento y desarrollo integral de la familia quindiana 2019 - 2029.</t>
  </si>
  <si>
    <t xml:space="preserve">Una (1) estrategia de apropiación de la política pública creada e implementada. </t>
  </si>
  <si>
    <t xml:space="preserve">3A2 Estrategias de seguimiento de la gestión pública. </t>
  </si>
  <si>
    <t>Empoderando a las familias en acciones democráticas y sociopolíticas</t>
  </si>
  <si>
    <t xml:space="preserve">Fortalecer la dinámica del Comité Departamental e Interinstitucional para la Primera Infancia, Infancia, Adolescencia y Familia con un (1) informe semestral de seguimiento y gestión en la aplicación de la política de familia.  </t>
  </si>
  <si>
    <t xml:space="preserve">Un (1) informe semestral de la política de familia en el marco del Comité Departamental e Interinstitucional para la Primera Infancia, Infancia, Adolescencia y Familia. </t>
  </si>
  <si>
    <t>Diseño e implementación de una (1) estrategia para el empoderamiento de las familias y disminución de prácticas de dependencia institucional y asistencialismo.</t>
  </si>
  <si>
    <t xml:space="preserve">Una (1) estrategia de empoderamiento de las familias en disminución de prácticas de dependencia institucional y asistencialismo diseñada e  implementada. </t>
  </si>
  <si>
    <t>3B Gestión intersectorial.</t>
  </si>
  <si>
    <t xml:space="preserve">3B1 Articulación y coordinación nacional y territorial para la gestión de la política. </t>
  </si>
  <si>
    <t>Siguiendo una gestión transparente y oportuna</t>
  </si>
  <si>
    <t>Revisar y promover la articulación  de la Política Departamental de familia con políticas nacionales y/o sectoriales frente a la familia y sus integrantes.</t>
  </si>
  <si>
    <t>Una (1) política pública revisada y ajustada.</t>
  </si>
  <si>
    <t>Realizar un seguimiento y evaluación trimestral del  proceso de implementación de la Política Pública para la protección, el fortalecimiento y el desarrollo integral de familia Quindiana</t>
  </si>
  <si>
    <t>Un (1) seguimiento y evaluación trimestral Política de Familia realizado</t>
  </si>
  <si>
    <t xml:space="preserve">3C Gestión del conocimiento, seguimiento y evaluación. </t>
  </si>
  <si>
    <t xml:space="preserve">3C1 Seguimiento y evaluación al cumplimiento de los objetivos de la política pública. </t>
  </si>
  <si>
    <t xml:space="preserve">Observando y monitoreando la realidad familiar desde el contexto territorial. </t>
  </si>
  <si>
    <t xml:space="preserve">Realizar en los 12 municipios del departamento estudios sectoriales que permitan la caracterización de las familias mediante diversos modelos sociales de investigación (cuantitativos, cualitativo, cartografía social, entre otros). </t>
  </si>
  <si>
    <t>Doce (12) municipios del departamento con estudios sectoriales de caracterización de las familias realizados.</t>
  </si>
  <si>
    <t xml:space="preserve">3C2 Identificación y análisis de las realidades de las familias en contexto. </t>
  </si>
  <si>
    <t xml:space="preserve">Garantizar la inclusión de variables e indicadores en el marco del observatorio económico y social del departamento,  que permitan monitorear las dinámicas de las familias Quindianas. </t>
  </si>
  <si>
    <t>Número de variables e indicadores garantizados en observatorio económico y social del departamento.</t>
  </si>
  <si>
    <t xml:space="preserve">3C3 Desarrollo de capacidades institucionales para la gestión de la política. </t>
  </si>
  <si>
    <t>Fortaleciendo la gestión administrativa local para la atención de las familias.</t>
  </si>
  <si>
    <t>Consolidar un (1) proceso de asistencia técnica para el fortalecimiento de las capacidades administrativas en la implementación y seguimiento de la política en los municipios.</t>
  </si>
  <si>
    <t xml:space="preserve">Un (1) proceso de asistencia técnica consolidado. </t>
  </si>
  <si>
    <t xml:space="preserve">Productividad y competitividad. </t>
  </si>
  <si>
    <t xml:space="preserve">Generación y formalización del empleo "Tu y yo con empleo de calidad". </t>
  </si>
  <si>
    <t>Servicio de asistencia técnica para la generación y formalización del empleo.</t>
  </si>
  <si>
    <t xml:space="preserve">Talleres de oferta institucional realizados. </t>
  </si>
  <si>
    <t>Porcentaje avance</t>
  </si>
  <si>
    <t xml:space="preserve">Implementar la Política Pública para la Protección, el Fortalecimiento y Desarrollo Integral de la Familia Quindiana. </t>
  </si>
  <si>
    <t>Implementar la Política Pública para la Protección, el Fortalecimiento y Desarrollo Integral de la Familia Quindiana.</t>
  </si>
  <si>
    <t>Secretaría de Familia
Secretaría del Interior
Instituto Colombiano de Bienestar Familiar
Entes Territoriales Municipales</t>
  </si>
  <si>
    <t>Apoyar la construcción e implementación de los planes de vida de los cabildos indígenas asentados en el departamento del Quindío.</t>
  </si>
  <si>
    <t>Apoyar la construcción e implementación de los planes de vida de los resguardos indígenas asentados en el departamento del Quindío.</t>
  </si>
  <si>
    <t xml:space="preserve">Planes de vida de los cabildos indígenas construidos e implementados. </t>
  </si>
  <si>
    <t xml:space="preserve">Planes de vida de los resguardos indígenas construidos e implementados. </t>
  </si>
  <si>
    <t xml:space="preserve">Política Pública de Familia implementada. </t>
  </si>
  <si>
    <t>Servicio de circulación artística y cultural.</t>
  </si>
  <si>
    <t xml:space="preserve">Producciones artísticas en circulación. </t>
  </si>
  <si>
    <t xml:space="preserve">Programado </t>
  </si>
  <si>
    <t>Ejecutado</t>
  </si>
  <si>
    <t>AVANCE META PRESUPUESTAL 2020</t>
  </si>
  <si>
    <t>Sector de justicia y derecho</t>
  </si>
  <si>
    <t xml:space="preserve">Secretaría de Familia Departamental </t>
  </si>
  <si>
    <t>Fortalecimiento, promoción de la salud y prevención primaria en salud mental en el Departamento del Quindío</t>
  </si>
  <si>
    <t>1803 - 5 - 3 1 3 12 38 2 135 - 61</t>
  </si>
  <si>
    <t xml:space="preserve">Servicio de gestión del riesgo en temas de trastornos mentales </t>
  </si>
  <si>
    <t>Campañas de gestión del riesgo en temas de trastornos mentales implementadas</t>
  </si>
  <si>
    <t xml:space="preserve">Servicio de gestión del riesgo en temas de salud sexual y reproductiva. </t>
  </si>
  <si>
    <t>Campañas de gestión del riesgo en temas de salud sexual y reproductiva implementadas.</t>
  </si>
  <si>
    <t>Responsables</t>
  </si>
  <si>
    <t>Inclusión productiva de pequeños productores rurales. "Tú y yo con oportunidades para el pequeño campesino".</t>
  </si>
  <si>
    <t>Servicio de apoyo a la comercialización.</t>
  </si>
  <si>
    <t>Organizaciones de productores formales apoyadas</t>
  </si>
  <si>
    <t>Implementar la  política pública para la protección, el fortalecimiento y el desarrollo integral de la familia Quindiana.</t>
  </si>
  <si>
    <t>36,8,1</t>
  </si>
  <si>
    <t>Política Pública de Familia  implementada.</t>
  </si>
  <si>
    <t>Productores apoyados para la participación en mercados campesinos.</t>
  </si>
  <si>
    <t>Gestión, protección y salvaguardia del patrimonio cultural colombiano. "Tú y yo protectores del patrimonio cultural"</t>
  </si>
  <si>
    <t>Servicio de asistencia técnica en el manejo y gestión del patrimonio arqueológico, antropológico e histórico.</t>
  </si>
  <si>
    <t xml:space="preserve">Asistencias técnicas realizadas a entidades territoriales </t>
  </si>
  <si>
    <t>36.4</t>
  </si>
  <si>
    <t>Diseñar e implementar un modelo de atención integral en entornos protectores para la primera infancia.</t>
  </si>
  <si>
    <t>36.4.1</t>
  </si>
  <si>
    <t>Modelo de atención integral de entornos protectores implementado.</t>
  </si>
  <si>
    <t>Implementar la Política de Libertad Religiosa</t>
  </si>
  <si>
    <t>Política de Libertad Religiosa Implementado</t>
  </si>
  <si>
    <t>Servicio de gestión de oferta social para la población vulnerable</t>
  </si>
  <si>
    <t xml:space="preserve">Mecanismos de articulación implementados para la gestión de oferta social </t>
  </si>
  <si>
    <t>Servicios de atención integral a población en condición de discapacidad</t>
  </si>
  <si>
    <t xml:space="preserve">Estrategia de rehabilitación basada en la comunidad implementada en los municipios  </t>
  </si>
  <si>
    <t>Implementar  la política  pública de diversidad sexual e identidad de género.</t>
  </si>
  <si>
    <t>Política pública de diversidad sexual implementada.</t>
  </si>
  <si>
    <t>Universidad San Buenaventura</t>
  </si>
  <si>
    <t>N.A</t>
  </si>
  <si>
    <t>Fomento a la recreación, la actividad física y el deporte. "Tú y yo en la recreación y el deporte"</t>
  </si>
  <si>
    <t>Servicio de promoción de la actividad física, la recreación y el deporte</t>
  </si>
  <si>
    <t>Municipios implementando  programas de recreación, actividad física y deporte social comunitario</t>
  </si>
  <si>
    <t>EJE ESTRATÉGICO</t>
  </si>
  <si>
    <t>TOTAL INDICADORES</t>
  </si>
  <si>
    <t>CRÍTICO</t>
  </si>
  <si>
    <t>BAJO</t>
  </si>
  <si>
    <t>MEDIO</t>
  </si>
  <si>
    <t>SATISFACTORIO</t>
  </si>
  <si>
    <t>SOBRESALIENTE</t>
  </si>
  <si>
    <t>TOTAL INDICADOES</t>
  </si>
  <si>
    <t>TOTAL DE INDICADORES</t>
  </si>
  <si>
    <t>POLÍTICA PÚBLICA PARA LA PROTECCIÓN, EL FORTALECIMIENTO 
Y DESARROLLO INTEGRAL DE LA FAMILIA QUINDIANA 2019 - 2029</t>
  </si>
  <si>
    <t>Reconocimiento y protección social</t>
  </si>
  <si>
    <t>Convivencia democrática en las familias</t>
  </si>
  <si>
    <t>Gobernanza</t>
  </si>
  <si>
    <t xml:space="preserve">Promoción al acceso a la justicia. “Tú y Yo con justicia”. </t>
  </si>
  <si>
    <t>Servicio de asistencia técnica para la articulación de los operadores de los Servicio de justicia</t>
  </si>
  <si>
    <t xml:space="preserve">Entidades territoriales asistidas técnicamente </t>
  </si>
  <si>
    <t xml:space="preserve">Promoción de los métodos de resolución de conflictos. “Tú y Yo resolvemos los conflictos”. </t>
  </si>
  <si>
    <t xml:space="preserve">Servicio de asistencia técnica para la implementación de los métodos de resolución de conflictos </t>
  </si>
  <si>
    <t xml:space="preserve">Instituciones publicas y privadas asistidas técnicamente en métodos de resolución de conflictos </t>
  </si>
  <si>
    <t xml:space="preserve">La Secretaría de Cultura no reportó acciones desarrolladas durante el primer trimestre de la vigencia 2021. </t>
  </si>
  <si>
    <t>Promoción y acceso efectivo a procesos culturales y artísticos. "Tú y yo somos cultura Quindiana"</t>
  </si>
  <si>
    <t xml:space="preserve">Durante el presente periodo de actividades la Secretaría de Turismo no reportó acciones. </t>
  </si>
  <si>
    <t>Durante el trimestre informado no se realizaron acciones para esta estrategia propuesta.</t>
  </si>
  <si>
    <t>Durante el trimestre informado no se realizaron acciones para esta el programa propuesto.</t>
  </si>
  <si>
    <t xml:space="preserve">Durante el primer trimestre de la vigencia 2020, la Secretaría de Agricultura y Desarrollo Rural no reportó acciones desarrolladas. </t>
  </si>
  <si>
    <t>Se han apoyado 5 organizaciones formales: 2 Organizaciones de productores formales de mercados campesinos de los municipios de Quimbaya y Filandia, de igual manera en la realización de los mercados participaron la asociación de Mujeres de Buenavista, Quimquinagro de Quimbaya, Agrosolidaria de Pijao.</t>
  </si>
  <si>
    <t>Durante el trimestre informado no se realizaron acciones para este programa propuesto.</t>
  </si>
  <si>
    <t xml:space="preserve">La Secretaría de Salud no reportó acciones desarrolladas durante el primer trimestre de la vigencia 2021. </t>
  </si>
  <si>
    <t xml:space="preserve">La Secretaría del Interior no reportó acciones desarrolladas durante el primer trimestre de la vigencia 2021. </t>
  </si>
  <si>
    <t xml:space="preserve">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t>
  </si>
  <si>
    <t xml:space="preserve">Se dio cumplimiento a esta meta en el proceso de formulación y adopción de la Política Pública. </t>
  </si>
  <si>
    <t xml:space="preserve">La meta propuesta, excede las competencias del ente departamental.  </t>
  </si>
  <si>
    <t xml:space="preserve">Durante el trimestre informado, no se realizaron acciones tendientes al cumplimiento de la meta de Política Pública. </t>
  </si>
  <si>
    <t xml:space="preserve">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Así mismo, de acuerdo a solicitud realizada por la Alcaldía de Calarcá, se ha venido dando acompañamiento técnico en el proceso de adopción de la Política Pública para dicho territorio. </t>
  </si>
  <si>
    <t>META FÍSICA PRIMER TRIMESTRE VIGENCIA 2021</t>
  </si>
  <si>
    <t>AVANCE META FÍSICA 2021</t>
  </si>
  <si>
    <t>Tipo de meta</t>
  </si>
  <si>
    <t>Línea base</t>
  </si>
  <si>
    <t xml:space="preserve">Incremento </t>
  </si>
  <si>
    <t>N.D</t>
  </si>
  <si>
    <t>Secretaría de Agricultura, Desarrollo Rural y Medio Ambiente
Secretaría de Familia
Entes Territoriales Municipales
Comité de Cafeteros.</t>
  </si>
  <si>
    <t>Mantenimiento</t>
  </si>
  <si>
    <t>Secretaría de Familia
Secretaría del Interior 
Instituto Colombiano de Bienestar Familiar
Entes Territoriales Municipales</t>
  </si>
  <si>
    <t>Secretaría de Cultura
INDEPORTES
Entes Territoriales Municipales
Secretaría de Educación Departamental</t>
  </si>
  <si>
    <t>ICBF
Secretaría de Familia
Secretaría de Educación 
Secretaría de Salud
Entes Territoriales Municipales 
Secretaría del Interior
Universidades Públicas y Privadas</t>
  </si>
  <si>
    <t>Secretaría del Interior
Secretaría de Familia
INDEPORTES
Policía Nacional
Entes Territoriales Municipales
Instituto Colombiano de Bienestar Familiar
Ejército Nacional</t>
  </si>
  <si>
    <t>Secretaría de Familia
Entes Territoriales Municipales</t>
  </si>
  <si>
    <t xml:space="preserve">Secretaría de Familia
Dirección Oficina Privada
Secretaria TIC´s
Instituto Colombiano de Bienestar Familiar
Entes Territoriales Municipales </t>
  </si>
  <si>
    <t>Dirección Oficina Privada
Secretaría TIC´s
Secretaría de Agricultura, Desarrollo Rural y Medio Ambiente
Secretaría de Turismo, Industria y Comercio
Entes Territoriales Municipales
Ministerio del Trabajo</t>
  </si>
  <si>
    <t>Dirección Oficina Privada
Secretaría TIC´s
Secretaría de Agricultura, Desarrollo Rural y Medio Ambiente
Secretaría de Turismo, Industria y Comercio 
Entes Territoriales Municipales
Ministerio del Trabajo</t>
  </si>
  <si>
    <t>Secretaría de Familia
Dirección Oficina Privada
Secretaría TIC´s
Secretaría de Educación
Instituto Colombiano de Bienestar Familiar
Entes Territoriales Municipales</t>
  </si>
  <si>
    <t>Secretaría de Salud
Secretaría de Familia
Secretaría de Educación
Instituto Colombiano de Bienestar Familiar
Entes Territoriales Municipales</t>
  </si>
  <si>
    <t>Secretaría de Agricultura, Desarrollo Rural y Medio Ambiente
Entes Territoriales Municipales</t>
  </si>
  <si>
    <t>Secretaría de Agricultura, Desarrollo Rural y Medio Ambiente
Secretaría de Familia</t>
  </si>
  <si>
    <t xml:space="preserve">Secretaría de Turismo, Industria y Comercio
Secretaria de Agricultura, Desarrollo Rural y Medio Ambiente
Entes Territoriales Municipales 
SENA </t>
  </si>
  <si>
    <t>Secretaría de Salud
Secretaría de Familia
Secretaría del Interior
Secretaría de Educación
ICBF
Comfenalco
Departamento de Policía Quindío
Red PAPAZ</t>
  </si>
  <si>
    <t>Secretaría de Familia
Secretaría de Educación
Secretaría del Interior
Secretaría de Turismo, Industria y Comercio
Departamento Policía Quindío</t>
  </si>
  <si>
    <t xml:space="preserve">Secretaría de Familia
ICBF </t>
  </si>
  <si>
    <t>Secretaría de Familia
Secretaría de Salud
IBCF
Secretaría de Educación
Entes Territoriales Municipales</t>
  </si>
  <si>
    <t xml:space="preserve">Secretaría de Salud
Secretaría de Educación - Academia - Entes Territoriales Municipales </t>
  </si>
  <si>
    <t>Secretaría de Familia
Secretaría de Salud
Entes Territoriales Municipales</t>
  </si>
  <si>
    <r>
      <t>Secretaría de Familia</t>
    </r>
    <r>
      <rPr>
        <sz val="12"/>
        <color rgb="FFFF0000"/>
        <rFont val="Arial"/>
        <family val="2"/>
      </rPr>
      <t xml:space="preserve">
</t>
    </r>
    <r>
      <rPr>
        <sz val="12"/>
        <color theme="1"/>
        <rFont val="Arial"/>
        <family val="2"/>
      </rPr>
      <t>Instituto Colombiano de Bienestar Familiar
Entes Territoriales Municipales</t>
    </r>
  </si>
  <si>
    <t>Secretaría de Planeación
Secretarías Sectoriales
Prosperidad Social
Entes Territoriales Municipales</t>
  </si>
  <si>
    <t>Secretaría de Familia
ICBF
Entes Territoriales Municipales</t>
  </si>
  <si>
    <t>Secretaría de Familia
Secretaría de Salud
Secretaría del Interior
Instituto Colombiano de Bienestar Familiar
Entes Territoriales Municipales</t>
  </si>
  <si>
    <t>Secretaría de Familia
Dirección Oficina Privada
Secretaría TIC´s
Instituto Colombiano de Bienestar Familiar 
Entes Territoriales Municipales</t>
  </si>
  <si>
    <t>Secretaría de Familia
Secretaría del Interior
Sector Interreligioso
Entes Territoriales Municipales</t>
  </si>
  <si>
    <t>Secretaría de Turismo, Industria y Comercio
Secretaría de Cultura
Secretaria de Agricultura, Desarrollo Rural y Medio Ambiente
Entes Territoriales Municipales</t>
  </si>
  <si>
    <t>Secretaría de Familia
Secretaría de las TIC´s
Secretaría de Planeación
Entes Territoriales Municipales</t>
  </si>
  <si>
    <t>Secretaría de Familia
Instituto Colombiano de Bienestar Familiar</t>
  </si>
  <si>
    <t>Secretaría de Familia
Secretaría de Educación
Secretaría del Interior
Secretaría de Salud
Secretaría de Agricultura, Desarrollo Rural y Medio Ambiente
Secretaría de Turismo, Industria y Comercio
Entes Territoriales Municipales</t>
  </si>
  <si>
    <t>Secretaría de Familia
Instituto Colombiano de Bienestar Familiar 
Secretaría de Salud</t>
  </si>
  <si>
    <t xml:space="preserve">Secretaría de Familia
Secretaría de Planeación </t>
  </si>
  <si>
    <t>Secretaría de Familia
Secretaría de Planeación
Universidad del Quindío
Entes Territoriales Municipales</t>
  </si>
  <si>
    <t>Secretaría de Planeación
Secretaría de Familia
Universidad del Quindío
Entes Territoriales Municipales</t>
  </si>
  <si>
    <t>Secretaría de Familia
Secretaría de Salud
Instituto Colombiano de Bienestar Familiar
Entes Territoriales Municipales</t>
  </si>
  <si>
    <t>MATRIZ ESTRATÉGICA DE LA POLÍTICA PÚBLICA PARA LAS FAMILIAS DEL DEPARTAMENTO DEL QUINDÍO 2019 - 2029</t>
  </si>
  <si>
    <t>VISIÓN:</t>
  </si>
  <si>
    <t>Las familias quindianas para el año 2029 serán  prioridad de la planificación y la gestión social en el departamento para orientar el desarrollo integral del territorio, a través de proyectos de vida construidos desde principios de identidad, diferencia, diversidad, pluralismo y participación, promoviendo un territorio incluyente y en paz.</t>
  </si>
  <si>
    <t>MISIÓN:</t>
  </si>
  <si>
    <t>Fortalecer el desarrollo integral de la familia como núcleo  de la sociedad quindiana en el marco de la equidad y el enfoque diferencial, garantizando los derechos, a través de la promoción de entornos protectores, autocuidado y una cultura de paz a fin de satisfacer las necesidades básicas de sus integrantes.</t>
  </si>
  <si>
    <t>OBJETIVO GENERAL:</t>
  </si>
  <si>
    <t>Reconocer, promover y fortalecer a la familia como sujeto ético-político estructurante en la intervención social y administrativa del departamento del Quindío, garantizando sus derechos a través del reconocimiento diverso, diferencial y multicultural por medio de la territorialización colectiva del desarrollo social.</t>
  </si>
  <si>
    <t>OBJETIVOS ESPECÍFICOS:</t>
  </si>
  <si>
    <t>1. Reconocer la familia como sujeto colectivo ético-político diverso, plural y participativo del desarrollo local del territorio, corresponsable en la construcción de la convivencia y los vínculos sociales/familiares sustentados en la dignidad humana y las garantías de los derechos de sus integrantes.
2. Articular la condición estructural de las familias con la gestión social y política del territorio, en función de un desarrollo social integral y diferenciado.
3. Fortalecer escenarios, mecanismos, habilidades y capacidades con el fin de organizar redes de protección y atención que articulen los esfuerzos de las entidades gubernamentales e intersectoriales en función de un abordaje integral las familias.</t>
  </si>
  <si>
    <t xml:space="preserve">Secretaría de Familia: Durante el primer trimestre de la vigencia 2021, se desarrollaron acciones de socialización de la estrategia de fortalecimiento familiar étnico con la comunidad de Altos de Monserrate del municipio de Armenia, así como con la comunidad de AfroQuimbaya, con la finalidad de retroalimentar la estructura de la estrategia y proyectar su proceso de implementación. </t>
  </si>
  <si>
    <t xml:space="preserve">Secretaría de Familia: Durante el primer trimestre de la vigencia 2021, desde la dirección de Poblaciones de la Secretaría de Familia, se proyectó el apoyo a 5 Cabildos Indígenas. No obstante, durante las fechas de reporte, no se ejecutaron acciones de fortalecimiento. </t>
  </si>
  <si>
    <t>INDEPORTES: Hábitos y estilos de vida saludables en familia.
Se ha impactado en los municipios de Montenegro, Quimbaya, Pijao, La Tebaida, Calarcá, Circasia, fomentando los hábitos y estilos de vida saludable a través de la promoción de la actividad física, regular la alimentación saludable y la protección de espacios 100% libres de humo como entornos protectores para un modelo de convivencia comunitario familiar.</t>
  </si>
  <si>
    <t>Universidad San Buenaventura: La Universidad hace parte del comité departamental de SPA del Quindío en la cual participa diferentes instituciones, además de participar activamente en la entrega de informe trimestral.</t>
  </si>
  <si>
    <t>Secretaría del Interior: Se brindó asistencia técnica a las instituciones educativas, comunidad, comunidad LGBTI y juntas de acción comunal, en el cumplimiento del código nacional de convivencia y seguridad, así como en la temática de resolución pacifica de conflicto dentro de las comunidades.
En total fueron cuatro (4) municipios asistidos técnicamente (Quimbaya, Calarcá, Circasia, Montenegro).</t>
  </si>
  <si>
    <t xml:space="preserve">Secretaría de Familia: El día internacional de familia se celebra el 15 de mayo, razón por la cual durante el primer trimestre de la vigencia 2021, no se han desarrollado acciones encaminadas al cumplimiento de la meta. </t>
  </si>
  <si>
    <t>Secretaría de Turismo, Industria y Comercio: Se están realizando las gestiones pertinentes para la programación del taller institucional relacionado con la sensibilización a las empresas e industrias del Departamento del Quindío para la flexibilización de horarios laborales desde una perspectiva de género, familiar y ambiental.</t>
  </si>
  <si>
    <t xml:space="preserve">Secretaría de Familia: Desde La Dirección de Desarrollo Humano y Familia y el proyecto "Comprometidos con la Familia", se realizaron   Capacitaciones en activación de las Rutas Integrales de Atención en Violencia Intrafamiliar y de Género, a trabajadores de Supermercados y Tenderos de los Municipios dio inicio a las siguientes acciones:
- Contratación del profesional que apoyará la ejecución de las capacitaciones.
- Socialización del proyecto a los municipios del Departamento para la articulación institucional que permita el despliegie del proyecto en territorio.
Ademas desde la Oficina de Equidad de Género, se socializo las rutas de atención establecida para las mujeres de los diferentes tipos de violencia en conjunto con las diferentes alcaldias: Pijao, Quimbaya y Córdoba.
También, se realizó la socialización de la ruta antidiscriminación sobre las personas con discapacidad a través de la estrategia RBC y grupos de personas con discapacidad. </t>
  </si>
  <si>
    <t>Secretaría de Agricultura, Desarrollo Rural y Medio Ambiente: Se han apoyado 5 organizaciones formales: 2 Organizaciones de productores formales de mercados campesinos de los municipios de Quimbaya y Filandia, de igual manera en la realización de los mercados participaron la asociación de Mujeres de Buenavista, Quimquinagro de Quimbaya, Agrosolidaria de Pijao.
Complementario al desarrollo de los mercados campesinos en los municipios, se  ha iniciado un diagnóstico en los municipios de Buenavista, Córdoba, Filandia, Circasia,  Quimbaya, Pijao y La Tebaida para conocer las debilidades y fortalezas de las organizaciones que participan en cada mercado campesino municipal, así como las expectativas no solamente de los productores ofertantes, sino también de los clientes; esto, para poder fortalecer aspectos que permitan consolidar estos espacios de comercialización a nivel municipal, que en algunos municipios no están legalmente constituidos como una figura asociativa.</t>
  </si>
  <si>
    <t>Secretaría del Interior: Durante el primer trimestre del presente año se brindó servicio de asistencia técnica para la implementación de los métodos de resolución de conflicto a seis (6) instituciones educativas públicas del departamento del Quindío, mediante el acompañamiento en la actualización de manuales de convivencia de las siguientes instituciones educativas:
IE Henry Marín Granada (Circasia)  
IE Luis Eduardo Arango Cano (Circasia) 
IE Rafael Uribe Uribe (Calarcá) 
Colegio San José (Calarcá).    
IE Los fundadores (Montenegro)
IE Jesús Maestro (Montenegro)
Se brindó asistencia técnica para fortalecer tres (3) instituciones privadas de carácter comunal en lo concerniente a los métodos de resolución de conflictos. Las cuales son:
Barrio Laureles del municipio de Quimbaya
Barrio el Despacio del municipio de Quimbaya
Barrio Agualinda del municipio de Quimbaya</t>
  </si>
  <si>
    <t xml:space="preserve">Secretaría de Familia: Desde la Dirección de Desarrollo Humano y Familia y el proyecto "Tu y yo Comprometidos con la Vida", se desarrolla el componente de prevención de embarazo en adolescentes con enfoque familiar. No obstante, durante el primer trimestre de la vigencia 2020, no se desarrollaron acciones encaminadas al cumplimiento de la meta. </t>
  </si>
  <si>
    <t xml:space="preserve">Secretaría de Familia: Desde la Dirección de Desarrollo Humano y Familia y el proyecto "Tu y yo Comprometidos con la Vida", se desarrolla el componente de prevención del consumo de sustancias psicoactivas. No obstante, durante el primer trimestre de la vigencia 2020, no se desarrollaron acciones encaminadas al cumplimiento de la meta. </t>
  </si>
  <si>
    <t>Universidad San Buenaventura: Se realizaron diferentes actividades relacionadas con proyecto de vida, afrontamiento de emociones, estrés, manejo de tiempo y también actividades en el área de salud, además de acompañamiento psicopedagógico individual y campañas de prevención y promoción.</t>
  </si>
  <si>
    <t>Secretaría de Familia A través del Decreto 703 de 2014, en el departamento del Quindío, se viene implementando la estrategia RBC.</t>
  </si>
  <si>
    <t>Secretaría de Planeación: El Documento Marco de Lucha con la pobreza Extrema, ha tenido procesos de seguimiento y evaluación a las metas de manera trimestral, con el propósito de establecer un control de la gestión encaminada a brindar apoyo a la superación de las privaciones focalizadas por Departamento para la Prosperidad Social - DPS.</t>
  </si>
  <si>
    <t xml:space="preserve">Secretaría de Familia: Desde el equipo de la Jefatura de Familia, se han desarrollado jornadas de fortalecimiento de los entornos protectores de los niños y niñas, con operadores del ICBF, padres, madres y cuidadores, ejecutando acciones en uno de los componentes del modelo de atención integral a primera infancia.  </t>
  </si>
  <si>
    <t xml:space="preserve">Secretaría de Familia: Desde la Dirección de Desarrollo Humano y Familia y el proyecto "Tu y yo Comprometidos con la Vida", se desarrolla el componente de prevención del consumo de sustancias pscicoactivas y prevención del suicidio. No obstante, durante el primer trimestre de la vigencia 2020, no se desarrollaron acciones encaminadas al cumplimiento de la meta. </t>
  </si>
  <si>
    <t xml:space="preserve">Secretaría de Familia: El informe se debe presentar de manera semestral, por lo que no se presentan avances durante el primer trimestre de la vigencia actual. </t>
  </si>
  <si>
    <t xml:space="preserve">Secretaría de Familia: Se realiza la compilación de las acciones reportadas por los diferentes actores del proceso de implementación de la Política Pública, de acuerdo al Decreto 386 de 2019 de la Gobernación del Quindío.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</si>
</sst>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1"/>
      <color theme="1"/>
      <name val="Tahoma"/>
      <family val="2"/>
    </font>
    <font>
      <b/>
      <sz val="11"/>
      <color theme="1"/>
      <name val="Tahoma"/>
      <family val="2"/>
    </font>
    <font>
      <sz val="11"/>
      <name val="Tahoma"/>
      <family val="2"/>
    </font>
    <font>
      <sz val="11"/>
      <color theme="1"/>
      <name val="Calibri"/>
      <family val="2"/>
      <scheme val="minor"/>
    </font>
    <font>
      <sz val="11"/>
      <color theme="1"/>
      <name val="Arial  "/>
    </font>
    <font>
      <b/>
      <sz val="10"/>
      <color theme="1"/>
      <name val="Arial  "/>
    </font>
    <font>
      <b/>
      <sz val="16"/>
      <color theme="1"/>
      <name val="Arial  "/>
    </font>
    <font>
      <b/>
      <sz val="10"/>
      <name val="Calibri"/>
      <family val="2"/>
      <scheme val="minor"/>
    </font>
    <font>
      <b/>
      <sz val="10"/>
      <color theme="1"/>
      <name val="Calibri"/>
      <family val="2"/>
      <scheme val="minor"/>
    </font>
    <font>
      <sz val="10"/>
      <color theme="1"/>
      <name val="Calibri"/>
      <family val="2"/>
      <scheme val="minor"/>
    </font>
    <font>
      <sz val="6"/>
      <color theme="1"/>
      <name val="Calibri"/>
      <family val="2"/>
      <scheme val="minor"/>
    </font>
    <font>
      <sz val="10"/>
      <color theme="1"/>
      <name val="Arial  "/>
    </font>
    <font>
      <sz val="10"/>
      <color theme="1"/>
      <name val="Arial"/>
      <family val="2"/>
    </font>
    <font>
      <sz val="5"/>
      <color theme="1"/>
      <name val="Calibri"/>
      <family val="2"/>
      <scheme val="minor"/>
    </font>
    <font>
      <sz val="12"/>
      <color theme="1"/>
      <name val="Arial"/>
      <family val="2"/>
    </font>
    <font>
      <sz val="12"/>
      <color rgb="FFFF0000"/>
      <name val="Arial"/>
      <family val="2"/>
    </font>
    <font>
      <sz val="12"/>
      <name val="Arial"/>
      <family val="2"/>
    </font>
    <font>
      <b/>
      <sz val="14"/>
      <color theme="1"/>
      <name val="Arial"/>
      <family val="2"/>
    </font>
    <font>
      <sz val="14"/>
      <color theme="1"/>
      <name val="Arial"/>
      <family val="2"/>
    </font>
    <font>
      <b/>
      <sz val="14"/>
      <name val="Arial"/>
      <family val="2"/>
    </font>
  </fonts>
  <fills count="14">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theme="2"/>
        <bgColor indexed="64"/>
      </patternFill>
    </fill>
    <fill>
      <patternFill patternType="solid">
        <fgColor rgb="FFF3DEDD"/>
        <bgColor indexed="64"/>
      </patternFill>
    </fill>
    <fill>
      <patternFill patternType="solid">
        <fgColor theme="5"/>
        <bgColor indexed="64"/>
      </patternFill>
    </fill>
    <fill>
      <patternFill patternType="solid">
        <fgColor theme="2" tint="-9.9978637043366805E-2"/>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95">
    <xf numFmtId="0" fontId="0" fillId="0" borderId="0" xfId="0"/>
    <xf numFmtId="0" fontId="1" fillId="0" borderId="0" xfId="0" applyFont="1" applyAlignment="1">
      <alignment vertical="center" wrapText="1"/>
    </xf>
    <xf numFmtId="0" fontId="1" fillId="0" borderId="0" xfId="0" applyFont="1" applyAlignment="1">
      <alignment horizontal="justify" vertical="center" wrapText="1"/>
    </xf>
    <xf numFmtId="0" fontId="1" fillId="0" borderId="1" xfId="0" applyFont="1" applyBorder="1" applyAlignment="1">
      <alignment vertical="center" wrapText="1"/>
    </xf>
    <xf numFmtId="0" fontId="1" fillId="0" borderId="0" xfId="0" applyFont="1" applyAlignment="1">
      <alignment horizontal="right" vertical="center" wrapText="1"/>
    </xf>
    <xf numFmtId="0" fontId="1" fillId="0" borderId="0" xfId="0" applyFont="1" applyAlignment="1">
      <alignment horizontal="center" vertical="center" wrapText="1"/>
    </xf>
    <xf numFmtId="0" fontId="1" fillId="0" borderId="1" xfId="0" applyFont="1" applyBorder="1" applyAlignment="1">
      <alignment horizontal="right" vertical="center" wrapText="1"/>
    </xf>
    <xf numFmtId="0" fontId="1" fillId="0" borderId="1" xfId="0" applyFont="1" applyBorder="1" applyAlignment="1">
      <alignment horizontal="justify" vertical="center" wrapText="1"/>
    </xf>
    <xf numFmtId="0" fontId="2"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4" borderId="1" xfId="0" applyFont="1" applyFill="1" applyBorder="1" applyAlignment="1">
      <alignment horizontal="justify" vertical="center" wrapText="1"/>
    </xf>
    <xf numFmtId="0" fontId="3" fillId="4" borderId="1" xfId="0" applyFont="1" applyFill="1" applyBorder="1" applyAlignment="1">
      <alignment horizontal="justify" vertical="center" wrapText="1"/>
    </xf>
    <xf numFmtId="0" fontId="1" fillId="4" borderId="2" xfId="0" applyFont="1" applyFill="1" applyBorder="1" applyAlignment="1">
      <alignment horizontal="justify" vertical="center" wrapText="1"/>
    </xf>
    <xf numFmtId="0" fontId="1" fillId="4" borderId="1" xfId="0" applyFont="1" applyFill="1" applyBorder="1" applyAlignment="1">
      <alignment horizontal="center" vertical="center" wrapText="1"/>
    </xf>
    <xf numFmtId="2" fontId="1" fillId="0" borderId="1" xfId="0" applyNumberFormat="1" applyFont="1" applyBorder="1" applyAlignment="1">
      <alignment horizontal="right" vertical="center" wrapText="1"/>
    </xf>
    <xf numFmtId="0" fontId="1" fillId="4" borderId="2" xfId="0" applyFont="1" applyFill="1" applyBorder="1" applyAlignment="1">
      <alignment horizontal="center" vertical="center" wrapText="1"/>
    </xf>
    <xf numFmtId="3" fontId="1" fillId="0" borderId="3" xfId="0" applyNumberFormat="1" applyFont="1" applyBorder="1" applyAlignment="1">
      <alignment horizontal="right" vertical="center" wrapText="1"/>
    </xf>
    <xf numFmtId="0" fontId="1" fillId="4" borderId="4" xfId="0" applyFont="1" applyFill="1" applyBorder="1" applyAlignment="1">
      <alignment horizontal="justify" vertical="center" wrapText="1"/>
    </xf>
    <xf numFmtId="9" fontId="1" fillId="0" borderId="1" xfId="0" applyNumberFormat="1" applyFont="1" applyBorder="1" applyAlignment="1">
      <alignment horizontal="right" vertical="center" wrapText="1"/>
    </xf>
    <xf numFmtId="0" fontId="5" fillId="0" borderId="0" xfId="0" applyFont="1"/>
    <xf numFmtId="3" fontId="0" fillId="0" borderId="0" xfId="0" applyNumberFormat="1"/>
    <xf numFmtId="0" fontId="10" fillId="0" borderId="0" xfId="0" applyFont="1"/>
    <xf numFmtId="0" fontId="11" fillId="10" borderId="14" xfId="0" applyFont="1" applyFill="1" applyBorder="1" applyAlignment="1">
      <alignment horizontal="center" vertical="center" wrapText="1"/>
    </xf>
    <xf numFmtId="0" fontId="12" fillId="0" borderId="3" xfId="0" applyFont="1" applyBorder="1" applyAlignment="1">
      <alignment horizontal="center" vertical="center" wrapText="1"/>
    </xf>
    <xf numFmtId="0" fontId="13" fillId="6"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3" fontId="13" fillId="8" borderId="1" xfId="0" applyNumberFormat="1" applyFont="1" applyFill="1" applyBorder="1" applyAlignment="1">
      <alignment horizontal="center" vertical="center" wrapText="1"/>
    </xf>
    <xf numFmtId="0" fontId="13" fillId="5" borderId="1" xfId="1" applyNumberFormat="1" applyFont="1" applyFill="1" applyBorder="1" applyAlignment="1">
      <alignment horizontal="center" vertical="center" wrapText="1"/>
    </xf>
    <xf numFmtId="3" fontId="13" fillId="7" borderId="1" xfId="0" applyNumberFormat="1" applyFont="1" applyFill="1" applyBorder="1" applyAlignment="1">
      <alignment horizontal="center" vertical="center" wrapText="1"/>
    </xf>
    <xf numFmtId="0" fontId="13" fillId="12" borderId="12" xfId="1"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2" fillId="6"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3" fontId="12" fillId="8" borderId="1" xfId="0" applyNumberFormat="1" applyFont="1" applyFill="1" applyBorder="1" applyAlignment="1">
      <alignment horizontal="center" vertical="center" wrapText="1"/>
    </xf>
    <xf numFmtId="3" fontId="12" fillId="5" borderId="1" xfId="0" applyNumberFormat="1" applyFont="1" applyFill="1" applyBorder="1" applyAlignment="1">
      <alignment horizontal="center" vertical="center" wrapText="1"/>
    </xf>
    <xf numFmtId="3" fontId="12" fillId="7" borderId="1" xfId="0" applyNumberFormat="1" applyFont="1" applyFill="1" applyBorder="1" applyAlignment="1">
      <alignment horizontal="center" vertical="center" wrapText="1"/>
    </xf>
    <xf numFmtId="0" fontId="12" fillId="13" borderId="12" xfId="0" applyFont="1" applyFill="1" applyBorder="1" applyAlignment="1">
      <alignment horizontal="center" vertical="center" wrapText="1"/>
    </xf>
    <xf numFmtId="0" fontId="12" fillId="0" borderId="0" xfId="0" applyFont="1" applyAlignment="1">
      <alignment vertical="center" textRotation="90" wrapText="1"/>
    </xf>
    <xf numFmtId="0" fontId="14" fillId="10" borderId="2" xfId="0" applyFont="1" applyFill="1" applyBorder="1" applyAlignment="1">
      <alignment horizontal="center" vertical="center" wrapText="1"/>
    </xf>
    <xf numFmtId="0" fontId="12" fillId="0" borderId="15" xfId="0" applyFont="1" applyBorder="1" applyAlignment="1">
      <alignment horizontal="center" vertical="center" textRotation="90" wrapText="1"/>
    </xf>
    <xf numFmtId="0" fontId="12" fillId="0" borderId="16" xfId="0" applyFont="1" applyBorder="1" applyAlignment="1">
      <alignment horizontal="center" vertical="center" textRotation="90" wrapText="1"/>
    </xf>
    <xf numFmtId="3" fontId="1" fillId="0" borderId="1" xfId="0" applyNumberFormat="1" applyFont="1" applyBorder="1" applyAlignment="1">
      <alignment horizontal="right" vertical="center" wrapText="1"/>
    </xf>
    <xf numFmtId="0" fontId="1" fillId="0" borderId="2" xfId="0" applyFont="1" applyBorder="1" applyAlignment="1">
      <alignment horizontal="right" vertical="center" wrapText="1"/>
    </xf>
    <xf numFmtId="9" fontId="1" fillId="0" borderId="2" xfId="0" applyNumberFormat="1" applyFont="1" applyBorder="1" applyAlignment="1">
      <alignment horizontal="right" vertical="center" wrapText="1"/>
    </xf>
    <xf numFmtId="2" fontId="1" fillId="0" borderId="2" xfId="0" applyNumberFormat="1" applyFont="1" applyBorder="1" applyAlignment="1">
      <alignment horizontal="right" vertical="center" wrapText="1"/>
    </xf>
    <xf numFmtId="0" fontId="3" fillId="4" borderId="2" xfId="0" applyFont="1" applyFill="1" applyBorder="1" applyAlignment="1">
      <alignment horizontal="justify" vertical="center" wrapText="1"/>
    </xf>
    <xf numFmtId="1" fontId="1" fillId="5" borderId="1" xfId="0" applyNumberFormat="1" applyFont="1" applyFill="1" applyBorder="1" applyAlignment="1">
      <alignment horizontal="right" vertical="center" wrapText="1"/>
    </xf>
    <xf numFmtId="0" fontId="15" fillId="0" borderId="1" xfId="0" applyFont="1" applyBorder="1" applyAlignment="1">
      <alignment horizontal="center" vertical="center" wrapText="1"/>
    </xf>
    <xf numFmtId="0" fontId="15" fillId="4" borderId="1" xfId="0" applyFont="1" applyFill="1" applyBorder="1" applyAlignment="1">
      <alignment horizontal="center" vertical="center" wrapText="1"/>
    </xf>
    <xf numFmtId="3" fontId="15"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5" fillId="4" borderId="0" xfId="0" applyFont="1" applyFill="1" applyAlignment="1">
      <alignment horizontal="left" vertical="center" wrapText="1"/>
    </xf>
    <xf numFmtId="0" fontId="2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4" borderId="1" xfId="0" applyFont="1" applyFill="1" applyBorder="1" applyAlignment="1">
      <alignment horizontal="justify" vertical="center" wrapText="1"/>
    </xf>
    <xf numFmtId="0" fontId="1" fillId="4" borderId="2"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1" fillId="4" borderId="3" xfId="0" applyFont="1" applyFill="1" applyBorder="1" applyAlignment="1">
      <alignment horizontal="justify" vertical="center" wrapText="1"/>
    </xf>
    <xf numFmtId="3" fontId="1" fillId="0" borderId="2" xfId="0" applyNumberFormat="1" applyFont="1" applyBorder="1" applyAlignment="1">
      <alignment horizontal="right" vertical="center" wrapText="1"/>
    </xf>
    <xf numFmtId="3" fontId="1" fillId="0" borderId="3" xfId="0" applyNumberFormat="1" applyFont="1" applyBorder="1" applyAlignment="1">
      <alignment horizontal="right" vertical="center" wrapText="1"/>
    </xf>
    <xf numFmtId="0" fontId="1" fillId="0" borderId="1" xfId="0" applyFont="1" applyBorder="1" applyAlignment="1">
      <alignment horizontal="justify" vertical="center" wrapText="1"/>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0" borderId="4" xfId="0" applyFont="1" applyBorder="1" applyAlignment="1">
      <alignment horizontal="right" vertical="center" wrapText="1"/>
    </xf>
    <xf numFmtId="3" fontId="1" fillId="0" borderId="1" xfId="0" applyNumberFormat="1" applyFont="1" applyBorder="1" applyAlignment="1">
      <alignment horizontal="right"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3" fillId="4" borderId="2" xfId="0" applyFont="1" applyFill="1" applyBorder="1" applyAlignment="1">
      <alignment horizontal="justify" vertical="center" wrapText="1"/>
    </xf>
    <xf numFmtId="0" fontId="3" fillId="4" borderId="4" xfId="0" applyFont="1" applyFill="1" applyBorder="1" applyAlignment="1">
      <alignment horizontal="justify" vertical="center" wrapText="1"/>
    </xf>
    <xf numFmtId="0" fontId="3" fillId="4" borderId="3" xfId="0" applyFont="1" applyFill="1" applyBorder="1" applyAlignment="1">
      <alignment horizontal="justify"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4" xfId="0" applyFont="1" applyBorder="1" applyAlignment="1">
      <alignment horizontal="justify" vertical="center" wrapText="1"/>
    </xf>
    <xf numFmtId="9" fontId="1" fillId="0" borderId="2" xfId="0" applyNumberFormat="1" applyFont="1" applyBorder="1" applyAlignment="1">
      <alignment horizontal="right" vertical="center" wrapText="1"/>
    </xf>
    <xf numFmtId="2" fontId="1" fillId="0" borderId="2" xfId="0" applyNumberFormat="1" applyFont="1" applyBorder="1" applyAlignment="1">
      <alignment horizontal="right" vertical="center" wrapText="1"/>
    </xf>
    <xf numFmtId="2" fontId="1" fillId="0" borderId="4" xfId="0" applyNumberFormat="1" applyFont="1" applyBorder="1" applyAlignment="1">
      <alignment horizontal="right" vertical="center" wrapText="1"/>
    </xf>
    <xf numFmtId="0" fontId="18" fillId="2" borderId="0" xfId="0" applyFont="1" applyFill="1" applyAlignment="1">
      <alignment horizontal="center" vertical="center" wrapText="1"/>
    </xf>
    <xf numFmtId="0" fontId="19" fillId="0" borderId="1" xfId="0" applyFont="1" applyBorder="1" applyAlignment="1">
      <alignment horizontal="justify" vertical="center" wrapText="1"/>
    </xf>
    <xf numFmtId="0" fontId="6" fillId="0" borderId="8"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8" fillId="9" borderId="11"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6" fillId="12" borderId="17" xfId="0" applyFont="1" applyFill="1" applyBorder="1" applyAlignment="1">
      <alignment horizontal="right" vertical="center" wrapText="1"/>
    </xf>
    <xf numFmtId="0" fontId="6" fillId="12" borderId="6" xfId="0" applyFont="1" applyFill="1" applyBorder="1" applyAlignment="1">
      <alignment horizontal="right" vertical="center" wrapText="1"/>
    </xf>
  </cellXfs>
  <cellStyles count="2">
    <cellStyle name="Normal" xfId="0" builtinId="0"/>
    <cellStyle name="Porcentaje" xfId="1" builtinId="5"/>
  </cellStyles>
  <dxfs count="5">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PANORAMA GENERAL VIGENCIA 2020</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F5D4-4D9D-A279-2E0D4C36ECA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F5D4-4D9D-A279-2E0D4C36ECAB}"/>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F5D4-4D9D-A279-2E0D4C36ECAB}"/>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F5D4-4D9D-A279-2E0D4C36ECAB}"/>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F5D4-4D9D-A279-2E0D4C36ECA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ANALISIS!$D$8:$H$8</c:f>
              <c:numCache>
                <c:formatCode>General</c:formatCode>
                <c:ptCount val="5"/>
                <c:pt idx="0">
                  <c:v>35</c:v>
                </c:pt>
                <c:pt idx="1">
                  <c:v>2</c:v>
                </c:pt>
                <c:pt idx="2" formatCode="#,##0">
                  <c:v>0</c:v>
                </c:pt>
                <c:pt idx="3" formatCode="#,##0">
                  <c:v>0</c:v>
                </c:pt>
                <c:pt idx="4" formatCode="#,##0">
                  <c:v>4</c:v>
                </c:pt>
              </c:numCache>
            </c:numRef>
          </c:val>
          <c:extLst>
            <c:ext xmlns:c16="http://schemas.microsoft.com/office/drawing/2014/chart" uri="{C3380CC4-5D6E-409C-BE32-E72D297353CC}">
              <c16:uniqueId val="{0000000A-F5D4-4D9D-A279-2E0D4C36ECAB}"/>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Arial" panose="020B0604020202020204" pitchFamily="34" charset="0"/>
              </a:defRPr>
            </a:pPr>
            <a:r>
              <a:rPr lang="en-US"/>
              <a:t>RECONOCIMIENTO Y PROTECCIÓN SOCIAL</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6-55D5-4CAE-9BFB-4FAA3598890F}"/>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2F25-4935-BB42-6BB4B18117FE}"/>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55D5-4CAE-9BFB-4FAA3598890F}"/>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2F25-4935-BB42-6BB4B18117FE}"/>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4-55D5-4CAE-9BFB-4FAA3598890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ANALISIS!$D$5:$H$5</c:f>
              <c:numCache>
                <c:formatCode>General</c:formatCode>
                <c:ptCount val="5"/>
                <c:pt idx="0">
                  <c:v>16</c:v>
                </c:pt>
                <c:pt idx="1">
                  <c:v>1</c:v>
                </c:pt>
                <c:pt idx="4" formatCode="#,##0">
                  <c:v>1</c:v>
                </c:pt>
              </c:numCache>
            </c:numRef>
          </c:val>
          <c:extLst>
            <c:ext xmlns:c16="http://schemas.microsoft.com/office/drawing/2014/chart" uri="{C3380CC4-5D6E-409C-BE32-E72D297353CC}">
              <c16:uniqueId val="{00000000-55D5-4CAE-9BFB-4FAA3598890F}"/>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cs typeface="Arial" panose="020B060402020202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CONVIVENCIA</a:t>
            </a:r>
            <a:r>
              <a:rPr lang="en-US" baseline="0"/>
              <a:t> DEMOCRÁTICA EN LAS FAMILIAS</a:t>
            </a:r>
            <a:endParaRPr lang="en-US"/>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2A68-4B0E-A716-25BF7F6D40C8}"/>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8B7-4E1F-A72D-697518E7DE1C}"/>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2A68-4B0E-A716-25BF7F6D40C8}"/>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08B7-4E1F-A72D-697518E7DE1C}"/>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2A68-4B0E-A716-25BF7F6D40C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ANALISIS!$D$6:$H$6</c:f>
              <c:numCache>
                <c:formatCode>General</c:formatCode>
                <c:ptCount val="5"/>
                <c:pt idx="0">
                  <c:v>13</c:v>
                </c:pt>
                <c:pt idx="1">
                  <c:v>1</c:v>
                </c:pt>
                <c:pt idx="4" formatCode="#,##0">
                  <c:v>1</c:v>
                </c:pt>
              </c:numCache>
            </c:numRef>
          </c:val>
          <c:extLst>
            <c:ext xmlns:c16="http://schemas.microsoft.com/office/drawing/2014/chart" uri="{C3380CC4-5D6E-409C-BE32-E72D297353CC}">
              <c16:uniqueId val="{00000000-2A68-4B0E-A716-25BF7F6D40C8}"/>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C16B-47A4-BD65-167CB749C602}"/>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4477-48A5-A840-49CAACB36C6C}"/>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4477-48A5-A840-49CAACB36C6C}"/>
              </c:ext>
            </c:extLst>
          </c:dPt>
          <c:dPt>
            <c:idx val="3"/>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4-C16B-47A4-BD65-167CB749C602}"/>
              </c:ext>
            </c:extLst>
          </c:dPt>
          <c:dPt>
            <c:idx val="4"/>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6-C16B-47A4-BD65-167CB749C6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ANALISIS!$D$7:$H$7</c:f>
              <c:numCache>
                <c:formatCode>General</c:formatCode>
                <c:ptCount val="5"/>
                <c:pt idx="0">
                  <c:v>6</c:v>
                </c:pt>
                <c:pt idx="4" formatCode="#,##0">
                  <c:v>2</c:v>
                </c:pt>
              </c:numCache>
            </c:numRef>
          </c:val>
          <c:extLst>
            <c:ext xmlns:c16="http://schemas.microsoft.com/office/drawing/2014/chart" uri="{C3380CC4-5D6E-409C-BE32-E72D297353CC}">
              <c16:uniqueId val="{00000000-C16B-47A4-BD65-167CB749C602}"/>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166687</xdr:colOff>
      <xdr:row>1</xdr:row>
      <xdr:rowOff>119063</xdr:rowOff>
    </xdr:from>
    <xdr:to>
      <xdr:col>1</xdr:col>
      <xdr:colOff>531019</xdr:colOff>
      <xdr:row>1</xdr:row>
      <xdr:rowOff>571499</xdr:rowOff>
    </xdr:to>
    <xdr:pic>
      <xdr:nvPicPr>
        <xdr:cNvPr id="2" name="Imagen 1" descr="C:\Users\AUXPLANEACION03\Desktop\Gobernacion_del_quindio.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8687" y="321469"/>
          <a:ext cx="364332" cy="452436"/>
        </a:xfrm>
        <a:prstGeom prst="rect">
          <a:avLst/>
        </a:prstGeom>
        <a:noFill/>
        <a:ln>
          <a:noFill/>
        </a:ln>
      </xdr:spPr>
    </xdr:pic>
    <xdr:clientData/>
  </xdr:twoCellAnchor>
  <xdr:twoCellAnchor editAs="oneCell">
    <xdr:from>
      <xdr:col>8</xdr:col>
      <xdr:colOff>130968</xdr:colOff>
      <xdr:row>1</xdr:row>
      <xdr:rowOff>142874</xdr:rowOff>
    </xdr:from>
    <xdr:to>
      <xdr:col>8</xdr:col>
      <xdr:colOff>652461</xdr:colOff>
      <xdr:row>1</xdr:row>
      <xdr:rowOff>583406</xdr:rowOff>
    </xdr:to>
    <xdr:pic>
      <xdr:nvPicPr>
        <xdr:cNvPr id="3" name="Imagen 2" descr="C:\Users\AUXPLANEACION03\Desktop\Quindio.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60218" y="345280"/>
          <a:ext cx="521493" cy="440532"/>
        </a:xfrm>
        <a:prstGeom prst="rect">
          <a:avLst/>
        </a:prstGeom>
        <a:noFill/>
        <a:ln>
          <a:noFill/>
        </a:ln>
      </xdr:spPr>
    </xdr:pic>
    <xdr:clientData/>
  </xdr:twoCellAnchor>
  <xdr:twoCellAnchor>
    <xdr:from>
      <xdr:col>9</xdr:col>
      <xdr:colOff>704850</xdr:colOff>
      <xdr:row>4</xdr:row>
      <xdr:rowOff>47624</xdr:rowOff>
    </xdr:from>
    <xdr:to>
      <xdr:col>15</xdr:col>
      <xdr:colOff>247650</xdr:colOff>
      <xdr:row>7</xdr:row>
      <xdr:rowOff>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323850</xdr:colOff>
      <xdr:row>9</xdr:row>
      <xdr:rowOff>42863</xdr:rowOff>
    </xdr:from>
    <xdr:to>
      <xdr:col>6</xdr:col>
      <xdr:colOff>504825</xdr:colOff>
      <xdr:row>24</xdr:row>
      <xdr:rowOff>4763</xdr:rowOff>
    </xdr:to>
    <xdr:graphicFrame macro="">
      <xdr:nvGraphicFramePr>
        <xdr:cNvPr id="9" name="Gráfico 8">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57150</xdr:colOff>
      <xdr:row>9</xdr:row>
      <xdr:rowOff>61913</xdr:rowOff>
    </xdr:from>
    <xdr:to>
      <xdr:col>13</xdr:col>
      <xdr:colOff>85725</xdr:colOff>
      <xdr:row>24</xdr:row>
      <xdr:rowOff>23813</xdr:rowOff>
    </xdr:to>
    <xdr:graphicFrame macro="">
      <xdr:nvGraphicFramePr>
        <xdr:cNvPr id="10" name="Gráfico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257175</xdr:colOff>
      <xdr:row>8</xdr:row>
      <xdr:rowOff>195263</xdr:rowOff>
    </xdr:from>
    <xdr:to>
      <xdr:col>19</xdr:col>
      <xdr:colOff>85725</xdr:colOff>
      <xdr:row>23</xdr:row>
      <xdr:rowOff>138113</xdr:rowOff>
    </xdr:to>
    <xdr:graphicFrame macro="">
      <xdr:nvGraphicFramePr>
        <xdr:cNvPr id="11" name="Gráfico 10">
          <a:extLst>
            <a:ext uri="{FF2B5EF4-FFF2-40B4-BE49-F238E27FC236}">
              <a16:creationId xmlns:a16="http://schemas.microsoft.com/office/drawing/2014/main" id="{00000000-0008-0000-01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9"/>
  <sheetViews>
    <sheetView tabSelected="1" topLeftCell="A7" zoomScale="80" zoomScaleNormal="80" workbookViewId="0">
      <selection activeCell="L54" sqref="L1:L1048576"/>
    </sheetView>
  </sheetViews>
  <sheetFormatPr baseColWidth="10" defaultColWidth="9.1796875" defaultRowHeight="14"/>
  <cols>
    <col min="1" max="1" width="20.81640625" style="1" customWidth="1"/>
    <col min="2" max="4" width="17.1796875" style="1" customWidth="1"/>
    <col min="5" max="6" width="31.453125" style="2" customWidth="1"/>
    <col min="7" max="8" width="17.1796875" style="5" customWidth="1"/>
    <col min="9" max="9" width="35.7265625" style="1" customWidth="1"/>
    <col min="10" max="12" width="21.453125" style="1" customWidth="1"/>
    <col min="13" max="13" width="31.453125" style="2" customWidth="1"/>
    <col min="14" max="14" width="21.453125" style="1" customWidth="1"/>
    <col min="15" max="15" width="31.453125" style="1" customWidth="1"/>
    <col min="16" max="16" width="17.1796875" style="1" customWidth="1"/>
    <col min="17" max="21" width="15.54296875" style="4" customWidth="1"/>
    <col min="22" max="22" width="66.7265625" style="2" customWidth="1"/>
    <col min="23" max="16384" width="9.1796875" style="1"/>
  </cols>
  <sheetData>
    <row r="1" spans="1:22" ht="15.5">
      <c r="A1" s="51"/>
      <c r="B1" s="51"/>
      <c r="C1" s="51"/>
      <c r="D1" s="51"/>
      <c r="E1" s="51"/>
      <c r="F1" s="51"/>
      <c r="G1" s="51"/>
      <c r="H1" s="51"/>
      <c r="I1" s="51"/>
      <c r="M1" s="1"/>
      <c r="Q1" s="1"/>
      <c r="R1" s="1"/>
      <c r="S1" s="1"/>
      <c r="T1" s="1"/>
      <c r="U1" s="1"/>
      <c r="V1" s="1"/>
    </row>
    <row r="2" spans="1:22" ht="18">
      <c r="A2" s="84" t="s">
        <v>277</v>
      </c>
      <c r="B2" s="84"/>
      <c r="C2" s="84"/>
      <c r="D2" s="84"/>
      <c r="E2" s="84"/>
      <c r="F2" s="84"/>
      <c r="G2" s="84"/>
      <c r="H2" s="84"/>
      <c r="I2" s="84"/>
      <c r="M2" s="1"/>
      <c r="Q2" s="1"/>
      <c r="R2" s="1"/>
      <c r="S2" s="1"/>
      <c r="T2" s="1"/>
      <c r="U2" s="1"/>
      <c r="V2" s="1"/>
    </row>
    <row r="3" spans="1:22" ht="15.5">
      <c r="A3" s="51"/>
      <c r="B3" s="51"/>
      <c r="C3" s="51"/>
      <c r="D3" s="51"/>
      <c r="E3" s="51"/>
      <c r="F3" s="51"/>
      <c r="G3" s="51"/>
      <c r="H3" s="51"/>
      <c r="I3" s="51"/>
      <c r="M3" s="1"/>
      <c r="Q3" s="1"/>
      <c r="R3" s="1"/>
      <c r="S3" s="1"/>
      <c r="T3" s="1"/>
      <c r="U3" s="1"/>
      <c r="V3" s="1"/>
    </row>
    <row r="4" spans="1:22" ht="57.75" customHeight="1">
      <c r="A4" s="52" t="s">
        <v>278</v>
      </c>
      <c r="B4" s="85" t="s">
        <v>279</v>
      </c>
      <c r="C4" s="85"/>
      <c r="D4" s="85"/>
      <c r="E4" s="85"/>
      <c r="F4" s="85"/>
      <c r="G4" s="85"/>
      <c r="H4" s="85"/>
      <c r="I4" s="85"/>
      <c r="M4" s="1"/>
      <c r="Q4" s="1"/>
      <c r="R4" s="1"/>
      <c r="S4" s="1"/>
      <c r="T4" s="1"/>
      <c r="U4" s="1"/>
      <c r="V4" s="1"/>
    </row>
    <row r="5" spans="1:22" ht="39.75" customHeight="1">
      <c r="A5" s="52" t="s">
        <v>280</v>
      </c>
      <c r="B5" s="85" t="s">
        <v>281</v>
      </c>
      <c r="C5" s="85"/>
      <c r="D5" s="85"/>
      <c r="E5" s="85"/>
      <c r="F5" s="85"/>
      <c r="G5" s="85"/>
      <c r="H5" s="85"/>
      <c r="I5" s="85"/>
      <c r="M5" s="1"/>
      <c r="Q5" s="1"/>
      <c r="R5" s="1"/>
      <c r="S5" s="1"/>
      <c r="T5" s="1"/>
      <c r="U5" s="1"/>
      <c r="V5" s="1"/>
    </row>
    <row r="6" spans="1:22" ht="36">
      <c r="A6" s="52" t="s">
        <v>282</v>
      </c>
      <c r="B6" s="85" t="s">
        <v>283</v>
      </c>
      <c r="C6" s="85"/>
      <c r="D6" s="85"/>
      <c r="E6" s="85"/>
      <c r="F6" s="85"/>
      <c r="G6" s="85"/>
      <c r="H6" s="85"/>
      <c r="I6" s="85"/>
      <c r="M6" s="1"/>
      <c r="Q6" s="1"/>
      <c r="R6" s="1"/>
      <c r="S6" s="1"/>
      <c r="T6" s="1"/>
      <c r="U6" s="1"/>
      <c r="V6" s="1"/>
    </row>
    <row r="7" spans="1:22" ht="95.25" customHeight="1">
      <c r="A7" s="52" t="s">
        <v>284</v>
      </c>
      <c r="B7" s="85" t="s">
        <v>285</v>
      </c>
      <c r="C7" s="85"/>
      <c r="D7" s="85"/>
      <c r="E7" s="85"/>
      <c r="F7" s="85"/>
      <c r="G7" s="85"/>
      <c r="H7" s="85"/>
      <c r="I7" s="85"/>
      <c r="M7" s="1"/>
      <c r="Q7" s="1"/>
      <c r="R7" s="1"/>
      <c r="S7" s="1"/>
      <c r="T7" s="1"/>
      <c r="U7" s="1"/>
      <c r="V7" s="1"/>
    </row>
    <row r="8" spans="1:22">
      <c r="M8" s="1"/>
      <c r="Q8" s="1"/>
      <c r="R8" s="1"/>
      <c r="S8" s="1"/>
      <c r="T8" s="1"/>
      <c r="U8" s="1"/>
      <c r="V8" s="1"/>
    </row>
    <row r="9" spans="1:22">
      <c r="A9" s="4"/>
      <c r="B9" s="4"/>
      <c r="C9" s="4"/>
      <c r="D9" s="4"/>
      <c r="E9" s="5"/>
      <c r="F9" s="5"/>
      <c r="M9" s="1"/>
      <c r="Q9" s="1"/>
      <c r="R9" s="1"/>
      <c r="S9" s="1"/>
      <c r="T9" s="1"/>
      <c r="U9" s="1"/>
      <c r="V9" s="1"/>
    </row>
    <row r="10" spans="1:22" ht="13.9" customHeight="1">
      <c r="J10" s="53" t="s">
        <v>1</v>
      </c>
      <c r="K10" s="53"/>
      <c r="L10" s="53"/>
      <c r="M10" s="53"/>
      <c r="N10" s="53"/>
      <c r="O10" s="53"/>
      <c r="P10" s="53"/>
      <c r="Q10" s="65" t="s">
        <v>236</v>
      </c>
      <c r="R10" s="66"/>
      <c r="S10" s="67"/>
      <c r="T10" s="68" t="s">
        <v>164</v>
      </c>
      <c r="U10" s="68"/>
      <c r="V10" s="63" t="s">
        <v>2</v>
      </c>
    </row>
    <row r="11" spans="1:22" ht="43.9" customHeight="1">
      <c r="A11" s="8" t="s">
        <v>14</v>
      </c>
      <c r="B11" s="8" t="s">
        <v>15</v>
      </c>
      <c r="C11" s="8" t="s">
        <v>16</v>
      </c>
      <c r="D11" s="8" t="s">
        <v>17</v>
      </c>
      <c r="E11" s="8" t="s">
        <v>18</v>
      </c>
      <c r="F11" s="8" t="s">
        <v>0</v>
      </c>
      <c r="G11" s="8" t="s">
        <v>237</v>
      </c>
      <c r="H11" s="8" t="s">
        <v>238</v>
      </c>
      <c r="I11" s="8" t="s">
        <v>173</v>
      </c>
      <c r="J11" s="8" t="s">
        <v>3</v>
      </c>
      <c r="K11" s="8" t="s">
        <v>4</v>
      </c>
      <c r="L11" s="8" t="s">
        <v>5</v>
      </c>
      <c r="M11" s="8" t="s">
        <v>7</v>
      </c>
      <c r="N11" s="8" t="s">
        <v>8</v>
      </c>
      <c r="O11" s="8" t="s">
        <v>6</v>
      </c>
      <c r="P11" s="8" t="s">
        <v>9</v>
      </c>
      <c r="Q11" s="9" t="s">
        <v>162</v>
      </c>
      <c r="R11" s="9" t="s">
        <v>163</v>
      </c>
      <c r="S11" s="9" t="s">
        <v>151</v>
      </c>
      <c r="T11" s="9" t="s">
        <v>162</v>
      </c>
      <c r="U11" s="9" t="s">
        <v>163</v>
      </c>
      <c r="V11" s="64"/>
    </row>
    <row r="12" spans="1:22" ht="55.15" customHeight="1">
      <c r="A12" s="55" t="s">
        <v>19</v>
      </c>
      <c r="B12" s="54" t="s">
        <v>20</v>
      </c>
      <c r="C12" s="54" t="s">
        <v>21</v>
      </c>
      <c r="D12" s="55" t="s">
        <v>22</v>
      </c>
      <c r="E12" s="55" t="s">
        <v>23</v>
      </c>
      <c r="F12" s="55" t="s">
        <v>24</v>
      </c>
      <c r="G12" s="71" t="s">
        <v>239</v>
      </c>
      <c r="H12" s="71" t="s">
        <v>240</v>
      </c>
      <c r="I12" s="71" t="s">
        <v>241</v>
      </c>
      <c r="J12" s="77" t="s">
        <v>10</v>
      </c>
      <c r="K12" s="77"/>
      <c r="L12" s="77"/>
      <c r="M12" s="79" t="s">
        <v>152</v>
      </c>
      <c r="N12" s="77"/>
      <c r="O12" s="79" t="s">
        <v>159</v>
      </c>
      <c r="P12" s="77">
        <v>1</v>
      </c>
      <c r="Q12" s="61">
        <v>1</v>
      </c>
      <c r="R12" s="61">
        <v>0</v>
      </c>
      <c r="S12" s="61">
        <f>(R12/Q12)*100</f>
        <v>0</v>
      </c>
      <c r="T12" s="70">
        <v>0</v>
      </c>
      <c r="U12" s="70">
        <v>0</v>
      </c>
      <c r="V12" s="60" t="s">
        <v>223</v>
      </c>
    </row>
    <row r="13" spans="1:22">
      <c r="A13" s="56"/>
      <c r="B13" s="54"/>
      <c r="C13" s="54"/>
      <c r="D13" s="56"/>
      <c r="E13" s="56"/>
      <c r="F13" s="56"/>
      <c r="G13" s="73"/>
      <c r="H13" s="73"/>
      <c r="I13" s="73"/>
      <c r="J13" s="78"/>
      <c r="K13" s="78"/>
      <c r="L13" s="78"/>
      <c r="M13" s="80"/>
      <c r="N13" s="78"/>
      <c r="O13" s="80"/>
      <c r="P13" s="78"/>
      <c r="Q13" s="69"/>
      <c r="R13" s="69"/>
      <c r="S13" s="69"/>
      <c r="T13" s="70"/>
      <c r="U13" s="70"/>
      <c r="V13" s="60"/>
    </row>
    <row r="14" spans="1:22" ht="126">
      <c r="A14" s="56"/>
      <c r="B14" s="54"/>
      <c r="C14" s="54"/>
      <c r="D14" s="56"/>
      <c r="E14" s="10" t="s">
        <v>25</v>
      </c>
      <c r="F14" s="10" t="s">
        <v>26</v>
      </c>
      <c r="G14" s="47" t="s">
        <v>239</v>
      </c>
      <c r="H14" s="48">
        <v>18</v>
      </c>
      <c r="I14" s="47" t="s">
        <v>154</v>
      </c>
      <c r="J14" s="7" t="s">
        <v>10</v>
      </c>
      <c r="K14" s="7"/>
      <c r="L14" s="3">
        <v>36.799999999999997</v>
      </c>
      <c r="M14" s="7" t="s">
        <v>153</v>
      </c>
      <c r="N14" s="6" t="s">
        <v>178</v>
      </c>
      <c r="O14" s="7" t="s">
        <v>159</v>
      </c>
      <c r="P14" s="3">
        <v>1</v>
      </c>
      <c r="Q14" s="6">
        <v>1</v>
      </c>
      <c r="R14" s="6">
        <v>0.1</v>
      </c>
      <c r="S14" s="6">
        <f>(R14/Q14)*100</f>
        <v>10</v>
      </c>
      <c r="T14" s="41">
        <f>2885000*2</f>
        <v>5770000</v>
      </c>
      <c r="U14" s="41">
        <v>0</v>
      </c>
      <c r="V14" s="7" t="s">
        <v>286</v>
      </c>
    </row>
    <row r="15" spans="1:22" ht="70">
      <c r="A15" s="56"/>
      <c r="B15" s="54"/>
      <c r="C15" s="54"/>
      <c r="D15" s="56"/>
      <c r="E15" s="55" t="s">
        <v>27</v>
      </c>
      <c r="F15" s="55" t="s">
        <v>28</v>
      </c>
      <c r="G15" s="71" t="s">
        <v>239</v>
      </c>
      <c r="H15" s="71">
        <v>4</v>
      </c>
      <c r="I15" s="71" t="s">
        <v>154</v>
      </c>
      <c r="J15" s="7" t="s">
        <v>10</v>
      </c>
      <c r="K15" s="7"/>
      <c r="L15" s="3"/>
      <c r="M15" s="7" t="s">
        <v>155</v>
      </c>
      <c r="N15" s="3"/>
      <c r="O15" s="7" t="s">
        <v>157</v>
      </c>
      <c r="P15" s="3">
        <v>17</v>
      </c>
      <c r="Q15" s="61">
        <v>5</v>
      </c>
      <c r="R15" s="61">
        <v>0</v>
      </c>
      <c r="S15" s="61">
        <f>(R15/Q15)*100</f>
        <v>0</v>
      </c>
      <c r="T15" s="58">
        <v>0</v>
      </c>
      <c r="U15" s="58">
        <v>0</v>
      </c>
      <c r="V15" s="60" t="s">
        <v>287</v>
      </c>
    </row>
    <row r="16" spans="1:22" ht="70">
      <c r="A16" s="56"/>
      <c r="B16" s="54"/>
      <c r="C16" s="54"/>
      <c r="D16" s="56"/>
      <c r="E16" s="56"/>
      <c r="F16" s="56"/>
      <c r="G16" s="73"/>
      <c r="H16" s="73"/>
      <c r="I16" s="73"/>
      <c r="J16" s="7" t="s">
        <v>10</v>
      </c>
      <c r="K16" s="7"/>
      <c r="L16" s="3"/>
      <c r="M16" s="7" t="s">
        <v>156</v>
      </c>
      <c r="N16" s="3"/>
      <c r="O16" s="7" t="s">
        <v>158</v>
      </c>
      <c r="P16" s="3">
        <v>2</v>
      </c>
      <c r="Q16" s="62"/>
      <c r="R16" s="62"/>
      <c r="S16" s="69"/>
      <c r="T16" s="59"/>
      <c r="U16" s="59"/>
      <c r="V16" s="60"/>
    </row>
    <row r="17" spans="1:22" ht="98">
      <c r="A17" s="56"/>
      <c r="B17" s="54"/>
      <c r="C17" s="54"/>
      <c r="D17" s="57"/>
      <c r="E17" s="10" t="s">
        <v>29</v>
      </c>
      <c r="F17" s="10" t="s">
        <v>30</v>
      </c>
      <c r="G17" s="47" t="s">
        <v>242</v>
      </c>
      <c r="H17" s="47" t="s">
        <v>240</v>
      </c>
      <c r="I17" s="47" t="s">
        <v>243</v>
      </c>
      <c r="J17" s="3"/>
      <c r="K17" s="3"/>
      <c r="L17" s="3"/>
      <c r="M17" s="7" t="s">
        <v>153</v>
      </c>
      <c r="N17" s="3"/>
      <c r="O17" s="7" t="s">
        <v>159</v>
      </c>
      <c r="P17" s="3">
        <v>1</v>
      </c>
      <c r="Q17" s="6">
        <v>12</v>
      </c>
      <c r="R17" s="6">
        <v>0</v>
      </c>
      <c r="S17" s="14">
        <f>(R17/Q17)*100</f>
        <v>0</v>
      </c>
      <c r="T17" s="41">
        <v>0</v>
      </c>
      <c r="U17" s="41">
        <v>0</v>
      </c>
      <c r="V17" s="7" t="s">
        <v>223</v>
      </c>
    </row>
    <row r="18" spans="1:22" ht="85.5" customHeight="1">
      <c r="A18" s="56"/>
      <c r="B18" s="54"/>
      <c r="C18" s="54" t="s">
        <v>31</v>
      </c>
      <c r="D18" s="55" t="s">
        <v>32</v>
      </c>
      <c r="E18" s="55" t="s">
        <v>33</v>
      </c>
      <c r="F18" s="55" t="s">
        <v>34</v>
      </c>
      <c r="G18" s="71" t="s">
        <v>239</v>
      </c>
      <c r="H18" s="71">
        <v>6</v>
      </c>
      <c r="I18" s="71" t="s">
        <v>244</v>
      </c>
      <c r="J18" s="7" t="s">
        <v>10</v>
      </c>
      <c r="K18" s="7" t="s">
        <v>221</v>
      </c>
      <c r="L18" s="3">
        <v>3301073</v>
      </c>
      <c r="M18" s="7" t="s">
        <v>160</v>
      </c>
      <c r="N18" s="3">
        <v>330107301</v>
      </c>
      <c r="O18" s="7" t="s">
        <v>161</v>
      </c>
      <c r="P18" s="3">
        <v>1800</v>
      </c>
      <c r="Q18" s="61">
        <v>3</v>
      </c>
      <c r="R18" s="61">
        <v>1</v>
      </c>
      <c r="S18" s="82">
        <f>(R18/Q18)*100</f>
        <v>33.333333333333329</v>
      </c>
      <c r="T18" s="41">
        <v>0</v>
      </c>
      <c r="U18" s="41">
        <v>0</v>
      </c>
      <c r="V18" s="7" t="s">
        <v>220</v>
      </c>
    </row>
    <row r="19" spans="1:22" ht="112">
      <c r="A19" s="56"/>
      <c r="B19" s="54"/>
      <c r="C19" s="54"/>
      <c r="D19" s="56"/>
      <c r="E19" s="56"/>
      <c r="F19" s="56"/>
      <c r="G19" s="72"/>
      <c r="H19" s="72"/>
      <c r="I19" s="72"/>
      <c r="J19" s="7" t="s">
        <v>10</v>
      </c>
      <c r="K19" s="7" t="s">
        <v>198</v>
      </c>
      <c r="L19" s="3">
        <v>4301037</v>
      </c>
      <c r="M19" s="7" t="s">
        <v>199</v>
      </c>
      <c r="N19" s="3"/>
      <c r="O19" s="7" t="s">
        <v>200</v>
      </c>
      <c r="P19" s="3">
        <v>12</v>
      </c>
      <c r="Q19" s="69"/>
      <c r="R19" s="69"/>
      <c r="S19" s="83"/>
      <c r="T19" s="41">
        <v>4300000</v>
      </c>
      <c r="U19" s="41">
        <v>4300000</v>
      </c>
      <c r="V19" s="7" t="s">
        <v>288</v>
      </c>
    </row>
    <row r="20" spans="1:22" ht="109.5" customHeight="1">
      <c r="A20" s="56"/>
      <c r="B20" s="54"/>
      <c r="C20" s="54"/>
      <c r="D20" s="56"/>
      <c r="E20" s="55" t="s">
        <v>35</v>
      </c>
      <c r="F20" s="55" t="s">
        <v>36</v>
      </c>
      <c r="G20" s="71" t="s">
        <v>242</v>
      </c>
      <c r="H20" s="71">
        <v>1</v>
      </c>
      <c r="I20" s="71" t="s">
        <v>245</v>
      </c>
      <c r="J20" s="7" t="s">
        <v>10</v>
      </c>
      <c r="K20" s="7"/>
      <c r="L20" s="6" t="s">
        <v>184</v>
      </c>
      <c r="M20" s="7" t="s">
        <v>185</v>
      </c>
      <c r="N20" s="6" t="s">
        <v>186</v>
      </c>
      <c r="O20" s="7" t="s">
        <v>187</v>
      </c>
      <c r="P20" s="3">
        <v>1</v>
      </c>
      <c r="Q20" s="61">
        <v>1</v>
      </c>
      <c r="R20" s="61">
        <v>0</v>
      </c>
      <c r="S20" s="61">
        <f>(R20/Q20)*100</f>
        <v>0</v>
      </c>
      <c r="T20" s="41">
        <v>0</v>
      </c>
      <c r="U20" s="41">
        <v>0</v>
      </c>
      <c r="V20" s="7" t="s">
        <v>223</v>
      </c>
    </row>
    <row r="21" spans="1:22" ht="102.75" customHeight="1">
      <c r="A21" s="56"/>
      <c r="B21" s="54"/>
      <c r="C21" s="54"/>
      <c r="D21" s="56"/>
      <c r="E21" s="57"/>
      <c r="F21" s="57"/>
      <c r="G21" s="72"/>
      <c r="H21" s="72"/>
      <c r="I21" s="72" t="s">
        <v>196</v>
      </c>
      <c r="J21" s="7" t="s">
        <v>197</v>
      </c>
      <c r="K21" s="7" t="s">
        <v>197</v>
      </c>
      <c r="L21" s="6" t="s">
        <v>197</v>
      </c>
      <c r="M21" s="7" t="s">
        <v>197</v>
      </c>
      <c r="N21" s="6" t="s">
        <v>197</v>
      </c>
      <c r="O21" s="7" t="s">
        <v>197</v>
      </c>
      <c r="P21" s="6" t="s">
        <v>197</v>
      </c>
      <c r="Q21" s="62"/>
      <c r="R21" s="62"/>
      <c r="S21" s="62"/>
      <c r="T21" s="41">
        <v>0</v>
      </c>
      <c r="U21" s="41">
        <v>0</v>
      </c>
      <c r="V21" s="7" t="s">
        <v>289</v>
      </c>
    </row>
    <row r="22" spans="1:22" ht="123" customHeight="1">
      <c r="A22" s="56"/>
      <c r="B22" s="54"/>
      <c r="C22" s="54"/>
      <c r="D22" s="56"/>
      <c r="E22" s="12" t="s">
        <v>37</v>
      </c>
      <c r="F22" s="12" t="s">
        <v>38</v>
      </c>
      <c r="G22" s="15" t="s">
        <v>239</v>
      </c>
      <c r="H22" s="15">
        <v>6.22</v>
      </c>
      <c r="I22" s="15" t="s">
        <v>246</v>
      </c>
      <c r="J22" s="7" t="s">
        <v>165</v>
      </c>
      <c r="K22" s="7" t="s">
        <v>214</v>
      </c>
      <c r="L22" s="3">
        <v>1202004</v>
      </c>
      <c r="M22" s="7" t="s">
        <v>215</v>
      </c>
      <c r="N22" s="3">
        <v>120200400</v>
      </c>
      <c r="O22" s="7" t="s">
        <v>216</v>
      </c>
      <c r="P22" s="3">
        <v>12</v>
      </c>
      <c r="Q22" s="18">
        <v>1</v>
      </c>
      <c r="R22" s="18">
        <v>0.33329999999999999</v>
      </c>
      <c r="S22" s="6">
        <f t="shared" ref="S22:S32" si="0">(R22/Q22)*100</f>
        <v>33.33</v>
      </c>
      <c r="T22" s="41">
        <v>2131000</v>
      </c>
      <c r="U22" s="41">
        <v>2131000</v>
      </c>
      <c r="V22" s="7" t="s">
        <v>290</v>
      </c>
    </row>
    <row r="23" spans="1:22" ht="106.5" customHeight="1">
      <c r="A23" s="56"/>
      <c r="B23" s="54"/>
      <c r="C23" s="55" t="s">
        <v>39</v>
      </c>
      <c r="D23" s="54" t="s">
        <v>40</v>
      </c>
      <c r="E23" s="12" t="s">
        <v>41</v>
      </c>
      <c r="F23" s="12" t="s">
        <v>42</v>
      </c>
      <c r="G23" s="15" t="s">
        <v>242</v>
      </c>
      <c r="H23" s="15">
        <v>1</v>
      </c>
      <c r="I23" s="13" t="s">
        <v>247</v>
      </c>
      <c r="J23" s="7" t="s">
        <v>10</v>
      </c>
      <c r="K23" s="7"/>
      <c r="L23" s="3">
        <v>36.799999999999997</v>
      </c>
      <c r="M23" s="7" t="s">
        <v>153</v>
      </c>
      <c r="N23" s="6" t="s">
        <v>178</v>
      </c>
      <c r="O23" s="7" t="s">
        <v>159</v>
      </c>
      <c r="P23" s="3">
        <v>1</v>
      </c>
      <c r="Q23" s="42">
        <v>1</v>
      </c>
      <c r="R23" s="42">
        <v>0</v>
      </c>
      <c r="S23" s="42">
        <f t="shared" si="0"/>
        <v>0</v>
      </c>
      <c r="T23" s="41">
        <v>0</v>
      </c>
      <c r="U23" s="41">
        <v>0</v>
      </c>
      <c r="V23" s="7" t="s">
        <v>291</v>
      </c>
    </row>
    <row r="24" spans="1:22" ht="95.25" customHeight="1">
      <c r="A24" s="56"/>
      <c r="B24" s="54"/>
      <c r="C24" s="57"/>
      <c r="D24" s="54"/>
      <c r="E24" s="10" t="s">
        <v>43</v>
      </c>
      <c r="F24" s="10" t="s">
        <v>44</v>
      </c>
      <c r="G24" s="13" t="s">
        <v>242</v>
      </c>
      <c r="H24" s="13">
        <v>1</v>
      </c>
      <c r="I24" s="13" t="s">
        <v>248</v>
      </c>
      <c r="J24" s="7" t="s">
        <v>10</v>
      </c>
      <c r="K24" s="7"/>
      <c r="L24" s="3">
        <v>36.799999999999997</v>
      </c>
      <c r="M24" s="7" t="s">
        <v>153</v>
      </c>
      <c r="N24" s="6" t="s">
        <v>178</v>
      </c>
      <c r="O24" s="7" t="s">
        <v>159</v>
      </c>
      <c r="P24" s="3">
        <v>1</v>
      </c>
      <c r="Q24" s="6">
        <v>1</v>
      </c>
      <c r="R24" s="6">
        <v>0</v>
      </c>
      <c r="S24" s="6">
        <f t="shared" si="0"/>
        <v>0</v>
      </c>
      <c r="T24" s="41">
        <v>0</v>
      </c>
      <c r="U24" s="41">
        <v>0</v>
      </c>
      <c r="V24" s="7" t="s">
        <v>224</v>
      </c>
    </row>
    <row r="25" spans="1:22" ht="124">
      <c r="A25" s="56"/>
      <c r="B25" s="55" t="s">
        <v>45</v>
      </c>
      <c r="C25" s="55" t="s">
        <v>46</v>
      </c>
      <c r="D25" s="55" t="s">
        <v>47</v>
      </c>
      <c r="E25" s="45" t="s">
        <v>48</v>
      </c>
      <c r="F25" s="12" t="s">
        <v>49</v>
      </c>
      <c r="G25" s="47" t="s">
        <v>242</v>
      </c>
      <c r="H25" s="47" t="s">
        <v>240</v>
      </c>
      <c r="I25" s="47" t="s">
        <v>249</v>
      </c>
      <c r="J25" s="7" t="s">
        <v>147</v>
      </c>
      <c r="K25" s="7" t="s">
        <v>148</v>
      </c>
      <c r="L25" s="3">
        <v>3602029</v>
      </c>
      <c r="M25" s="7" t="s">
        <v>149</v>
      </c>
      <c r="N25" s="3">
        <v>360202904</v>
      </c>
      <c r="O25" s="7" t="s">
        <v>150</v>
      </c>
      <c r="P25" s="3">
        <v>42</v>
      </c>
      <c r="Q25" s="42">
        <v>1</v>
      </c>
      <c r="R25" s="42">
        <v>0</v>
      </c>
      <c r="S25" s="42">
        <f t="shared" si="0"/>
        <v>0</v>
      </c>
      <c r="T25" s="41">
        <v>0</v>
      </c>
      <c r="U25" s="41">
        <v>0</v>
      </c>
      <c r="V25" s="7" t="s">
        <v>222</v>
      </c>
    </row>
    <row r="26" spans="1:22" ht="124">
      <c r="A26" s="56"/>
      <c r="B26" s="56"/>
      <c r="C26" s="56"/>
      <c r="D26" s="56"/>
      <c r="E26" s="10" t="s">
        <v>50</v>
      </c>
      <c r="F26" s="10" t="s">
        <v>51</v>
      </c>
      <c r="G26" s="47" t="s">
        <v>242</v>
      </c>
      <c r="H26" s="47" t="s">
        <v>240</v>
      </c>
      <c r="I26" s="47" t="s">
        <v>249</v>
      </c>
      <c r="J26" s="7" t="s">
        <v>197</v>
      </c>
      <c r="K26" s="7" t="s">
        <v>197</v>
      </c>
      <c r="L26" s="6" t="s">
        <v>197</v>
      </c>
      <c r="M26" s="7" t="s">
        <v>197</v>
      </c>
      <c r="N26" s="6" t="s">
        <v>197</v>
      </c>
      <c r="O26" s="7" t="s">
        <v>197</v>
      </c>
      <c r="P26" s="6" t="s">
        <v>197</v>
      </c>
      <c r="Q26" s="6">
        <v>1</v>
      </c>
      <c r="R26" s="6">
        <v>0</v>
      </c>
      <c r="S26" s="6">
        <f t="shared" si="0"/>
        <v>0</v>
      </c>
      <c r="T26" s="41">
        <v>0</v>
      </c>
      <c r="U26" s="41">
        <v>0</v>
      </c>
      <c r="V26" s="7" t="s">
        <v>222</v>
      </c>
    </row>
    <row r="27" spans="1:22" ht="124">
      <c r="A27" s="56"/>
      <c r="B27" s="56"/>
      <c r="C27" s="57"/>
      <c r="D27" s="57"/>
      <c r="E27" s="10" t="s">
        <v>52</v>
      </c>
      <c r="F27" s="10" t="s">
        <v>53</v>
      </c>
      <c r="G27" s="47" t="s">
        <v>242</v>
      </c>
      <c r="H27" s="47">
        <v>1</v>
      </c>
      <c r="I27" s="47" t="s">
        <v>250</v>
      </c>
      <c r="J27" s="7" t="s">
        <v>197</v>
      </c>
      <c r="K27" s="7" t="s">
        <v>197</v>
      </c>
      <c r="L27" s="6" t="s">
        <v>197</v>
      </c>
      <c r="M27" s="7" t="s">
        <v>197</v>
      </c>
      <c r="N27" s="6" t="s">
        <v>197</v>
      </c>
      <c r="O27" s="7" t="s">
        <v>197</v>
      </c>
      <c r="P27" s="6" t="s">
        <v>197</v>
      </c>
      <c r="Q27" s="6">
        <v>1</v>
      </c>
      <c r="R27" s="6">
        <v>0</v>
      </c>
      <c r="S27" s="6">
        <f t="shared" si="0"/>
        <v>0</v>
      </c>
      <c r="T27" s="41">
        <v>0</v>
      </c>
      <c r="U27" s="41">
        <v>0</v>
      </c>
      <c r="V27" s="7" t="s">
        <v>222</v>
      </c>
    </row>
    <row r="28" spans="1:22" ht="124">
      <c r="A28" s="56"/>
      <c r="B28" s="56"/>
      <c r="C28" s="12" t="s">
        <v>54</v>
      </c>
      <c r="D28" s="12" t="s">
        <v>55</v>
      </c>
      <c r="E28" s="12" t="s">
        <v>56</v>
      </c>
      <c r="F28" s="12" t="s">
        <v>57</v>
      </c>
      <c r="G28" s="47" t="s">
        <v>242</v>
      </c>
      <c r="H28" s="47" t="s">
        <v>240</v>
      </c>
      <c r="I28" s="47" t="s">
        <v>249</v>
      </c>
      <c r="J28" s="7" t="s">
        <v>147</v>
      </c>
      <c r="K28" s="7" t="s">
        <v>148</v>
      </c>
      <c r="L28" s="3">
        <v>3602029</v>
      </c>
      <c r="M28" s="7" t="s">
        <v>149</v>
      </c>
      <c r="N28" s="3">
        <v>360202904</v>
      </c>
      <c r="O28" s="7" t="s">
        <v>150</v>
      </c>
      <c r="P28" s="3">
        <v>42</v>
      </c>
      <c r="Q28" s="42">
        <v>1</v>
      </c>
      <c r="R28" s="42">
        <v>0.2</v>
      </c>
      <c r="S28" s="42">
        <f t="shared" si="0"/>
        <v>20</v>
      </c>
      <c r="T28" s="41">
        <v>0</v>
      </c>
      <c r="U28" s="41">
        <v>0</v>
      </c>
      <c r="V28" s="7" t="s">
        <v>292</v>
      </c>
    </row>
    <row r="29" spans="1:22" ht="294">
      <c r="A29" s="56"/>
      <c r="B29" s="56"/>
      <c r="C29" s="55" t="s">
        <v>58</v>
      </c>
      <c r="D29" s="55" t="s">
        <v>59</v>
      </c>
      <c r="E29" s="12" t="s">
        <v>60</v>
      </c>
      <c r="F29" s="12" t="s">
        <v>61</v>
      </c>
      <c r="G29" s="47" t="s">
        <v>242</v>
      </c>
      <c r="H29" s="47" t="s">
        <v>240</v>
      </c>
      <c r="I29" s="47" t="s">
        <v>251</v>
      </c>
      <c r="J29" s="7" t="s">
        <v>10</v>
      </c>
      <c r="K29" s="7"/>
      <c r="L29" s="3">
        <v>36.799999999999997</v>
      </c>
      <c r="M29" s="7" t="s">
        <v>153</v>
      </c>
      <c r="N29" s="6" t="s">
        <v>178</v>
      </c>
      <c r="O29" s="7" t="s">
        <v>159</v>
      </c>
      <c r="P29" s="3">
        <v>1</v>
      </c>
      <c r="Q29" s="42">
        <v>1</v>
      </c>
      <c r="R29" s="42">
        <v>0.4</v>
      </c>
      <c r="S29" s="42">
        <f t="shared" si="0"/>
        <v>40</v>
      </c>
      <c r="T29" s="41">
        <v>10000000</v>
      </c>
      <c r="U29" s="41">
        <v>2500000</v>
      </c>
      <c r="V29" s="7" t="s">
        <v>293</v>
      </c>
    </row>
    <row r="30" spans="1:22" ht="113.5" customHeight="1">
      <c r="A30" s="56"/>
      <c r="B30" s="56"/>
      <c r="C30" s="56"/>
      <c r="D30" s="56"/>
      <c r="E30" s="12" t="s">
        <v>62</v>
      </c>
      <c r="F30" s="12" t="s">
        <v>63</v>
      </c>
      <c r="G30" s="47" t="s">
        <v>242</v>
      </c>
      <c r="H30" s="47">
        <v>1</v>
      </c>
      <c r="I30" s="47" t="s">
        <v>252</v>
      </c>
      <c r="J30" s="3"/>
      <c r="K30" s="3"/>
      <c r="L30" s="3"/>
      <c r="M30" s="7"/>
      <c r="N30" s="3"/>
      <c r="O30" s="3"/>
      <c r="P30" s="3"/>
      <c r="Q30" s="42">
        <v>1</v>
      </c>
      <c r="R30" s="42">
        <v>1</v>
      </c>
      <c r="S30" s="42">
        <f t="shared" si="0"/>
        <v>100</v>
      </c>
      <c r="T30" s="41">
        <v>4300000</v>
      </c>
      <c r="U30" s="41">
        <v>4300000</v>
      </c>
      <c r="V30" s="7" t="s">
        <v>288</v>
      </c>
    </row>
    <row r="31" spans="1:22" ht="251.25" customHeight="1">
      <c r="A31" s="56"/>
      <c r="B31" s="56"/>
      <c r="C31" s="55" t="s">
        <v>64</v>
      </c>
      <c r="D31" s="55" t="s">
        <v>65</v>
      </c>
      <c r="E31" s="12" t="s">
        <v>66</v>
      </c>
      <c r="F31" s="12" t="s">
        <v>67</v>
      </c>
      <c r="G31" s="47" t="s">
        <v>242</v>
      </c>
      <c r="H31" s="47">
        <v>12</v>
      </c>
      <c r="I31" s="47" t="s">
        <v>253</v>
      </c>
      <c r="J31" s="7" t="s">
        <v>147</v>
      </c>
      <c r="K31" s="7" t="s">
        <v>174</v>
      </c>
      <c r="L31" s="3">
        <v>1702038</v>
      </c>
      <c r="M31" s="7" t="s">
        <v>175</v>
      </c>
      <c r="N31" s="3">
        <v>170203800</v>
      </c>
      <c r="O31" s="3" t="s">
        <v>176</v>
      </c>
      <c r="P31" s="3">
        <v>30</v>
      </c>
      <c r="Q31" s="42">
        <v>12</v>
      </c>
      <c r="R31" s="42">
        <v>3</v>
      </c>
      <c r="S31" s="44">
        <f t="shared" si="0"/>
        <v>25</v>
      </c>
      <c r="T31" s="41">
        <v>18000000</v>
      </c>
      <c r="U31" s="41">
        <v>0</v>
      </c>
      <c r="V31" s="7" t="s">
        <v>294</v>
      </c>
    </row>
    <row r="32" spans="1:22" ht="84">
      <c r="A32" s="56"/>
      <c r="B32" s="56"/>
      <c r="C32" s="56"/>
      <c r="D32" s="56"/>
      <c r="E32" s="55" t="s">
        <v>68</v>
      </c>
      <c r="F32" s="55" t="s">
        <v>69</v>
      </c>
      <c r="G32" s="71" t="s">
        <v>239</v>
      </c>
      <c r="H32" s="71" t="s">
        <v>240</v>
      </c>
      <c r="I32" s="71" t="s">
        <v>254</v>
      </c>
      <c r="J32" s="7" t="s">
        <v>147</v>
      </c>
      <c r="K32" s="7" t="s">
        <v>174</v>
      </c>
      <c r="L32" s="3">
        <v>1702038</v>
      </c>
      <c r="M32" s="7" t="s">
        <v>175</v>
      </c>
      <c r="N32" s="3">
        <v>170203800</v>
      </c>
      <c r="O32" s="3" t="s">
        <v>176</v>
      </c>
      <c r="P32" s="3">
        <v>30</v>
      </c>
      <c r="Q32" s="81">
        <v>1</v>
      </c>
      <c r="R32" s="81">
        <v>0</v>
      </c>
      <c r="S32" s="61">
        <f t="shared" si="0"/>
        <v>0</v>
      </c>
      <c r="T32" s="41">
        <v>0</v>
      </c>
      <c r="U32" s="41">
        <v>0</v>
      </c>
      <c r="V32" s="7" t="s">
        <v>225</v>
      </c>
    </row>
    <row r="33" spans="1:22" ht="56">
      <c r="A33" s="56"/>
      <c r="B33" s="56"/>
      <c r="C33" s="56"/>
      <c r="D33" s="56"/>
      <c r="E33" s="57"/>
      <c r="F33" s="57"/>
      <c r="G33" s="72"/>
      <c r="H33" s="72"/>
      <c r="I33" s="72" t="s">
        <v>166</v>
      </c>
      <c r="J33" s="7" t="s">
        <v>10</v>
      </c>
      <c r="K33" s="7"/>
      <c r="L33" s="3">
        <v>36.799999999999997</v>
      </c>
      <c r="M33" s="7" t="s">
        <v>177</v>
      </c>
      <c r="N33" s="6" t="s">
        <v>178</v>
      </c>
      <c r="O33" s="7" t="s">
        <v>179</v>
      </c>
      <c r="P33" s="3">
        <v>1</v>
      </c>
      <c r="Q33" s="62"/>
      <c r="R33" s="62"/>
      <c r="S33" s="62"/>
      <c r="T33" s="16">
        <v>0</v>
      </c>
      <c r="U33" s="16">
        <v>0</v>
      </c>
      <c r="V33" s="7" t="s">
        <v>224</v>
      </c>
    </row>
    <row r="34" spans="1:22" ht="93">
      <c r="A34" s="56"/>
      <c r="B34" s="56"/>
      <c r="C34" s="56"/>
      <c r="D34" s="56"/>
      <c r="E34" s="12" t="s">
        <v>70</v>
      </c>
      <c r="F34" s="12" t="s">
        <v>71</v>
      </c>
      <c r="G34" s="47" t="s">
        <v>239</v>
      </c>
      <c r="H34" s="48">
        <v>1</v>
      </c>
      <c r="I34" s="47" t="s">
        <v>255</v>
      </c>
      <c r="J34" s="7" t="s">
        <v>147</v>
      </c>
      <c r="K34" s="7" t="s">
        <v>174</v>
      </c>
      <c r="L34" s="3">
        <v>1702038</v>
      </c>
      <c r="M34" s="7" t="s">
        <v>175</v>
      </c>
      <c r="N34" s="3">
        <v>170203801</v>
      </c>
      <c r="O34" s="7" t="s">
        <v>180</v>
      </c>
      <c r="P34" s="3">
        <v>300</v>
      </c>
      <c r="Q34" s="43">
        <v>1</v>
      </c>
      <c r="R34" s="43">
        <v>0.1</v>
      </c>
      <c r="S34" s="42">
        <f t="shared" ref="S34:S39" si="1">(R34/Q34)*100</f>
        <v>10</v>
      </c>
      <c r="T34" s="41">
        <v>18000000</v>
      </c>
      <c r="U34" s="41">
        <v>0</v>
      </c>
      <c r="V34" s="7" t="s">
        <v>226</v>
      </c>
    </row>
    <row r="35" spans="1:22" ht="307.89999999999998" customHeight="1">
      <c r="A35" s="55" t="s">
        <v>72</v>
      </c>
      <c r="B35" s="55" t="s">
        <v>73</v>
      </c>
      <c r="C35" s="55" t="s">
        <v>74</v>
      </c>
      <c r="D35" s="71" t="s">
        <v>75</v>
      </c>
      <c r="E35" s="10" t="s">
        <v>76</v>
      </c>
      <c r="F35" s="10" t="s">
        <v>77</v>
      </c>
      <c r="G35" s="47" t="s">
        <v>242</v>
      </c>
      <c r="H35" s="47">
        <v>1</v>
      </c>
      <c r="I35" s="48" t="s">
        <v>256</v>
      </c>
      <c r="J35" s="7" t="s">
        <v>165</v>
      </c>
      <c r="K35" s="7" t="s">
        <v>217</v>
      </c>
      <c r="L35" s="3">
        <v>1203002</v>
      </c>
      <c r="M35" s="7" t="s">
        <v>218</v>
      </c>
      <c r="N35" s="3">
        <v>120300200</v>
      </c>
      <c r="O35" s="7" t="s">
        <v>219</v>
      </c>
      <c r="P35" s="3">
        <v>12</v>
      </c>
      <c r="Q35" s="6">
        <v>1</v>
      </c>
      <c r="R35" s="6">
        <v>0.4</v>
      </c>
      <c r="S35" s="6">
        <f t="shared" si="1"/>
        <v>40</v>
      </c>
      <c r="T35" s="41">
        <v>8513000</v>
      </c>
      <c r="U35" s="41">
        <v>8513000</v>
      </c>
      <c r="V35" s="7" t="s">
        <v>295</v>
      </c>
    </row>
    <row r="36" spans="1:22" ht="98">
      <c r="A36" s="56"/>
      <c r="B36" s="56"/>
      <c r="C36" s="56"/>
      <c r="D36" s="73"/>
      <c r="E36" s="10" t="s">
        <v>78</v>
      </c>
      <c r="F36" s="10" t="s">
        <v>79</v>
      </c>
      <c r="G36" s="47" t="s">
        <v>242</v>
      </c>
      <c r="H36" s="47" t="s">
        <v>240</v>
      </c>
      <c r="I36" s="48" t="s">
        <v>257</v>
      </c>
      <c r="J36" s="7" t="s">
        <v>10</v>
      </c>
      <c r="K36" s="3"/>
      <c r="L36" s="3"/>
      <c r="M36" s="7" t="s">
        <v>194</v>
      </c>
      <c r="N36" s="3"/>
      <c r="O36" s="7" t="s">
        <v>195</v>
      </c>
      <c r="P36" s="3">
        <v>1</v>
      </c>
      <c r="Q36" s="6">
        <v>1</v>
      </c>
      <c r="R36" s="6">
        <v>0</v>
      </c>
      <c r="S36" s="6">
        <f t="shared" si="1"/>
        <v>0</v>
      </c>
      <c r="T36" s="41">
        <v>0</v>
      </c>
      <c r="U36" s="41">
        <v>0</v>
      </c>
      <c r="V36" s="7" t="s">
        <v>227</v>
      </c>
    </row>
    <row r="37" spans="1:22" ht="85.15" customHeight="1">
      <c r="A37" s="56"/>
      <c r="B37" s="57"/>
      <c r="C37" s="57"/>
      <c r="D37" s="72"/>
      <c r="E37" s="10" t="s">
        <v>80</v>
      </c>
      <c r="F37" s="10" t="s">
        <v>81</v>
      </c>
      <c r="G37" s="47" t="s">
        <v>242</v>
      </c>
      <c r="H37" s="47" t="s">
        <v>240</v>
      </c>
      <c r="I37" s="48" t="s">
        <v>258</v>
      </c>
      <c r="J37" s="3"/>
      <c r="K37" s="3"/>
      <c r="L37" s="3"/>
      <c r="M37" s="7"/>
      <c r="N37" s="3"/>
      <c r="O37" s="3"/>
      <c r="P37" s="3"/>
      <c r="Q37" s="6">
        <v>1</v>
      </c>
      <c r="R37" s="6">
        <v>0</v>
      </c>
      <c r="S37" s="6">
        <f t="shared" si="1"/>
        <v>0</v>
      </c>
      <c r="T37" s="41">
        <v>0</v>
      </c>
      <c r="U37" s="41">
        <v>0</v>
      </c>
      <c r="V37" s="7" t="s">
        <v>223</v>
      </c>
    </row>
    <row r="38" spans="1:22" ht="173.5" customHeight="1">
      <c r="A38" s="56"/>
      <c r="B38" s="55" t="s">
        <v>82</v>
      </c>
      <c r="C38" s="55" t="s">
        <v>83</v>
      </c>
      <c r="D38" s="55" t="s">
        <v>84</v>
      </c>
      <c r="E38" s="12" t="s">
        <v>85</v>
      </c>
      <c r="F38" s="12" t="s">
        <v>86</v>
      </c>
      <c r="G38" s="47" t="s">
        <v>242</v>
      </c>
      <c r="H38" s="47">
        <v>1</v>
      </c>
      <c r="I38" s="47" t="s">
        <v>259</v>
      </c>
      <c r="J38" s="7" t="s">
        <v>10</v>
      </c>
      <c r="K38" s="7"/>
      <c r="L38" s="3">
        <v>1905021</v>
      </c>
      <c r="M38" s="7" t="s">
        <v>171</v>
      </c>
      <c r="N38" s="3">
        <v>190502100</v>
      </c>
      <c r="O38" s="7" t="s">
        <v>172</v>
      </c>
      <c r="P38" s="3">
        <v>12</v>
      </c>
      <c r="Q38" s="42">
        <v>1</v>
      </c>
      <c r="R38" s="42">
        <v>0</v>
      </c>
      <c r="S38" s="42">
        <f t="shared" si="1"/>
        <v>0</v>
      </c>
      <c r="T38" s="41">
        <v>0</v>
      </c>
      <c r="U38" s="41">
        <v>0</v>
      </c>
      <c r="V38" s="7" t="s">
        <v>296</v>
      </c>
    </row>
    <row r="39" spans="1:22" ht="96.65" customHeight="1">
      <c r="A39" s="56"/>
      <c r="B39" s="56"/>
      <c r="C39" s="56"/>
      <c r="D39" s="56"/>
      <c r="E39" s="55" t="s">
        <v>87</v>
      </c>
      <c r="F39" s="55" t="s">
        <v>88</v>
      </c>
      <c r="G39" s="71" t="s">
        <v>242</v>
      </c>
      <c r="H39" s="71">
        <v>2</v>
      </c>
      <c r="I39" s="71" t="s">
        <v>260</v>
      </c>
      <c r="J39" s="7" t="s">
        <v>10</v>
      </c>
      <c r="K39" s="7" t="s">
        <v>13</v>
      </c>
      <c r="L39" s="3">
        <v>2201006</v>
      </c>
      <c r="M39" s="7" t="s">
        <v>11</v>
      </c>
      <c r="N39" s="3">
        <v>220100600</v>
      </c>
      <c r="O39" s="7" t="s">
        <v>12</v>
      </c>
      <c r="P39" s="3">
        <v>54</v>
      </c>
      <c r="Q39" s="61">
        <v>2</v>
      </c>
      <c r="R39" s="61">
        <v>0</v>
      </c>
      <c r="S39" s="61">
        <f t="shared" si="1"/>
        <v>0</v>
      </c>
      <c r="T39" s="41">
        <v>0</v>
      </c>
      <c r="U39" s="41">
        <v>0</v>
      </c>
      <c r="V39" s="7" t="s">
        <v>297</v>
      </c>
    </row>
    <row r="40" spans="1:22" ht="93" customHeight="1">
      <c r="A40" s="56"/>
      <c r="B40" s="56"/>
      <c r="C40" s="17"/>
      <c r="D40" s="17"/>
      <c r="E40" s="56"/>
      <c r="F40" s="56"/>
      <c r="G40" s="72"/>
      <c r="H40" s="72"/>
      <c r="I40" s="72" t="s">
        <v>196</v>
      </c>
      <c r="J40" s="7" t="s">
        <v>197</v>
      </c>
      <c r="K40" s="7" t="s">
        <v>197</v>
      </c>
      <c r="L40" s="6" t="s">
        <v>197</v>
      </c>
      <c r="M40" s="7" t="s">
        <v>197</v>
      </c>
      <c r="N40" s="6" t="s">
        <v>197</v>
      </c>
      <c r="O40" s="7" t="s">
        <v>197</v>
      </c>
      <c r="P40" s="6" t="s">
        <v>197</v>
      </c>
      <c r="Q40" s="69"/>
      <c r="R40" s="69"/>
      <c r="S40" s="69"/>
      <c r="T40" s="41">
        <v>0</v>
      </c>
      <c r="U40" s="41">
        <v>0</v>
      </c>
      <c r="V40" s="7" t="s">
        <v>298</v>
      </c>
    </row>
    <row r="41" spans="1:22" ht="184.9" customHeight="1">
      <c r="A41" s="56"/>
      <c r="B41" s="56"/>
      <c r="C41" s="55" t="s">
        <v>89</v>
      </c>
      <c r="D41" s="55" t="s">
        <v>90</v>
      </c>
      <c r="E41" s="12" t="s">
        <v>91</v>
      </c>
      <c r="F41" s="12" t="s">
        <v>92</v>
      </c>
      <c r="G41" s="47" t="s">
        <v>242</v>
      </c>
      <c r="H41" s="49">
        <v>1</v>
      </c>
      <c r="I41" s="47" t="s">
        <v>261</v>
      </c>
      <c r="J41" s="7" t="s">
        <v>10</v>
      </c>
      <c r="K41" s="3"/>
      <c r="L41" s="3">
        <v>4104035</v>
      </c>
      <c r="M41" s="7" t="s">
        <v>192</v>
      </c>
      <c r="N41" s="3"/>
      <c r="O41" s="7" t="s">
        <v>193</v>
      </c>
      <c r="P41" s="3">
        <v>12</v>
      </c>
      <c r="Q41" s="42">
        <v>1</v>
      </c>
      <c r="R41" s="42">
        <v>0.15</v>
      </c>
      <c r="S41" s="42">
        <f t="shared" ref="S41:S46" si="2">(R41/Q41)*100</f>
        <v>15</v>
      </c>
      <c r="T41" s="41">
        <f>2885000*2</f>
        <v>5770000</v>
      </c>
      <c r="U41" s="41">
        <v>0</v>
      </c>
      <c r="V41" s="7" t="s">
        <v>299</v>
      </c>
    </row>
    <row r="42" spans="1:22" ht="87" customHeight="1">
      <c r="A42" s="56"/>
      <c r="B42" s="56"/>
      <c r="C42" s="56"/>
      <c r="D42" s="56"/>
      <c r="E42" s="10" t="s">
        <v>93</v>
      </c>
      <c r="F42" s="10" t="s">
        <v>94</v>
      </c>
      <c r="G42" s="47" t="s">
        <v>242</v>
      </c>
      <c r="H42" s="49">
        <v>1</v>
      </c>
      <c r="I42" s="47" t="s">
        <v>262</v>
      </c>
      <c r="J42" s="3" t="s">
        <v>10</v>
      </c>
      <c r="K42" s="3"/>
      <c r="L42" s="3">
        <v>4103052</v>
      </c>
      <c r="M42" s="7" t="s">
        <v>190</v>
      </c>
      <c r="N42" s="3">
        <v>410305202</v>
      </c>
      <c r="O42" s="3" t="s">
        <v>191</v>
      </c>
      <c r="P42" s="3">
        <v>1</v>
      </c>
      <c r="Q42" s="6">
        <v>1</v>
      </c>
      <c r="R42" s="6">
        <v>0</v>
      </c>
      <c r="S42" s="6">
        <f t="shared" si="2"/>
        <v>0</v>
      </c>
      <c r="T42" s="41">
        <v>0</v>
      </c>
      <c r="U42" s="41">
        <v>0</v>
      </c>
      <c r="V42" s="7" t="s">
        <v>223</v>
      </c>
    </row>
    <row r="43" spans="1:22" ht="100.5" customHeight="1">
      <c r="A43" s="56"/>
      <c r="B43" s="56"/>
      <c r="C43" s="56"/>
      <c r="D43" s="56"/>
      <c r="E43" s="12" t="s">
        <v>95</v>
      </c>
      <c r="F43" s="12" t="s">
        <v>96</v>
      </c>
      <c r="G43" s="47" t="s">
        <v>242</v>
      </c>
      <c r="H43" s="47">
        <v>1</v>
      </c>
      <c r="I43" s="48" t="s">
        <v>263</v>
      </c>
      <c r="J43" s="3"/>
      <c r="K43" s="3"/>
      <c r="L43" s="3"/>
      <c r="M43" s="7"/>
      <c r="N43" s="3"/>
      <c r="O43" s="3"/>
      <c r="P43" s="3"/>
      <c r="Q43" s="42">
        <v>1</v>
      </c>
      <c r="R43" s="42">
        <v>1</v>
      </c>
      <c r="S43" s="42">
        <f t="shared" si="2"/>
        <v>100</v>
      </c>
      <c r="T43" s="41">
        <v>0</v>
      </c>
      <c r="U43" s="41">
        <v>0</v>
      </c>
      <c r="V43" s="7" t="s">
        <v>300</v>
      </c>
    </row>
    <row r="44" spans="1:22" ht="84">
      <c r="A44" s="56"/>
      <c r="B44" s="56"/>
      <c r="C44" s="56"/>
      <c r="D44" s="56"/>
      <c r="E44" s="12" t="s">
        <v>97</v>
      </c>
      <c r="F44" s="12" t="s">
        <v>98</v>
      </c>
      <c r="G44" s="47" t="s">
        <v>242</v>
      </c>
      <c r="H44" s="49">
        <v>1</v>
      </c>
      <c r="I44" s="47" t="s">
        <v>264</v>
      </c>
      <c r="J44" s="10" t="s">
        <v>10</v>
      </c>
      <c r="K44" s="13"/>
      <c r="L44" s="6" t="s">
        <v>184</v>
      </c>
      <c r="M44" s="7" t="s">
        <v>185</v>
      </c>
      <c r="N44" s="6" t="s">
        <v>186</v>
      </c>
      <c r="O44" s="7" t="s">
        <v>106</v>
      </c>
      <c r="P44" s="6" t="s">
        <v>186</v>
      </c>
      <c r="Q44" s="42">
        <v>1</v>
      </c>
      <c r="R44" s="42">
        <v>0.15</v>
      </c>
      <c r="S44" s="44">
        <f t="shared" si="2"/>
        <v>15</v>
      </c>
      <c r="T44" s="41">
        <f>2885000</f>
        <v>2885000</v>
      </c>
      <c r="U44" s="41">
        <v>0</v>
      </c>
      <c r="V44" s="7" t="s">
        <v>301</v>
      </c>
    </row>
    <row r="45" spans="1:22" ht="98">
      <c r="A45" s="56"/>
      <c r="B45" s="56"/>
      <c r="C45" s="55" t="s">
        <v>99</v>
      </c>
      <c r="D45" s="74" t="s">
        <v>100</v>
      </c>
      <c r="E45" s="12" t="s">
        <v>101</v>
      </c>
      <c r="F45" s="12" t="s">
        <v>102</v>
      </c>
      <c r="G45" s="47" t="s">
        <v>242</v>
      </c>
      <c r="H45" s="47" t="s">
        <v>240</v>
      </c>
      <c r="I45" s="47" t="s">
        <v>247</v>
      </c>
      <c r="J45" s="7" t="s">
        <v>10</v>
      </c>
      <c r="K45" s="7"/>
      <c r="L45" s="3">
        <v>36.799999999999997</v>
      </c>
      <c r="M45" s="7" t="s">
        <v>177</v>
      </c>
      <c r="N45" s="6" t="s">
        <v>178</v>
      </c>
      <c r="O45" s="7" t="s">
        <v>179</v>
      </c>
      <c r="P45" s="3">
        <v>1</v>
      </c>
      <c r="Q45" s="42">
        <v>1</v>
      </c>
      <c r="R45" s="42">
        <v>0</v>
      </c>
      <c r="S45" s="42">
        <f t="shared" si="2"/>
        <v>0</v>
      </c>
      <c r="T45" s="41">
        <v>0</v>
      </c>
      <c r="U45" s="41">
        <v>0</v>
      </c>
      <c r="V45" s="7" t="s">
        <v>227</v>
      </c>
    </row>
    <row r="46" spans="1:22" ht="84">
      <c r="A46" s="56"/>
      <c r="B46" s="56"/>
      <c r="C46" s="56"/>
      <c r="D46" s="75"/>
      <c r="E46" s="55" t="s">
        <v>103</v>
      </c>
      <c r="F46" s="55" t="s">
        <v>104</v>
      </c>
      <c r="G46" s="71" t="s">
        <v>242</v>
      </c>
      <c r="H46" s="71" t="s">
        <v>240</v>
      </c>
      <c r="I46" s="71" t="s">
        <v>265</v>
      </c>
      <c r="J46" s="7" t="s">
        <v>10</v>
      </c>
      <c r="K46" s="7" t="s">
        <v>167</v>
      </c>
      <c r="L46" s="3" t="s">
        <v>168</v>
      </c>
      <c r="M46" s="7" t="s">
        <v>169</v>
      </c>
      <c r="N46" s="3" t="s">
        <v>170</v>
      </c>
      <c r="O46" s="7">
        <v>12</v>
      </c>
      <c r="P46" s="3"/>
      <c r="Q46" s="61">
        <v>1</v>
      </c>
      <c r="R46" s="61">
        <v>0</v>
      </c>
      <c r="S46" s="61">
        <f t="shared" si="2"/>
        <v>0</v>
      </c>
      <c r="T46" s="41">
        <v>0</v>
      </c>
      <c r="U46" s="41">
        <v>0</v>
      </c>
      <c r="V46" s="7" t="s">
        <v>228</v>
      </c>
    </row>
    <row r="47" spans="1:22" ht="199.5" customHeight="1">
      <c r="A47" s="56"/>
      <c r="B47" s="56"/>
      <c r="C47" s="56"/>
      <c r="D47" s="75"/>
      <c r="E47" s="57"/>
      <c r="F47" s="57"/>
      <c r="G47" s="72"/>
      <c r="H47" s="72"/>
      <c r="I47" s="72" t="s">
        <v>166</v>
      </c>
      <c r="J47" s="7" t="s">
        <v>10</v>
      </c>
      <c r="K47" s="7"/>
      <c r="L47" s="3">
        <v>1905021</v>
      </c>
      <c r="M47" s="7" t="s">
        <v>171</v>
      </c>
      <c r="N47" s="3">
        <v>190502100</v>
      </c>
      <c r="O47" s="7" t="s">
        <v>172</v>
      </c>
      <c r="P47" s="3">
        <v>12</v>
      </c>
      <c r="Q47" s="62"/>
      <c r="R47" s="62"/>
      <c r="S47" s="62"/>
      <c r="T47" s="41">
        <v>0</v>
      </c>
      <c r="U47" s="41">
        <v>0</v>
      </c>
      <c r="V47" s="7" t="s">
        <v>302</v>
      </c>
    </row>
    <row r="48" spans="1:22" ht="56">
      <c r="A48" s="56"/>
      <c r="B48" s="56"/>
      <c r="C48" s="57"/>
      <c r="D48" s="76"/>
      <c r="E48" s="10" t="s">
        <v>105</v>
      </c>
      <c r="F48" s="10" t="s">
        <v>106</v>
      </c>
      <c r="G48" s="47" t="s">
        <v>242</v>
      </c>
      <c r="H48" s="47" t="s">
        <v>240</v>
      </c>
      <c r="I48" s="47" t="s">
        <v>254</v>
      </c>
      <c r="J48" s="7" t="s">
        <v>10</v>
      </c>
      <c r="K48" s="7"/>
      <c r="L48" s="6" t="s">
        <v>184</v>
      </c>
      <c r="M48" s="7" t="s">
        <v>185</v>
      </c>
      <c r="N48" s="6" t="s">
        <v>186</v>
      </c>
      <c r="O48" s="7" t="s">
        <v>187</v>
      </c>
      <c r="P48" s="3">
        <v>1</v>
      </c>
      <c r="Q48" s="6">
        <v>1</v>
      </c>
      <c r="R48" s="6">
        <v>0</v>
      </c>
      <c r="S48" s="6">
        <f>(R48/Q48)*100</f>
        <v>0</v>
      </c>
      <c r="T48" s="41">
        <v>0</v>
      </c>
      <c r="U48" s="41">
        <v>0</v>
      </c>
      <c r="V48" s="7" t="s">
        <v>227</v>
      </c>
    </row>
    <row r="49" spans="1:22" ht="100.15" customHeight="1">
      <c r="A49" s="56"/>
      <c r="B49" s="54" t="s">
        <v>107</v>
      </c>
      <c r="C49" s="54" t="s">
        <v>108</v>
      </c>
      <c r="D49" s="55" t="s">
        <v>109</v>
      </c>
      <c r="E49" s="10" t="s">
        <v>110</v>
      </c>
      <c r="F49" s="10" t="s">
        <v>111</v>
      </c>
      <c r="G49" s="47" t="s">
        <v>242</v>
      </c>
      <c r="H49" s="47" t="s">
        <v>240</v>
      </c>
      <c r="I49" s="47" t="s">
        <v>266</v>
      </c>
      <c r="J49" s="7" t="s">
        <v>10</v>
      </c>
      <c r="K49" s="7"/>
      <c r="L49" s="3">
        <v>36.799999999999997</v>
      </c>
      <c r="M49" s="7" t="s">
        <v>177</v>
      </c>
      <c r="N49" s="6" t="s">
        <v>178</v>
      </c>
      <c r="O49" s="7" t="s">
        <v>179</v>
      </c>
      <c r="P49" s="3">
        <v>1</v>
      </c>
      <c r="Q49" s="6">
        <v>1</v>
      </c>
      <c r="R49" s="6">
        <v>0</v>
      </c>
      <c r="S49" s="6">
        <f>(R49/Q49)*100</f>
        <v>0</v>
      </c>
      <c r="T49" s="41">
        <v>0</v>
      </c>
      <c r="U49" s="41">
        <v>0</v>
      </c>
      <c r="V49" s="7" t="s">
        <v>227</v>
      </c>
    </row>
    <row r="50" spans="1:22" ht="112">
      <c r="A50" s="56"/>
      <c r="B50" s="54"/>
      <c r="C50" s="54"/>
      <c r="D50" s="56"/>
      <c r="E50" s="12" t="s">
        <v>112</v>
      </c>
      <c r="F50" s="45" t="s">
        <v>113</v>
      </c>
      <c r="G50" s="47" t="s">
        <v>239</v>
      </c>
      <c r="H50" s="47" t="s">
        <v>240</v>
      </c>
      <c r="I50" s="50" t="s">
        <v>267</v>
      </c>
      <c r="J50" s="3"/>
      <c r="K50" s="3"/>
      <c r="L50" s="3"/>
      <c r="M50" s="7" t="s">
        <v>188</v>
      </c>
      <c r="N50" s="3"/>
      <c r="O50" s="3" t="s">
        <v>189</v>
      </c>
      <c r="P50" s="3">
        <v>1</v>
      </c>
      <c r="Q50" s="42">
        <v>1</v>
      </c>
      <c r="R50" s="42">
        <v>0</v>
      </c>
      <c r="S50" s="42">
        <f>(R50/Q50)*100</f>
        <v>0</v>
      </c>
      <c r="T50" s="41">
        <v>0</v>
      </c>
      <c r="U50" s="41">
        <v>0</v>
      </c>
      <c r="V50" s="7" t="s">
        <v>229</v>
      </c>
    </row>
    <row r="51" spans="1:22" ht="93">
      <c r="A51" s="56"/>
      <c r="B51" s="54"/>
      <c r="C51" s="54"/>
      <c r="D51" s="56"/>
      <c r="E51" s="10" t="s">
        <v>114</v>
      </c>
      <c r="F51" s="10" t="s">
        <v>115</v>
      </c>
      <c r="G51" s="47" t="s">
        <v>242</v>
      </c>
      <c r="H51" s="47" t="s">
        <v>240</v>
      </c>
      <c r="I51" s="47" t="s">
        <v>268</v>
      </c>
      <c r="J51" s="7" t="s">
        <v>10</v>
      </c>
      <c r="K51" s="7" t="s">
        <v>181</v>
      </c>
      <c r="L51" s="3">
        <v>3302042</v>
      </c>
      <c r="M51" s="7" t="s">
        <v>182</v>
      </c>
      <c r="N51" s="3">
        <v>330204200</v>
      </c>
      <c r="O51" s="7" t="s">
        <v>183</v>
      </c>
      <c r="P51" s="3">
        <v>48</v>
      </c>
      <c r="Q51" s="6">
        <v>1</v>
      </c>
      <c r="R51" s="6">
        <v>0</v>
      </c>
      <c r="S51" s="6">
        <f t="shared" ref="S51:S56" si="3">(R51/Q51)*100</f>
        <v>0</v>
      </c>
      <c r="T51" s="41">
        <v>0</v>
      </c>
      <c r="U51" s="41">
        <v>0</v>
      </c>
      <c r="V51" s="7" t="s">
        <v>220</v>
      </c>
    </row>
    <row r="52" spans="1:22" ht="105" customHeight="1">
      <c r="A52" s="54" t="s">
        <v>116</v>
      </c>
      <c r="B52" s="55" t="s">
        <v>117</v>
      </c>
      <c r="C52" s="12" t="s">
        <v>118</v>
      </c>
      <c r="D52" s="12" t="s">
        <v>119</v>
      </c>
      <c r="E52" s="10" t="s">
        <v>120</v>
      </c>
      <c r="F52" s="10" t="s">
        <v>121</v>
      </c>
      <c r="G52" s="47" t="s">
        <v>242</v>
      </c>
      <c r="H52" s="47" t="s">
        <v>240</v>
      </c>
      <c r="I52" s="47" t="s">
        <v>269</v>
      </c>
      <c r="J52" s="7" t="s">
        <v>10</v>
      </c>
      <c r="K52" s="7"/>
      <c r="L52" s="3">
        <v>36.799999999999997</v>
      </c>
      <c r="M52" s="7" t="s">
        <v>177</v>
      </c>
      <c r="N52" s="6" t="s">
        <v>178</v>
      </c>
      <c r="O52" s="7" t="s">
        <v>179</v>
      </c>
      <c r="P52" s="3">
        <v>1</v>
      </c>
      <c r="Q52" s="6">
        <v>1</v>
      </c>
      <c r="R52" s="6">
        <v>0.3</v>
      </c>
      <c r="S52" s="6">
        <f t="shared" si="3"/>
        <v>30</v>
      </c>
      <c r="T52" s="41">
        <v>500000</v>
      </c>
      <c r="U52" s="41">
        <v>500000</v>
      </c>
      <c r="V52" s="7" t="s">
        <v>230</v>
      </c>
    </row>
    <row r="53" spans="1:22" ht="112">
      <c r="A53" s="54"/>
      <c r="B53" s="56"/>
      <c r="C53" s="55" t="s">
        <v>122</v>
      </c>
      <c r="D53" s="71" t="s">
        <v>123</v>
      </c>
      <c r="E53" s="10" t="s">
        <v>124</v>
      </c>
      <c r="F53" s="11" t="s">
        <v>125</v>
      </c>
      <c r="G53" s="47" t="s">
        <v>242</v>
      </c>
      <c r="H53" s="47" t="s">
        <v>240</v>
      </c>
      <c r="I53" s="47" t="s">
        <v>270</v>
      </c>
      <c r="J53" s="7" t="s">
        <v>10</v>
      </c>
      <c r="K53" s="7"/>
      <c r="L53" s="3">
        <v>36.799999999999997</v>
      </c>
      <c r="M53" s="7" t="s">
        <v>177</v>
      </c>
      <c r="N53" s="6" t="s">
        <v>178</v>
      </c>
      <c r="O53" s="7" t="s">
        <v>179</v>
      </c>
      <c r="P53" s="3">
        <v>1</v>
      </c>
      <c r="Q53" s="6">
        <v>1</v>
      </c>
      <c r="R53" s="6">
        <v>0</v>
      </c>
      <c r="S53" s="6">
        <f t="shared" si="3"/>
        <v>0</v>
      </c>
      <c r="T53" s="41">
        <v>0</v>
      </c>
      <c r="U53" s="41">
        <v>0</v>
      </c>
      <c r="V53" s="7" t="s">
        <v>303</v>
      </c>
    </row>
    <row r="54" spans="1:22" ht="139.5">
      <c r="A54" s="54"/>
      <c r="B54" s="57"/>
      <c r="C54" s="57"/>
      <c r="D54" s="72"/>
      <c r="E54" s="10" t="s">
        <v>126</v>
      </c>
      <c r="F54" s="10" t="s">
        <v>127</v>
      </c>
      <c r="G54" s="47" t="s">
        <v>242</v>
      </c>
      <c r="H54" s="47" t="s">
        <v>240</v>
      </c>
      <c r="I54" s="47" t="s">
        <v>271</v>
      </c>
      <c r="J54" s="7" t="s">
        <v>10</v>
      </c>
      <c r="K54" s="7"/>
      <c r="L54" s="3">
        <v>36.799999999999997</v>
      </c>
      <c r="M54" s="7" t="s">
        <v>177</v>
      </c>
      <c r="N54" s="6" t="s">
        <v>178</v>
      </c>
      <c r="O54" s="7" t="s">
        <v>179</v>
      </c>
      <c r="P54" s="3">
        <v>1</v>
      </c>
      <c r="Q54" s="6">
        <v>1</v>
      </c>
      <c r="R54" s="6">
        <v>0</v>
      </c>
      <c r="S54" s="6">
        <f>(R54/Q54)*100</f>
        <v>0</v>
      </c>
      <c r="T54" s="41">
        <v>0</v>
      </c>
      <c r="U54" s="41">
        <v>0</v>
      </c>
      <c r="V54" s="7" t="s">
        <v>223</v>
      </c>
    </row>
    <row r="55" spans="1:22" ht="84">
      <c r="A55" s="54"/>
      <c r="B55" s="55" t="s">
        <v>128</v>
      </c>
      <c r="C55" s="55" t="s">
        <v>129</v>
      </c>
      <c r="D55" s="71" t="s">
        <v>130</v>
      </c>
      <c r="E55" s="10" t="s">
        <v>131</v>
      </c>
      <c r="F55" s="10" t="s">
        <v>132</v>
      </c>
      <c r="G55" s="47" t="s">
        <v>242</v>
      </c>
      <c r="H55" s="47" t="s">
        <v>240</v>
      </c>
      <c r="I55" s="47" t="s">
        <v>272</v>
      </c>
      <c r="J55" s="7" t="s">
        <v>10</v>
      </c>
      <c r="K55" s="7"/>
      <c r="L55" s="3">
        <v>36.799999999999997</v>
      </c>
      <c r="M55" s="7" t="s">
        <v>177</v>
      </c>
      <c r="N55" s="6" t="s">
        <v>178</v>
      </c>
      <c r="O55" s="7" t="s">
        <v>179</v>
      </c>
      <c r="P55" s="3">
        <v>1</v>
      </c>
      <c r="Q55" s="6">
        <v>1</v>
      </c>
      <c r="R55" s="6">
        <v>1</v>
      </c>
      <c r="S55" s="6">
        <f t="shared" si="3"/>
        <v>100</v>
      </c>
      <c r="T55" s="41">
        <v>0</v>
      </c>
      <c r="U55" s="41">
        <v>0</v>
      </c>
      <c r="V55" s="7" t="s">
        <v>231</v>
      </c>
    </row>
    <row r="56" spans="1:22" ht="98">
      <c r="A56" s="54"/>
      <c r="B56" s="57"/>
      <c r="C56" s="57"/>
      <c r="D56" s="72"/>
      <c r="E56" s="10" t="s">
        <v>133</v>
      </c>
      <c r="F56" s="10" t="s">
        <v>134</v>
      </c>
      <c r="G56" s="47" t="s">
        <v>242</v>
      </c>
      <c r="H56" s="47" t="s">
        <v>240</v>
      </c>
      <c r="I56" s="47" t="s">
        <v>273</v>
      </c>
      <c r="J56" s="7" t="s">
        <v>10</v>
      </c>
      <c r="K56" s="7"/>
      <c r="L56" s="3">
        <v>36.799999999999997</v>
      </c>
      <c r="M56" s="7" t="s">
        <v>177</v>
      </c>
      <c r="N56" s="6" t="s">
        <v>178</v>
      </c>
      <c r="O56" s="7" t="s">
        <v>179</v>
      </c>
      <c r="P56" s="3">
        <v>1</v>
      </c>
      <c r="Q56" s="6">
        <v>4</v>
      </c>
      <c r="R56" s="6">
        <v>1</v>
      </c>
      <c r="S56" s="6">
        <f t="shared" si="3"/>
        <v>25</v>
      </c>
      <c r="T56" s="41">
        <v>0</v>
      </c>
      <c r="U56" s="41">
        <v>0</v>
      </c>
      <c r="V56" s="7" t="s">
        <v>304</v>
      </c>
    </row>
    <row r="57" spans="1:22" ht="112">
      <c r="A57" s="54"/>
      <c r="B57" s="54" t="s">
        <v>135</v>
      </c>
      <c r="C57" s="10" t="s">
        <v>136</v>
      </c>
      <c r="D57" s="55" t="s">
        <v>137</v>
      </c>
      <c r="E57" s="10" t="s">
        <v>138</v>
      </c>
      <c r="F57" s="10" t="s">
        <v>139</v>
      </c>
      <c r="G57" s="47" t="s">
        <v>239</v>
      </c>
      <c r="H57" s="50" t="s">
        <v>240</v>
      </c>
      <c r="I57" s="47" t="s">
        <v>274</v>
      </c>
      <c r="J57" s="3"/>
      <c r="K57" s="3"/>
      <c r="L57" s="3"/>
      <c r="M57" s="7"/>
      <c r="N57" s="3"/>
      <c r="O57" s="3"/>
      <c r="P57" s="3"/>
      <c r="Q57" s="6">
        <v>0</v>
      </c>
      <c r="R57" s="6">
        <v>0</v>
      </c>
      <c r="S57" s="6">
        <v>0</v>
      </c>
      <c r="T57" s="41">
        <v>0</v>
      </c>
      <c r="U57" s="41">
        <v>0</v>
      </c>
      <c r="V57" s="7" t="s">
        <v>232</v>
      </c>
    </row>
    <row r="58" spans="1:22" ht="98">
      <c r="A58" s="54"/>
      <c r="B58" s="54"/>
      <c r="C58" s="12" t="s">
        <v>140</v>
      </c>
      <c r="D58" s="56"/>
      <c r="E58" s="45" t="s">
        <v>141</v>
      </c>
      <c r="F58" s="45" t="s">
        <v>142</v>
      </c>
      <c r="G58" s="50" t="s">
        <v>242</v>
      </c>
      <c r="H58" s="47" t="s">
        <v>240</v>
      </c>
      <c r="I58" s="47" t="s">
        <v>275</v>
      </c>
      <c r="J58" s="3"/>
      <c r="K58" s="3"/>
      <c r="L58" s="3"/>
      <c r="M58" s="7"/>
      <c r="N58" s="3"/>
      <c r="O58" s="3"/>
      <c r="P58" s="3"/>
      <c r="Q58" s="42">
        <v>1</v>
      </c>
      <c r="R58" s="42">
        <v>0</v>
      </c>
      <c r="S58" s="42">
        <f>(R58/Q58)*100</f>
        <v>0</v>
      </c>
      <c r="T58" s="41">
        <v>0</v>
      </c>
      <c r="U58" s="41">
        <v>0</v>
      </c>
      <c r="V58" s="7" t="s">
        <v>233</v>
      </c>
    </row>
    <row r="59" spans="1:22" ht="126">
      <c r="A59" s="54"/>
      <c r="B59" s="54"/>
      <c r="C59" s="10" t="s">
        <v>143</v>
      </c>
      <c r="D59" s="10" t="s">
        <v>144</v>
      </c>
      <c r="E59" s="10" t="s">
        <v>145</v>
      </c>
      <c r="F59" s="10" t="s">
        <v>146</v>
      </c>
      <c r="G59" s="47" t="s">
        <v>242</v>
      </c>
      <c r="H59" s="47" t="s">
        <v>240</v>
      </c>
      <c r="I59" s="47" t="s">
        <v>276</v>
      </c>
      <c r="J59" s="7" t="s">
        <v>10</v>
      </c>
      <c r="K59" s="7"/>
      <c r="L59" s="3">
        <v>36.799999999999997</v>
      </c>
      <c r="M59" s="7" t="s">
        <v>177</v>
      </c>
      <c r="N59" s="6" t="s">
        <v>178</v>
      </c>
      <c r="O59" s="7" t="s">
        <v>179</v>
      </c>
      <c r="P59" s="3">
        <v>1</v>
      </c>
      <c r="Q59" s="6">
        <v>1</v>
      </c>
      <c r="R59" s="6">
        <v>1</v>
      </c>
      <c r="S59" s="46">
        <f>(R59/Q59*100)</f>
        <v>100</v>
      </c>
      <c r="T59" s="41">
        <v>2885000</v>
      </c>
      <c r="U59" s="41">
        <v>0</v>
      </c>
      <c r="V59" s="7" t="s">
        <v>234</v>
      </c>
    </row>
  </sheetData>
  <mergeCells count="116">
    <mergeCell ref="D25:D27"/>
    <mergeCell ref="D29:D30"/>
    <mergeCell ref="A12:A34"/>
    <mergeCell ref="F15:F16"/>
    <mergeCell ref="Q46:Q47"/>
    <mergeCell ref="R46:R47"/>
    <mergeCell ref="S46:S47"/>
    <mergeCell ref="E46:E47"/>
    <mergeCell ref="F46:F47"/>
    <mergeCell ref="G46:G47"/>
    <mergeCell ref="H46:H47"/>
    <mergeCell ref="I46:I47"/>
    <mergeCell ref="A2:I2"/>
    <mergeCell ref="B4:I4"/>
    <mergeCell ref="B5:I5"/>
    <mergeCell ref="B6:I6"/>
    <mergeCell ref="B7:I7"/>
    <mergeCell ref="G32:G33"/>
    <mergeCell ref="H32:H33"/>
    <mergeCell ref="I32:I33"/>
    <mergeCell ref="G39:G40"/>
    <mergeCell ref="H39:H40"/>
    <mergeCell ref="I39:I40"/>
    <mergeCell ref="B25:B34"/>
    <mergeCell ref="C31:C34"/>
    <mergeCell ref="D31:D34"/>
    <mergeCell ref="C29:C30"/>
    <mergeCell ref="C25:C27"/>
    <mergeCell ref="S39:S40"/>
    <mergeCell ref="E39:E40"/>
    <mergeCell ref="F39:F40"/>
    <mergeCell ref="F18:F19"/>
    <mergeCell ref="E18:E19"/>
    <mergeCell ref="E32:E33"/>
    <mergeCell ref="F32:F33"/>
    <mergeCell ref="E20:E21"/>
    <mergeCell ref="F20:F21"/>
    <mergeCell ref="S18:S19"/>
    <mergeCell ref="Q18:Q19"/>
    <mergeCell ref="Q39:Q40"/>
    <mergeCell ref="G18:G19"/>
    <mergeCell ref="H18:H19"/>
    <mergeCell ref="I18:I19"/>
    <mergeCell ref="G20:G21"/>
    <mergeCell ref="L12:L13"/>
    <mergeCell ref="M12:M13"/>
    <mergeCell ref="N12:N13"/>
    <mergeCell ref="O12:O13"/>
    <mergeCell ref="R39:R40"/>
    <mergeCell ref="D18:D22"/>
    <mergeCell ref="C23:C24"/>
    <mergeCell ref="D23:D24"/>
    <mergeCell ref="J12:J13"/>
    <mergeCell ref="K12:K13"/>
    <mergeCell ref="G12:G13"/>
    <mergeCell ref="H12:H13"/>
    <mergeCell ref="I12:I13"/>
    <mergeCell ref="G15:G16"/>
    <mergeCell ref="H15:H16"/>
    <mergeCell ref="H20:H21"/>
    <mergeCell ref="I20:I21"/>
    <mergeCell ref="Q32:Q33"/>
    <mergeCell ref="R32:R33"/>
    <mergeCell ref="I15:I16"/>
    <mergeCell ref="P12:P13"/>
    <mergeCell ref="E12:E13"/>
    <mergeCell ref="F12:F13"/>
    <mergeCell ref="E15:E16"/>
    <mergeCell ref="Q15:Q16"/>
    <mergeCell ref="A52:A59"/>
    <mergeCell ref="B52:B54"/>
    <mergeCell ref="C53:C54"/>
    <mergeCell ref="D53:D54"/>
    <mergeCell ref="C55:C56"/>
    <mergeCell ref="D55:D56"/>
    <mergeCell ref="B57:B59"/>
    <mergeCell ref="B55:B56"/>
    <mergeCell ref="A35:A51"/>
    <mergeCell ref="B35:B37"/>
    <mergeCell ref="C35:C37"/>
    <mergeCell ref="D35:D37"/>
    <mergeCell ref="B38:B48"/>
    <mergeCell ref="B49:B51"/>
    <mergeCell ref="C49:C51"/>
    <mergeCell ref="D49:D51"/>
    <mergeCell ref="D38:D39"/>
    <mergeCell ref="C45:C48"/>
    <mergeCell ref="D45:D48"/>
    <mergeCell ref="C41:C44"/>
    <mergeCell ref="D41:D44"/>
    <mergeCell ref="C38:C39"/>
    <mergeCell ref="D57:D58"/>
    <mergeCell ref="J10:P10"/>
    <mergeCell ref="B12:B24"/>
    <mergeCell ref="C12:C17"/>
    <mergeCell ref="D12:D17"/>
    <mergeCell ref="C18:C22"/>
    <mergeCell ref="T15:T16"/>
    <mergeCell ref="U15:U16"/>
    <mergeCell ref="V15:V16"/>
    <mergeCell ref="S32:S33"/>
    <mergeCell ref="V10:V11"/>
    <mergeCell ref="Q10:S10"/>
    <mergeCell ref="T10:U10"/>
    <mergeCell ref="Q20:Q21"/>
    <mergeCell ref="R20:R21"/>
    <mergeCell ref="S20:S21"/>
    <mergeCell ref="V12:V13"/>
    <mergeCell ref="S15:S16"/>
    <mergeCell ref="T12:T13"/>
    <mergeCell ref="U12:U13"/>
    <mergeCell ref="S12:S13"/>
    <mergeCell ref="R18:R19"/>
    <mergeCell ref="Q12:Q13"/>
    <mergeCell ref="R12:R13"/>
    <mergeCell ref="R15:R16"/>
  </mergeCells>
  <conditionalFormatting sqref="S12:S15 S17:S20 S22:S32 S34:S46 S48:S59">
    <cfRule type="cellIs" dxfId="4" priority="54" operator="between">
      <formula>80</formula>
      <formula>100</formula>
    </cfRule>
    <cfRule type="cellIs" dxfId="3" priority="55" operator="between">
      <formula>70</formula>
      <formula>79</formula>
    </cfRule>
    <cfRule type="cellIs" dxfId="2" priority="56" operator="between">
      <formula>60</formula>
      <formula>69</formula>
    </cfRule>
    <cfRule type="cellIs" dxfId="1" priority="57" operator="between">
      <formula>40</formula>
      <formula>59</formula>
    </cfRule>
    <cfRule type="cellIs" dxfId="0" priority="58" operator="between">
      <formula>0</formula>
      <formula>39</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3"/>
  <sheetViews>
    <sheetView topLeftCell="B1" zoomScale="80" zoomScaleNormal="80" workbookViewId="0">
      <selection activeCell="T6" sqref="T6"/>
    </sheetView>
  </sheetViews>
  <sheetFormatPr baseColWidth="10" defaultRowHeight="14.5"/>
  <cols>
    <col min="2" max="2" width="13.26953125" style="19" customWidth="1"/>
    <col min="3" max="3" width="12.1796875" style="19" customWidth="1"/>
    <col min="4" max="8" width="9" customWidth="1"/>
    <col min="9" max="9" width="11.1796875" style="20" customWidth="1"/>
  </cols>
  <sheetData>
    <row r="1" spans="2:9" ht="15" thickBot="1"/>
    <row r="2" spans="2:9" ht="55.9" customHeight="1" thickBot="1">
      <c r="B2" s="86" t="s">
        <v>210</v>
      </c>
      <c r="C2" s="87"/>
      <c r="D2" s="87"/>
      <c r="E2" s="87"/>
      <c r="F2" s="87"/>
      <c r="G2" s="87"/>
      <c r="H2" s="87"/>
      <c r="I2" s="88"/>
    </row>
    <row r="3" spans="2:9" s="21" customFormat="1" ht="13">
      <c r="B3" s="89" t="s">
        <v>201</v>
      </c>
      <c r="C3" s="89" t="s">
        <v>202</v>
      </c>
      <c r="D3" s="91" t="s">
        <v>235</v>
      </c>
      <c r="E3" s="91"/>
      <c r="F3" s="91"/>
      <c r="G3" s="91"/>
      <c r="H3" s="91"/>
      <c r="I3" s="92"/>
    </row>
    <row r="4" spans="2:9" s="21" customFormat="1" ht="13.5" thickBot="1">
      <c r="B4" s="90"/>
      <c r="C4" s="90"/>
      <c r="D4" s="38" t="s">
        <v>203</v>
      </c>
      <c r="E4" s="38" t="s">
        <v>204</v>
      </c>
      <c r="F4" s="38" t="s">
        <v>205</v>
      </c>
      <c r="G4" s="38" t="s">
        <v>206</v>
      </c>
      <c r="H4" s="38" t="s">
        <v>207</v>
      </c>
      <c r="I4" s="22" t="s">
        <v>208</v>
      </c>
    </row>
    <row r="5" spans="2:9" ht="78.650000000000006" customHeight="1">
      <c r="B5" s="39" t="s">
        <v>211</v>
      </c>
      <c r="C5" s="23">
        <v>18</v>
      </c>
      <c r="D5" s="24">
        <v>16</v>
      </c>
      <c r="E5" s="25">
        <v>1</v>
      </c>
      <c r="F5" s="26"/>
      <c r="G5" s="27"/>
      <c r="H5" s="28">
        <v>1</v>
      </c>
      <c r="I5" s="29">
        <f>SUM(D5:H5)</f>
        <v>18</v>
      </c>
    </row>
    <row r="6" spans="2:9" ht="78" customHeight="1">
      <c r="B6" s="40" t="s">
        <v>212</v>
      </c>
      <c r="C6" s="30">
        <v>15</v>
      </c>
      <c r="D6" s="24">
        <v>13</v>
      </c>
      <c r="E6" s="25">
        <v>1</v>
      </c>
      <c r="F6" s="26"/>
      <c r="G6" s="27"/>
      <c r="H6" s="28">
        <v>1</v>
      </c>
      <c r="I6" s="29">
        <f>SUM(D6:H6)</f>
        <v>15</v>
      </c>
    </row>
    <row r="7" spans="2:9" ht="78" customHeight="1">
      <c r="B7" s="40" t="s">
        <v>213</v>
      </c>
      <c r="C7" s="30">
        <v>8</v>
      </c>
      <c r="D7" s="24">
        <v>6</v>
      </c>
      <c r="E7" s="25"/>
      <c r="F7" s="26"/>
      <c r="G7" s="27"/>
      <c r="H7" s="28">
        <v>2</v>
      </c>
      <c r="I7" s="29">
        <f>SUM(D7:H7)</f>
        <v>8</v>
      </c>
    </row>
    <row r="8" spans="2:9">
      <c r="B8" s="93" t="s">
        <v>209</v>
      </c>
      <c r="C8" s="94"/>
      <c r="D8" s="31">
        <f>SUM(D5:D7)</f>
        <v>35</v>
      </c>
      <c r="E8" s="32">
        <f t="shared" ref="E8:I8" si="0">SUM(E5:E7)</f>
        <v>2</v>
      </c>
      <c r="F8" s="33">
        <f t="shared" si="0"/>
        <v>0</v>
      </c>
      <c r="G8" s="34">
        <f t="shared" si="0"/>
        <v>0</v>
      </c>
      <c r="H8" s="35">
        <f>SUM(H5:H7)</f>
        <v>4</v>
      </c>
      <c r="I8" s="36">
        <f t="shared" si="0"/>
        <v>41</v>
      </c>
    </row>
    <row r="9" spans="2:9" ht="15.75" customHeight="1">
      <c r="B9" s="37"/>
      <c r="C9" s="37"/>
      <c r="D9" s="37"/>
      <c r="E9" s="37"/>
      <c r="F9" s="37"/>
      <c r="G9" s="37"/>
      <c r="H9" s="37"/>
      <c r="I9" s="37"/>
    </row>
    <row r="10" spans="2:9" ht="15.75" customHeight="1">
      <c r="B10" s="37"/>
      <c r="C10" s="37"/>
      <c r="D10" s="37"/>
      <c r="E10" s="37"/>
      <c r="F10" s="37"/>
      <c r="G10" s="37"/>
      <c r="H10" s="37"/>
      <c r="I10" s="37"/>
    </row>
    <row r="11" spans="2:9" ht="15" customHeight="1">
      <c r="B11" s="37"/>
      <c r="C11" s="37"/>
      <c r="D11" s="37"/>
      <c r="E11" s="37"/>
      <c r="F11" s="37"/>
      <c r="G11" s="37"/>
      <c r="H11" s="37"/>
      <c r="I11" s="37"/>
    </row>
    <row r="12" spans="2:9" ht="15.75" customHeight="1">
      <c r="B12" s="37"/>
      <c r="C12" s="37"/>
      <c r="D12" s="37"/>
      <c r="E12" s="37"/>
      <c r="F12" s="37"/>
      <c r="G12" s="37"/>
      <c r="H12" s="37"/>
      <c r="I12" s="37"/>
    </row>
    <row r="13" spans="2:9" ht="15.75" customHeight="1">
      <c r="B13" s="37"/>
      <c r="C13" s="37"/>
      <c r="D13" s="37"/>
      <c r="E13" s="37"/>
      <c r="F13" s="37"/>
      <c r="G13" s="37"/>
      <c r="H13" s="37"/>
      <c r="I13" s="37"/>
    </row>
  </sheetData>
  <mergeCells count="5">
    <mergeCell ref="B2:I2"/>
    <mergeCell ref="B3:B4"/>
    <mergeCell ref="C3:C4"/>
    <mergeCell ref="D3:I3"/>
    <mergeCell ref="B8:C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PP_Seguimiento_2021</vt:lpstr>
      <vt:lpstr>ANALISIS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2023-11-15T20:08:37Z</dcterms:modified>
</cp:coreProperties>
</file>