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worksheets/sheet6.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hidePivotFieldList="1"/>
  <bookViews>
    <workbookView xWindow="0" yWindow="465" windowWidth="20730" windowHeight="11760" activeTab="2"/>
  </bookViews>
  <sheets>
    <sheet name="MEFE" sheetId="1" r:id="rId1"/>
    <sheet name="MEFI " sheetId="5" r:id="rId2"/>
    <sheet name="DOFA" sheetId="6" r:id="rId3"/>
    <sheet name="INSTRUCTIVO" sheetId="7" r:id="rId4"/>
    <sheet name="CRITERIOS DE CALIFICACION" sheetId="2" r:id="rId5"/>
    <sheet name="GLOSARIO" sheetId="8" r:id="rId6"/>
  </sheets>
  <definedNames>
    <definedName name="_xlnm._FilterDatabase" localSheetId="0" hidden="1">MEFE!$A$7:$K$62</definedName>
    <definedName name="_xlnm._FilterDatabase" localSheetId="1" hidden="1">'MEFI '!$A$7:$J$71</definedName>
    <definedName name="_xlnm.Print_Area" localSheetId="4">'CRITERIOS DE CALIFICACION'!$A$1:$G$14</definedName>
    <definedName name="_xlnm.Print_Area" localSheetId="2">DOFA!$A$1:$G$96</definedName>
    <definedName name="_xlnm.Print_Area" localSheetId="1">'MEFI '!$A$1:$I$82</definedName>
  </definedNames>
  <calcPr calcId="124519"/>
  <extLst>
    <ext xmlns:mx="http://schemas.microsoft.com/office/mac/excel/2008/main" uri="{7523E5D3-25F3-A5E0-1632-64F254C22452}">
      <mx:ArchID Flags="2"/>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80" i="6"/>
  <c r="C81"/>
  <c r="C82"/>
  <c r="C83"/>
  <c r="C84"/>
  <c r="C85"/>
  <c r="C79"/>
  <c r="C77"/>
  <c r="C78"/>
  <c r="C76"/>
  <c r="C57"/>
  <c r="C56"/>
  <c r="C53"/>
  <c r="C54"/>
  <c r="C55"/>
  <c r="C52"/>
  <c r="G39"/>
  <c r="G40"/>
  <c r="G41"/>
  <c r="G42"/>
  <c r="E40"/>
  <c r="E41"/>
  <c r="E42"/>
  <c r="E43"/>
  <c r="E44"/>
  <c r="E45"/>
  <c r="G35"/>
  <c r="G36"/>
  <c r="G37"/>
  <c r="E35"/>
  <c r="E36"/>
  <c r="G28"/>
  <c r="G29"/>
  <c r="G30"/>
  <c r="G31"/>
  <c r="G32"/>
  <c r="G18"/>
  <c r="G19"/>
  <c r="G20"/>
  <c r="G21"/>
  <c r="G22"/>
  <c r="G23"/>
  <c r="G24"/>
  <c r="G25"/>
  <c r="E24"/>
  <c r="E23"/>
  <c r="E17"/>
  <c r="G45" i="5"/>
  <c r="G62"/>
  <c r="G63"/>
  <c r="G64"/>
  <c r="G65"/>
  <c r="G66"/>
  <c r="G58"/>
  <c r="G51"/>
  <c r="G52"/>
  <c r="G34"/>
  <c r="G35"/>
  <c r="G26"/>
  <c r="G22"/>
  <c r="G23"/>
  <c r="G24"/>
  <c r="G20"/>
  <c r="G21"/>
  <c r="C50" i="6"/>
  <c r="G38"/>
  <c r="G34"/>
  <c r="G33"/>
  <c r="G27"/>
  <c r="G26"/>
  <c r="G17"/>
  <c r="G8"/>
  <c r="G9"/>
  <c r="G10"/>
  <c r="G11"/>
  <c r="G12"/>
  <c r="G13"/>
  <c r="G7"/>
  <c r="E39"/>
  <c r="E38"/>
  <c r="E34"/>
  <c r="E33"/>
  <c r="E28"/>
  <c r="E26"/>
  <c r="E19"/>
  <c r="E20"/>
  <c r="E21"/>
  <c r="E22"/>
  <c r="E18"/>
  <c r="E9"/>
  <c r="E11"/>
  <c r="E14"/>
  <c r="E7"/>
  <c r="C48"/>
  <c r="C94"/>
  <c r="C95"/>
  <c r="C96"/>
  <c r="C93"/>
  <c r="C90"/>
  <c r="C91"/>
  <c r="C92"/>
  <c r="C89"/>
  <c r="C86"/>
  <c r="C87"/>
  <c r="C88"/>
  <c r="C73"/>
  <c r="C74"/>
  <c r="C75"/>
  <c r="C72"/>
  <c r="C59"/>
  <c r="C51"/>
  <c r="C58"/>
  <c r="C60"/>
  <c r="C61"/>
  <c r="C62"/>
  <c r="C63"/>
  <c r="C64"/>
  <c r="C65"/>
  <c r="C66"/>
  <c r="C67"/>
  <c r="C68"/>
  <c r="C69"/>
  <c r="C70"/>
  <c r="C49"/>
  <c r="C47"/>
  <c r="G44" i="5"/>
  <c r="H8" i="1"/>
  <c r="H56"/>
  <c r="H9"/>
  <c r="H10"/>
  <c r="H11"/>
  <c r="H12"/>
  <c r="H13"/>
  <c r="H14"/>
  <c r="H15"/>
  <c r="H16"/>
  <c r="H17"/>
  <c r="H18"/>
  <c r="H19"/>
  <c r="H20"/>
  <c r="H21"/>
  <c r="H22"/>
  <c r="H23"/>
  <c r="H24"/>
  <c r="H25"/>
  <c r="H26"/>
  <c r="H27"/>
  <c r="H28"/>
  <c r="H29"/>
  <c r="H30"/>
  <c r="H31"/>
  <c r="H32"/>
  <c r="H33"/>
  <c r="H34"/>
  <c r="H35"/>
  <c r="H36"/>
  <c r="H37"/>
  <c r="H38"/>
  <c r="H39"/>
  <c r="H40"/>
  <c r="H41"/>
  <c r="H42"/>
  <c r="H43"/>
  <c r="H44"/>
  <c r="H45"/>
  <c r="H46"/>
  <c r="H47"/>
  <c r="H48"/>
  <c r="H49"/>
  <c r="H50"/>
  <c r="H51"/>
  <c r="H52"/>
  <c r="H53"/>
  <c r="H54"/>
  <c r="H55"/>
  <c r="G9" i="5"/>
  <c r="G10"/>
  <c r="G11"/>
  <c r="G12"/>
  <c r="G13"/>
  <c r="G14"/>
  <c r="G15"/>
  <c r="G16"/>
  <c r="G17"/>
  <c r="G18"/>
  <c r="G19"/>
  <c r="G25"/>
  <c r="G27"/>
  <c r="G28"/>
  <c r="G29"/>
  <c r="G30"/>
  <c r="G31"/>
  <c r="G32"/>
  <c r="G33"/>
  <c r="G36"/>
  <c r="G37"/>
  <c r="G38"/>
  <c r="G39"/>
  <c r="G40"/>
  <c r="G41"/>
  <c r="G42"/>
  <c r="G43"/>
  <c r="G46"/>
  <c r="G47"/>
  <c r="G48"/>
  <c r="G49"/>
  <c r="G50"/>
  <c r="G53"/>
  <c r="G54"/>
  <c r="G55"/>
  <c r="G56"/>
  <c r="G57"/>
  <c r="G59"/>
  <c r="G60"/>
  <c r="G61"/>
  <c r="E67"/>
  <c r="F57" i="1"/>
  <c r="G8" i="5"/>
  <c r="G67" l="1"/>
  <c r="H57" i="1"/>
</calcChain>
</file>

<file path=xl/sharedStrings.xml><?xml version="1.0" encoding="utf-8"?>
<sst xmlns="http://schemas.openxmlformats.org/spreadsheetml/2006/main" count="560" uniqueCount="259">
  <si>
    <t xml:space="preserve">Clasificación </t>
  </si>
  <si>
    <t>Total</t>
  </si>
  <si>
    <t xml:space="preserve">Amenaza importante </t>
  </si>
  <si>
    <t>Amenaza menor</t>
  </si>
  <si>
    <t>Oportunidad menor</t>
  </si>
  <si>
    <t>Oportunidad importante</t>
  </si>
  <si>
    <t>CLASIFICACIÓN  EXTERNA</t>
  </si>
  <si>
    <t>CLASIFICACIÓN  INTERNA</t>
  </si>
  <si>
    <t xml:space="preserve">Debilidad importante </t>
  </si>
  <si>
    <t>Debilidad menor</t>
  </si>
  <si>
    <t>Fortaleza menor</t>
  </si>
  <si>
    <t>Fortaleza importante</t>
  </si>
  <si>
    <t>DEBILIDADES</t>
  </si>
  <si>
    <t>FORTALEZAS</t>
  </si>
  <si>
    <t>OPORTUNIDADES</t>
  </si>
  <si>
    <t>AMENAZAS</t>
  </si>
  <si>
    <t xml:space="preserve">MATRIZ DOFA </t>
  </si>
  <si>
    <t xml:space="preserve">Las siguientes clasificaciones se emplearán como elementos de categorización de los factores internos y externos empleados en las matrices MEFE y MEFI. </t>
  </si>
  <si>
    <t>O/A</t>
  </si>
  <si>
    <t>D/F</t>
  </si>
  <si>
    <t>O</t>
  </si>
  <si>
    <t>A</t>
  </si>
  <si>
    <t>Tipo</t>
  </si>
  <si>
    <t>F.E</t>
  </si>
  <si>
    <t>F.P.</t>
  </si>
  <si>
    <t>FUERZAS ECONÓMICAS (Internacionales, nacionales, regionales o locales, tales como: estabilidad economica, indices financieros, inflación, ingreso per capita, indice de crecimiento, entre otros.)</t>
  </si>
  <si>
    <t>FUERZAS POLÍTICAS (Acuerdos internacionales, leyes, normas, contexto de orden público, entre otros.)</t>
  </si>
  <si>
    <t>F. S</t>
  </si>
  <si>
    <t>FUERZAS SOCIALES (Empleo, Educacion, Salud, Seguridad, cultura, creencias)</t>
  </si>
  <si>
    <t>F.T</t>
  </si>
  <si>
    <t>FUERZAS TÉCNOLOGICAS (Nuevas técnologias, Hardware, Software, materiales, entre otros.)</t>
  </si>
  <si>
    <t>F.G.</t>
  </si>
  <si>
    <t>FUERZAS GEOGRÁFICAS (Clima, ubicación, topografia, recursos naturales, entre otros.)</t>
  </si>
  <si>
    <t>F.C</t>
  </si>
  <si>
    <t>C.D</t>
  </si>
  <si>
    <t>CAPACIDAD DIRECTIVA (Dirección estrategica, planeacion, toma de dicision, control, comunicación, entre otros).</t>
  </si>
  <si>
    <t>C.C.</t>
  </si>
  <si>
    <t>CAPACIDAD COMPETITIVA (Calidad del servicio, portafolio de Servicio, cobertura, I+D,  publicidad, exclusividad).</t>
  </si>
  <si>
    <t>C.F</t>
  </si>
  <si>
    <t>CAPACIDAD FINANCIERA (Capacidad de endeudamiento, capital, deudas, rentabilidad, liquidez, costos, entre otros.)</t>
  </si>
  <si>
    <t>C.T</t>
  </si>
  <si>
    <t>CAPACIDAD TECNOLÓGICA (Nivel técnologico, hardware y software, Infraestructura de los procesos, entre otros.)</t>
  </si>
  <si>
    <t>C.TH</t>
  </si>
  <si>
    <t>CAPACIDAD DEL TALENTO HUMANO. (Educacion y formacion del personal, experiencia, ausentismo, rotacion del personal, programas de formacion, entre otros.)</t>
  </si>
  <si>
    <t>F</t>
  </si>
  <si>
    <t>No.</t>
  </si>
  <si>
    <t>Lista de principales Debilidades y Fortalezas</t>
  </si>
  <si>
    <t>Lista de principales Oportunidades y Amenazas</t>
  </si>
  <si>
    <t>DESCRIPCIÓN SIGLAS</t>
  </si>
  <si>
    <t>FUERZAS COMPETITIVAS ( Factores que se referencian teniendo en cuenta entidades similares).</t>
  </si>
  <si>
    <t>D</t>
  </si>
  <si>
    <t xml:space="preserve">Peso Ponderado ((CP*Cls)/100%) </t>
  </si>
  <si>
    <t>3. Seguido de esto se le asignara una calificación porcentual a cada variable identificada dando la sumatoria de todas las variables debe ser igual a (100%), se le asigna una clasificación a cada variable, y se procede a multiplicar la ponderación con la clasificación para determinar el ponderado final, como se muestra a continuación en la matriz MEFE de ejemplo:</t>
  </si>
  <si>
    <t>MATRIZ MEFE</t>
  </si>
  <si>
    <t>FACTORES EXTERNOS (Oportunidades y Amenazas)</t>
  </si>
  <si>
    <t>Calificación Porcentual</t>
  </si>
  <si>
    <t>Clasificación</t>
  </si>
  <si>
    <t>OPORTUNIDAD</t>
  </si>
  <si>
    <t>1. Nuevas Herramientas Tecnológicas disponibles en el mercado</t>
  </si>
  <si>
    <t>2. xxxxx</t>
  </si>
  <si>
    <t>3. xxxxx</t>
  </si>
  <si>
    <t>AMENAZA</t>
  </si>
  <si>
    <t>4. Cambio en el marco legal</t>
  </si>
  <si>
    <t>5. xxxx</t>
  </si>
  <si>
    <t>6. xxxx</t>
  </si>
  <si>
    <t>TOTAL</t>
  </si>
  <si>
    <t>Sumatoria del Peso Ponderado</t>
  </si>
  <si>
    <t>2. Cambio en el marco legal y normativo</t>
  </si>
  <si>
    <t xml:space="preserve">CLASIFICACIÓN </t>
  </si>
  <si>
    <t>FORTALEZA</t>
  </si>
  <si>
    <t>1. XXXX</t>
  </si>
  <si>
    <t>2. XXXX</t>
  </si>
  <si>
    <t>3. XXXX</t>
  </si>
  <si>
    <t>4. XXXX</t>
  </si>
  <si>
    <t>DEBILIDAD</t>
  </si>
  <si>
    <t>5. XXXX</t>
  </si>
  <si>
    <t>6. XXXX</t>
  </si>
  <si>
    <t>3. Seguido de esto se le asignara una calificación porcentual a cada variable identificada donde la sumatoria de todas las variables debe ser igual a (100%), se le asigna una clasificación a cada variable, y se procede a multiplicar la ponderación con la clasificación para determinar el ponderado final, como se muestra a continuación en la matriz MEFI de ejemplo:</t>
  </si>
  <si>
    <t>FACTORES INTERNOS (Debilidades y fortalezas)</t>
  </si>
  <si>
    <t xml:space="preserve">NOTA: Los totales ponderados por debajo de 2.5 caracterizan a las organizaciones que son débiles en lo interno, afectando la  organización, mientras que las calificaciones por arriba de 2.5 indican una posición interna fuerte. La MEFI, debe incluir los factores clave. </t>
  </si>
  <si>
    <t>GENERACION DE ESTRATEGIAS (DO)</t>
  </si>
  <si>
    <t>GENERACION DE ESTRATEGIAS (FO)</t>
  </si>
  <si>
    <t>Vencer debilidades aprovechando oportunidades</t>
  </si>
  <si>
    <t>Uso de fortalezas para aprovechar oportunidades</t>
  </si>
  <si>
    <t>GENERACION DE ESTRATEGIAS (DA)</t>
  </si>
  <si>
    <t>GENERACION DE ESTRATEGIAS (FA)</t>
  </si>
  <si>
    <t>Reducir a un mínimo las debilidades y evitar las amenazas</t>
  </si>
  <si>
    <t>Usar las fortalezas para evitar las amenazas</t>
  </si>
  <si>
    <t>1.        Xxxxxxxxx</t>
  </si>
  <si>
    <t>1.        xxxxxx</t>
  </si>
  <si>
    <t>2.        Xxxxxxxxxxx</t>
  </si>
  <si>
    <t>2.        xxxxxxx</t>
  </si>
  <si>
    <t>3.        xxxxxxxxxxx</t>
  </si>
  <si>
    <t>3.        xxxxxxxx</t>
  </si>
  <si>
    <t>1.        Xxx</t>
  </si>
  <si>
    <t>2.        Xxxx</t>
  </si>
  <si>
    <t>3.        xxxx</t>
  </si>
  <si>
    <t>1.        xxxxxxx</t>
  </si>
  <si>
    <t>2.        xxxxxxxx</t>
  </si>
  <si>
    <t>3.        xxxxxxxxx</t>
  </si>
  <si>
    <t>F.S</t>
  </si>
  <si>
    <t>F.P</t>
  </si>
  <si>
    <t>F.G</t>
  </si>
  <si>
    <t>C.D.</t>
  </si>
  <si>
    <t xml:space="preserve">INSTRUCTIVO ANALISIS DE LA ORGANIZACIÓN Y SU CONTEXTO  (DOFA)
</t>
  </si>
  <si>
    <t>1. Debilidades: aquellos aspectos propios de la organización cuya posición es desfavorable en comparación con otras referencias, especialmente los competidores. Son desventajas. Las debilidades afectan negativamente el desempeño analizado.</t>
  </si>
  <si>
    <t>3. Amenazas: Situaciones externas que pueden perjudicar a la organización, indicios de un peligro para la organización, para el logro de objetivos, para el fracaso de un proyecto, entre otros.</t>
  </si>
  <si>
    <t>Referencia: Gomez, M, J (2015), "Guia para la aplicación de UNE-EN ISO 9001:2015". Asociación española de normalización y certificación (AENOR).</t>
  </si>
  <si>
    <t>FUERZAS ECONÓMICAS</t>
  </si>
  <si>
    <t>FUERZAS POLÍTICAS</t>
  </si>
  <si>
    <t>FUERZAS SOCIALES</t>
  </si>
  <si>
    <t>FUERZAS TÉCNOLOGICAS</t>
  </si>
  <si>
    <t>FUERZAS GEOGRÁFICAS</t>
  </si>
  <si>
    <t>FUERZAS COMPETITIVAS</t>
  </si>
  <si>
    <t>CAPACIDAD DIRECTIVA</t>
  </si>
  <si>
    <t>ESTRATEGIAS DO</t>
  </si>
  <si>
    <t>ESTRATEGIAS FO</t>
  </si>
  <si>
    <t>ESTRATEGIAS DA</t>
  </si>
  <si>
    <t>ESTRATEGIAS FA</t>
  </si>
  <si>
    <t>CAPACIDAD COMPETITIVA</t>
  </si>
  <si>
    <t xml:space="preserve">CAPACIDAD FINANCIERA </t>
  </si>
  <si>
    <t>CAPACIDAD TECNOLÓGICA</t>
  </si>
  <si>
    <t>CAPACIDAD DEL TALENTO HUMANO</t>
  </si>
  <si>
    <t>1. Acuerdos y estrategias para la paz y el posconflicto.</t>
  </si>
  <si>
    <t>1. Modernización de los sistemas de información, ayudando al control, evaluación y la toma de decisiones.</t>
  </si>
  <si>
    <t>2. Altos costos por concepto de pensiones.</t>
  </si>
  <si>
    <t>2. Fortalezas: Son los factores en los que nuestra organización destaca, diferenciandonos del mercado. Condiciones que favorecen la consecución de los resutados. Afectan positivamente el desempeño analizado.</t>
  </si>
  <si>
    <t>4. Oportunidades: Coyunturas convenientes para nuestro proposito, condiciones que pueden favorecernos más de lo que esperábamos.</t>
  </si>
  <si>
    <t>MATRIZ DE EVALUACIÓN DEL FACTORES INTERNOS  (MEFI)</t>
  </si>
  <si>
    <t xml:space="preserve">4. Baja productividad y competitividad  de los municipios del Departamento. </t>
  </si>
  <si>
    <t>1. Apoyo económico por parte de organismos internacionales</t>
  </si>
  <si>
    <t>4. Participación ciudadana a través de los diferentes mecanismos de participación.</t>
  </si>
  <si>
    <t>2. Nuevas tecnologías disponibles en el mercado (hardware y Software).</t>
  </si>
  <si>
    <t>1. Tecnología disponible a nivel institucional (hardware y Software).</t>
  </si>
  <si>
    <t>2. Convenios con instituciones educativas para desarrollar pasantías y trabajos de investigación.</t>
  </si>
  <si>
    <t>3. Amplia biodiversidad, clima, atractivos turísticos naturales.</t>
  </si>
  <si>
    <t>FECHA</t>
  </si>
  <si>
    <t>PAGINA</t>
  </si>
  <si>
    <t>01 de 01</t>
  </si>
  <si>
    <t>LA INSTITUCION Y SU CONTEXTO (ANALISIS DOFA)</t>
  </si>
  <si>
    <t>2. Consolidación empresarial y turística en el departamento</t>
  </si>
  <si>
    <t xml:space="preserve">3. Relaciones publico-privadas con el sector
</t>
  </si>
  <si>
    <t>4. Generación de desarrollo económico y social a través de inversiones productivas en el sector rural</t>
  </si>
  <si>
    <t>5. Articulación de actores (productores, gremios, asociaciones, industriales, instituciones, etc.) en pro de la Generación de empleo, ingresos y la productividad del campo en el Quindío</t>
  </si>
  <si>
    <t>1. Programas nacionales que buscan mejorar y mantener la calidad de vida de la población en términos de: educación, salud, vivienda, seguridad, entre otras.</t>
  </si>
  <si>
    <t>2. Normas y legislaciones que promueven el patrimonio cultural (PCC)</t>
  </si>
  <si>
    <t>2. Cambios en términos legales que promuevan el desarrollo de diferentes sectores.</t>
  </si>
  <si>
    <t>3. Integración regional  contemplando temas como: recursos naturales, el transporte, la energía, la innovación, la agricultura, el biocomercio, el ecoturismo y el ordenamiento territorial</t>
  </si>
  <si>
    <t>1. Ubicación geográfica privilegiada del Departamento</t>
  </si>
  <si>
    <t>2. Ubicación central y de facil acceso a la Gobernacion</t>
  </si>
  <si>
    <t>1. Estructuración de proyectos estratégicos para el Eje cafetero</t>
  </si>
  <si>
    <t>2. Declaratoria de la UNESCO como Paisaje Cultural Cafetero</t>
  </si>
  <si>
    <t>3. Posibilidades de expansión urbana sostenible</t>
  </si>
  <si>
    <t>4. Variedad de pisos térmicos que va desde montaña hasta valle</t>
  </si>
  <si>
    <t>5. Existencia de la Zona Franca del Eje Cafetero</t>
  </si>
  <si>
    <t>6. Infrestructura vial y aérea</t>
  </si>
  <si>
    <t>7. Generacion de herramientas TIC para la usabilidad</t>
  </si>
  <si>
    <t>1. Un eventual decrecimiento en la economía nacional podría generar una disminución de recursos por parte del gobierno nacional (recortes presupuestales)</t>
  </si>
  <si>
    <t>2. Productos turísticos dirigidos a mercados masivos</t>
  </si>
  <si>
    <t>3. Incremento en el índice de desempleo del Departamento</t>
  </si>
  <si>
    <t>1. La no continuidad o culminación de los programas, planes y proyectos de los gobiernos, debido a la entrada de otra administración con ideas incompatibles</t>
  </si>
  <si>
    <t>2. Falta planificación articulada que permita el sostenimiento a largo plazo y permanencia de proyectos productivos y sociales de alto impacto, principalmente en el sector rural del Quindío</t>
  </si>
  <si>
    <t>3. Cambios en la legislación por intereses particulares.</t>
  </si>
  <si>
    <t>1. Falta de Políticas Publicas de ordenamiento productivo y social del territorio rural del Departamento</t>
  </si>
  <si>
    <t>2. Falta de seguimiento de Políticas Publicas para la obtención de Metadatos a nivel nacional</t>
  </si>
  <si>
    <t>3. Falta de participación y cultura ciudadana.</t>
  </si>
  <si>
    <t>4. Pérdida de identidad regional y cultural.</t>
  </si>
  <si>
    <t>5. Recursos insuficientes para atención de victimas</t>
  </si>
  <si>
    <t>6. Intolerancia y discriminación hacia las poblaciones vulnerables de especial protección (grupos éticos, mujeres, niños, niñas, adolescentes y jóvenes –NNAJ-, personas en condición de discapacidad, población carcelaria, comunidad LGBTI).</t>
  </si>
  <si>
    <t>7. Debilidad en la prestación de los servicios de salud, educación, vivienda, seguridad, entre otros, afectando la calidad de vida de la población</t>
  </si>
  <si>
    <t>1. Resistencia a cambios tecnológicos</t>
  </si>
  <si>
    <t>2. Perdida de seguridad de la información a causa de virus o ataques informáticos.</t>
  </si>
  <si>
    <t>3. Escasos  recursos económicos para acceder a nuevas tecnologías disponibles en el mercado (hardware y Software).</t>
  </si>
  <si>
    <t>1. Alta vulnerabilidad al Cambio climático en el Departamento</t>
  </si>
  <si>
    <t>2. Es el departamento con mayor transformación de su ecosistema</t>
  </si>
  <si>
    <t>3. Falta de apropiacion de información y concientización sobre la gestión del riesgo.</t>
  </si>
  <si>
    <t>1. Desaprovechamiento de las ventajas comparativas que tiene el territorio para convertirlas en ventajas competitivas.</t>
  </si>
  <si>
    <t>2. Regular estado de las vías seundarias y terciarias</t>
  </si>
  <si>
    <t>3. Falta de Hospitales de Cuarto nivel en el Departamento</t>
  </si>
  <si>
    <t>4. Falta planificación para temporadas altas de afluencia masiva de turistas</t>
  </si>
  <si>
    <t>5. Conectividad de internet</t>
  </si>
  <si>
    <t>3. Campañas de orden nacional para promover el uso de nuevas tecnologías de la información y comunicación (como la de "Gobierno en Línea")</t>
  </si>
  <si>
    <t xml:space="preserve">IMPACTO PARA LA INSTITUCION % </t>
  </si>
  <si>
    <t>Calificacion Procentual</t>
  </si>
  <si>
    <t>1. Conocimiento del contexto actual del Departamento tales como: población, educación, lo que permite a la entidad tener estrategias ajustadas a las necesidades reales de la ciudadanía.</t>
  </si>
  <si>
    <t>2. El Plan de Desarrollo cuenta con ejes temáticos los cuales cuentan con programas, subprogramas y metas que permiten el control de la gestión.</t>
  </si>
  <si>
    <t>4. Compromiso en atacar la corrupción</t>
  </si>
  <si>
    <t>5. Implementacion de la Ley de Transparencia y acceso a la informacion</t>
  </si>
  <si>
    <t>6. Estructura por procesos y subprocesos (modelo de operación) que facilita la interacción y comunicación</t>
  </si>
  <si>
    <t>7. Existe un Sistema de Gestión, de acuerdo a la Ley, en continua actualización</t>
  </si>
  <si>
    <t>1. Contacto permanente con el cliente externo (ciudadano)</t>
  </si>
  <si>
    <t xml:space="preserve">2. Asesoría entre las diferentes Secretarías y/o dependencias de la administración </t>
  </si>
  <si>
    <t>3. Interés de los funcionarios y contratistas por su que hacer</t>
  </si>
  <si>
    <t>4. Amplio apoyo a la participación ciudadana</t>
  </si>
  <si>
    <t>5. Promoción del desarrollo a través de proyectos productivos con un manejo eficiente de los recursos</t>
  </si>
  <si>
    <t>6. Comunicación bidireccional</t>
  </si>
  <si>
    <t>7. Existen canales de comunicación ideales, tales como: correo electrónico, página de la gobernación, Ventanilla virtual</t>
  </si>
  <si>
    <t>9. Articulación interinstitucional para afrontar el cambio climático.</t>
  </si>
  <si>
    <t>8. Adecuada oferta de convocatorias públicas que democratizan el acceso a los recursos (cuando aplique)</t>
  </si>
  <si>
    <t>1. Generacion de ingresos y capacidad economica</t>
  </si>
  <si>
    <t xml:space="preserve">3. Cumplimiento de la Ley 617 de 2000 </t>
  </si>
  <si>
    <t>4. Cumplimiento en las obligaciones y pagos en términos financieros.</t>
  </si>
  <si>
    <t>5. Gestión por parte de la Gobernación del Quindio para obtener recursos destinados al departamento.</t>
  </si>
  <si>
    <t>6. Ordenación del gasto público coherente con las necesidades del desarrollo del Departamento</t>
  </si>
  <si>
    <t>7. Optimización del recaudo de los tributos, evitar la evasión, la elusión y el contrabando.</t>
  </si>
  <si>
    <t>2. Elaboración de documentos contentivos de políticas, directrices, manuales, procedimientos, instrucciones y/o reglas para el desarrollo de las diferentes funciones</t>
  </si>
  <si>
    <t>3. La Gobernación del Quindio cuenta con una secretaria TIC</t>
  </si>
  <si>
    <t>4. Uso de la herramienta Intranet para agilizar procesos, así como Software para el manejo de PQRs</t>
  </si>
  <si>
    <t>5. Soporte tecnologico eficiente (Mesa de Ayuda)</t>
  </si>
  <si>
    <t>1. Actualización  y capacitación permanente en aplicación y cumplimiento de la normatividad y lo respectivo a sus funciones</t>
  </si>
  <si>
    <t>3. Existe un Manual de funciones establecido, divulgado y vigente.</t>
  </si>
  <si>
    <t>4. Capacidad de gestión</t>
  </si>
  <si>
    <t>5. Buen ambiente laboral</t>
  </si>
  <si>
    <t>1. Debilidad en el  liderazgo del nivel directivo</t>
  </si>
  <si>
    <t>2. Desarticulación de los procesos</t>
  </si>
  <si>
    <t>3. Baja cultura para la medición de resultados</t>
  </si>
  <si>
    <t>4. Clima organizacional variable de acuerdo a la secretaría sectorial</t>
  </si>
  <si>
    <t>1. Falencias en el uso de SEVENET y Ventanilla Unica para la respuesta de PQR</t>
  </si>
  <si>
    <t xml:space="preserve">2. Limitaciones con programas y proyectos estratégicos a largo plazo, solo se tienen  (cuatro años) para la ejecución de los mismos. </t>
  </si>
  <si>
    <t>4. Débil trayectoria entre el sector público, productivo y académico para el desarrollo de investigación departamental.</t>
  </si>
  <si>
    <t>3. Débil promoción y campañas publicitarias de las potencialidades del departamento y la gestion de la administracion</t>
  </si>
  <si>
    <t>5. Falta de planeación de las Secretarìas sectoriales  para la priorizacion del uso de recursos de inversión del departamento.</t>
  </si>
  <si>
    <t>1. Inflexibilidad en el gasto (de acuerdo a las rentas de destinación especifica)</t>
  </si>
  <si>
    <t>1. Falta sensibilización en el manejo de herramientas informáticas (Intranet, MECI, Gestión Documental, entre otras) a personal de planta y contratistas</t>
  </si>
  <si>
    <t>2. Baja disponibilidad de recursos físicos y tecnológicos</t>
  </si>
  <si>
    <t>3. Falta directriz y capacitación en los sistemas de información para agilizar proceso y se disminuya el uso de papel</t>
  </si>
  <si>
    <t>1. Falta de empoderamiento de los procedimientos por parte del personal de planta</t>
  </si>
  <si>
    <t>2. Baja asistencia por parte del personal a las capacitaciones</t>
  </si>
  <si>
    <t>3. Falta desarrollar habilidades para el trabajo en equipo.</t>
  </si>
  <si>
    <t>4. Subutilizacion de herramientas tecnológicas de comunicación interna por falta de interes</t>
  </si>
  <si>
    <t>4. Alta rotación en cargos directivos</t>
  </si>
  <si>
    <t>5. Baja disponibilidad de personal de planta de conformidad con los procesos y subprocesos</t>
  </si>
  <si>
    <t>6. Planta estructural (con sus consecuencias)</t>
  </si>
  <si>
    <t>7. Falta de inducción y reinduccion</t>
  </si>
  <si>
    <t>8. Falta de sentido de pertenencia, participación y responsabilidad de los servidores públicos</t>
  </si>
  <si>
    <t>Análisis: El peso total ponderado de los factores Internos se encuentra en 2,65. Este indicador muestra que las capacidades  de la Gobernación del Quindio a nivel interno favorecen la consecución de los resultados, impactando positivamente el desempeño y gestión de la organización; sin embargo se debe estar atento al fortalecimiento de las capacidades pues el indice esta muy cercano a la media.</t>
  </si>
  <si>
    <r>
      <rPr>
        <b/>
        <sz val="12"/>
        <color theme="1"/>
        <rFont val="Arial"/>
        <family val="2"/>
      </rPr>
      <t>Análisis</t>
    </r>
    <r>
      <rPr>
        <sz val="12"/>
        <color theme="1"/>
        <rFont val="Arial"/>
        <family val="2"/>
      </rPr>
      <t>: El peso total ponderado de los factores externos se encuentra sobre la media con un 2,5, indicando que la Gobernación del Quindio identifica  las oportunidades generando un impacto positivo para el Departament , así como en los resultados de la institución. Igualmente, la Gobernación identifica las situaciones externas que pueden perjudicar a la institución. Sin embargo debe estar atenta para aprovechar las oportunidades y controlar las situaciones externas, para que el indice no disminuya por debajo de la media.</t>
    </r>
  </si>
  <si>
    <t>3. Alineación  del plan estratégico con objetivos de desarrollo internacionales, nacionales y regionales en termino: social, educativo, sostenibilidad económica, tecnologías de la información, ambiental, político y de salud.</t>
  </si>
  <si>
    <r>
      <t>Peso Ponderado</t>
    </r>
    <r>
      <rPr>
        <sz val="12"/>
        <color theme="1"/>
        <rFont val="Arial"/>
        <family val="2"/>
      </rPr>
      <t xml:space="preserve"> </t>
    </r>
    <r>
      <rPr>
        <b/>
        <sz val="8"/>
        <color theme="1"/>
        <rFont val="Arial"/>
        <family val="2"/>
      </rPr>
      <t>((CP*Cls)/100%)</t>
    </r>
  </si>
  <si>
    <t>FACTORES INTERNOS DEPARTAMENTO  (Debilidades y fortalezas)</t>
  </si>
  <si>
    <t xml:space="preserve">MATRIZ MEFI DEL PROCESO/DEPARTAMENTO </t>
  </si>
  <si>
    <r>
      <t xml:space="preserve">                               INSTRUCTIVO PARA EL ANALISIS DE LOS FACTORES INTERNOS  (MEFI)                                                                                                                                                                                                                                                                                                                                                                                                                                                                                                          </t>
    </r>
    <r>
      <rPr>
        <sz val="11"/>
        <color theme="1"/>
        <rFont val="Arial"/>
        <family val="2"/>
      </rPr>
      <t xml:space="preserve">1. La primera actividad que deben realizar para el desarrollo de la Matriz MEFI es determinar las variables internas que  mayor importancia tienen  en la Gobernación del Quindio. a continuación se muestran unos ejemplos:
• Servicio al cliente
• Plan de Capacitaciones
• Aplicabilidad del Mapa de Procesos.
• Comprensión de la política de calidad.
2. Una vez se tienen identificadas las principales variables internas, se ubican en la Matriz MEFI y se distinguen entre Debilidades y Fortalezas. 
</t>
    </r>
  </si>
  <si>
    <r>
      <rPr>
        <b/>
        <sz val="11"/>
        <color theme="1"/>
        <rFont val="Arial"/>
        <family val="2"/>
      </rPr>
      <t xml:space="preserve">                             INSTRUCTIVO PARA EL ANALISIS DE LOS FACTORES EXTERNOS  (MEFE)
                                 </t>
    </r>
    <r>
      <rPr>
        <sz val="11"/>
        <color theme="1"/>
        <rFont val="Arial"/>
        <family val="2"/>
      </rPr>
      <t xml:space="preserve">
1. La primera actividad que se debe realizar para el desarrollo de la Matriz MEFE es establecer las variables externas que  mayor incidencia tienen en la Gobernación del Quindio que pueden afectar el Sistema de Gestión y/o a la entidad en general, a continuación se muestran algunos ejemplos:
• Tendencia del PIB
• Nivel académico de la población.
• Cambios en el marco legal y normativo.
• Estabilidad Política.
• Regalías destinadas al departamento
• Nuevas Herramientas Tecnológicas disponibles en el mercado
2. Una vez se tienen identificadas las principales variables externas, se ubican en la Matriz MEFE y se distinguen entre Oportunidades y Amenazas.                                                                                                                                                                                                                                                                                                                                                         
</t>
    </r>
  </si>
  <si>
    <t xml:space="preserve">Para realizar el análisis DOFA de la Gobernación del Quindio, deberán seguir las siguientes indicaciones:
1. Identificar las fortalezas internas más relevantes (Ver matriz MEFI)
2. Identificar las debilidades internar más relevantes (Ver matriz MEFI)
3. Identificar las amenazas externas más relevantes (Ver matriz MEFE)
4. Identificar las oportunidades externas más relevantes (Ver matriz MEFE)
5. Analizar impacto e importancia de Fortalezas, Amenazas, Oportunidades y Debilidades. (Ver matrices MEFE y MEFI)
6. Comparar las fortalezas internas con las oportunidades externas y registrar las estrategias FO resultantes en la casilla apropiada. 
7. Comparar las debilidades internas con las oportunidades externas y registrar las estrategias DO restantes. 
8. Comparar las fortalezas internas con las amenazas externas y registrar las estrategias FA resultante
9. Comparar las debilidades internas con las amenazas externas y registrar las estrategias DA resultantes.
</t>
  </si>
  <si>
    <t>LA INSTITUCION Y SU CONTEXTO (DOFA)</t>
  </si>
  <si>
    <t>LA INSTITUCIÓN Y SU CONTEXTO (DOFA)</t>
  </si>
  <si>
    <t>MATRIZ DE EVALUACIÓN DEL FACTORES EXTERNOS  (MEFE)</t>
  </si>
  <si>
    <t>COMPRENSIÓN DE LA ORGANIZACION Y SU CONTEXTO</t>
  </si>
  <si>
    <t>6. Desarticulación de los diferentes procesos para el desarrollo de fines comunes y transversalizar metas comunes</t>
  </si>
  <si>
    <t>7. Confusión por duplicidad de información estratégica (Manual de funciones, Plan de Desarrollo, Contexto estratégico)</t>
  </si>
  <si>
    <t>8. Falta operativizar una plataforma transversal que integre datos.</t>
  </si>
  <si>
    <t>FUERZAS TECNOLOGICAS</t>
  </si>
  <si>
    <t xml:space="preserve">• Modernizar  la Gobernación del Quindio con Tecnologías de la Información y comunicaciones, operativizando e intitucionalizando el uso de las plataformas existentes
• Capacitar a los funcionarios sobre las tecnologías de la información y comunicación.
• Implementar una plataforma transversal de integración de datos y aplicaciones como sistema único de información
• Fortalecer el sistema de gestión del departamento 
</t>
  </si>
  <si>
    <t xml:space="preserve">• Aumentar el acceso y permanencia de población afrocolombiana, indígenas,  población joven y adulta y población víctima a los sistemas de educación, salud, vivienda y  seguridad en el Departamento 
• Fortalecer estrategias intersectoriales que permitan la organización y la coordinación de los mecanismos, orientaciones y técnicas ante desastres naturales.
• Generar estrategias para fortalecer el respeto por la dignidad de las poblaciones vulnerables de especial protección, brindar garantías y reconocimiento de sus derechos.
• Desarrollar estrategias que impulsen los productos hechos, diseñados, producidos o creados en el Departamento así como estrategias para desarrollar habilidades productivas de la población 
• Desarrollar estrategias para el fortalecimiento de la actividad laboral en el Departamento 
• Desarrollar y gestionar  acciones en torno a la generación de procesos de emprendimiento y generación de ingresos en el Departamento.
• Fortalecer el potencial agrícola, pecuario y ganadero con el fin de ampliar los mercados, mejorar la productividad y desarrollar valores agregados
• Realizar una gestión articulada para la protección y conservación de los ecosistemas, en torno al agua para mitigar y adaptarse al impacto que trae consigo el cambio climático 
</t>
  </si>
  <si>
    <t xml:space="preserve">• Mejorar la comunicación transversal en los procesos, la gestión por procesos y la implementación de nuevos sistemas de información,  operativizando una plataforma transversal que integre datos
• Incrementar la capacidad institucional de Planeación Departamental para el acompañamiento de las entidades territoriales y ejecutoras de recursos en el departamento, en los procesos de operación y gestión de la información, planeación de la inversión, preparación de proyectos.
• Fortalecer el plan de comunicaciones que permita visibilizar la gestión del gobierno departamental y cumplir con el propósito de informar a la comunidad y acercar a diferentes actores sociales al control social.
• Fortalecer la estructura administrativa  de la Gobernación del Quindio para desarrollar eficientemente procedimiento y tramites.
</t>
  </si>
  <si>
    <t xml:space="preserve">
• Garantizar y mejorar el servicio  de educación a nivel departamental.
• Implementar proyectos de generación de energía alternativa en infraestructuras del departamento, que  no requieran la interconexión a la red eléctrica.
• Formular e implementar estrategias de paz, inclusión y convivencia ciudadana.
• Diseñar e implementar programas de investigación académica que permitan la estructuración de proyectos estratégicos 
• Desarrollar estrategias para la  atención integral  a víctimas del conflicto armado y grupos étnicos del Departamento.
• Formular e implementar  Políticas Públicas  orientadas a mejorar temas económicos, políticos, sociales, tecnológicos y competitivos departamentales.
• Modernizar la estructura administrativa de la gobernación del Quindio
• Desarrollar estrategias a través de la Direccion de TIC de la Gobernación para promover  mayor acceso a las Tecnologías de la Información y las comunicaciones
• Generar estrategias para promover el desarrollo ambientalmente sostenible capaz de incentivar la producción y el crecimiento económico, sin que se comprometan los recursos de las futuras generaciones.
• Fortalecer la asistencia técnica en los municipios.
• Capacitar a los funcionarios en temas relacionados con  el Sistema de Gestion de calidad, atención al ciudadano, entre otros a través del plan institucional de capacitaciones PIC.
• Potencializar las capacidades de las empresas de la región, impulsando la internacionalización así como el cumplimiento de estándares mundiales.
</t>
  </si>
  <si>
    <t>2. Nivel de endeudamiento de la Gobernación del Quindio dentro de los parámetros establecidos en la ley 358 de 1997.</t>
  </si>
  <si>
    <t xml:space="preserve">10. Una vez se tienen establecidas las estrategias se realiza una tabla en la que cada (DO) (DA) (FA) (FO) se establece a cada una de ellas la estrategias.
</t>
  </si>
  <si>
    <t>Nota: Los totales ponderados  por debajo de 2.5 caracterizan a las organizaciones con situaciones externas que perjudican la Organización, mientras que las calificaciones  por arriba de 2.5, indican que la organización cuenta con factores externos que afectan positivamente . La MEFE, debe incluir los factores clave.</t>
  </si>
</sst>
</file>

<file path=xl/styles.xml><?xml version="1.0" encoding="utf-8"?>
<styleSheet xmlns="http://schemas.openxmlformats.org/spreadsheetml/2006/main">
  <numFmts count="1">
    <numFmt numFmtId="164" formatCode="0.0"/>
  </numFmts>
  <fonts count="28">
    <font>
      <sz val="11"/>
      <color theme="1"/>
      <name val="Calibri"/>
      <family val="2"/>
      <scheme val="minor"/>
    </font>
    <font>
      <b/>
      <sz val="11"/>
      <color theme="1"/>
      <name val="Calibri"/>
      <family val="2"/>
      <scheme val="minor"/>
    </font>
    <font>
      <sz val="11"/>
      <color rgb="FF0014D6"/>
      <name val="Times New Roman"/>
      <family val="1"/>
    </font>
    <font>
      <sz val="11"/>
      <color theme="1"/>
      <name val="Calibri"/>
      <family val="2"/>
      <scheme val="minor"/>
    </font>
    <font>
      <sz val="11"/>
      <color theme="0"/>
      <name val="Calibri"/>
      <family val="2"/>
      <scheme val="minor"/>
    </font>
    <font>
      <b/>
      <sz val="18"/>
      <color theme="1"/>
      <name val="Calibri"/>
      <family val="2"/>
      <scheme val="minor"/>
    </font>
    <font>
      <b/>
      <sz val="10"/>
      <color theme="1"/>
      <name val="Calibri"/>
      <family val="2"/>
      <scheme val="minor"/>
    </font>
    <font>
      <b/>
      <sz val="10"/>
      <color theme="1"/>
      <name val="Times New Roman"/>
      <family val="1"/>
    </font>
    <font>
      <b/>
      <sz val="11"/>
      <name val="Calibri"/>
      <family val="2"/>
      <scheme val="minor"/>
    </font>
    <font>
      <sz val="11"/>
      <name val="Calibri"/>
      <family val="2"/>
      <scheme val="minor"/>
    </font>
    <font>
      <sz val="10"/>
      <color indexed="8"/>
      <name val="Arial"/>
      <family val="2"/>
    </font>
    <font>
      <sz val="10"/>
      <color theme="1"/>
      <name val="Times New Roman"/>
      <family val="1"/>
    </font>
    <font>
      <sz val="12"/>
      <color theme="1"/>
      <name val="Arial"/>
      <family val="2"/>
    </font>
    <font>
      <b/>
      <sz val="14"/>
      <color theme="1"/>
      <name val="Arial"/>
      <family val="2"/>
    </font>
    <font>
      <sz val="11"/>
      <color theme="1"/>
      <name val="Arial"/>
      <family val="2"/>
    </font>
    <font>
      <b/>
      <sz val="12"/>
      <color theme="1"/>
      <name val="Arial"/>
      <family val="2"/>
    </font>
    <font>
      <b/>
      <sz val="11"/>
      <color theme="1"/>
      <name val="Arial"/>
      <family val="2"/>
    </font>
    <font>
      <b/>
      <sz val="8"/>
      <color theme="1"/>
      <name val="Arial"/>
      <family val="2"/>
    </font>
    <font>
      <b/>
      <sz val="9"/>
      <color theme="1"/>
      <name val="Arial"/>
      <family val="2"/>
    </font>
    <font>
      <b/>
      <sz val="10"/>
      <color theme="1"/>
      <name val="Arial"/>
      <family val="2"/>
    </font>
    <font>
      <sz val="10"/>
      <color theme="1"/>
      <name val="Arial"/>
      <family val="2"/>
    </font>
    <font>
      <sz val="11"/>
      <name val="Arial"/>
      <family val="2"/>
    </font>
    <font>
      <sz val="9"/>
      <color theme="1"/>
      <name val="Arial"/>
      <family val="2"/>
    </font>
    <font>
      <sz val="10"/>
      <name val="Arial"/>
      <family val="2"/>
    </font>
    <font>
      <b/>
      <sz val="10"/>
      <name val="Arial"/>
      <family val="2"/>
    </font>
    <font>
      <sz val="8"/>
      <color theme="1"/>
      <name val="Arial"/>
      <family val="2"/>
    </font>
    <font>
      <b/>
      <sz val="18"/>
      <color theme="1"/>
      <name val="Arial"/>
      <family val="2"/>
    </font>
    <font>
      <b/>
      <sz val="16"/>
      <color theme="1"/>
      <name val="Arial"/>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2F2F2"/>
        <bgColor indexed="64"/>
      </patternFill>
    </fill>
    <fill>
      <patternFill patternType="solid">
        <fgColor rgb="FFFFFFFF"/>
        <bgColor indexed="64"/>
      </patternFill>
    </fill>
    <fill>
      <patternFill patternType="solid">
        <fgColor rgb="FFD9D9D9"/>
        <bgColor indexed="64"/>
      </patternFill>
    </fill>
  </fills>
  <borders count="5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top style="thin">
        <color auto="1"/>
      </top>
      <bottom style="thin">
        <color auto="1"/>
      </bottom>
      <diagonal/>
    </border>
    <border>
      <left style="thin">
        <color auto="1"/>
      </left>
      <right style="thin">
        <color auto="1"/>
      </right>
      <top/>
      <bottom/>
      <diagonal/>
    </border>
    <border>
      <left style="thin">
        <color auto="1"/>
      </left>
      <right style="medium">
        <color indexed="64"/>
      </right>
      <top style="thin">
        <color auto="1"/>
      </top>
      <bottom/>
      <diagonal/>
    </border>
    <border>
      <left style="medium">
        <color indexed="64"/>
      </left>
      <right/>
      <top style="thin">
        <color auto="1"/>
      </top>
      <bottom style="thin">
        <color auto="1"/>
      </bottom>
      <diagonal/>
    </border>
    <border>
      <left style="thin">
        <color auto="1"/>
      </left>
      <right style="medium">
        <color indexed="64"/>
      </right>
      <top/>
      <bottom/>
      <diagonal/>
    </border>
    <border>
      <left style="medium">
        <color indexed="64"/>
      </left>
      <right style="thin">
        <color auto="1"/>
      </right>
      <top style="thin">
        <color auto="1"/>
      </top>
      <bottom/>
      <diagonal/>
    </border>
    <border>
      <left style="medium">
        <color indexed="64"/>
      </left>
      <right style="thin">
        <color auto="1"/>
      </right>
      <top/>
      <bottom/>
      <diagonal/>
    </border>
    <border>
      <left style="thin">
        <color auto="1"/>
      </left>
      <right style="medium">
        <color indexed="64"/>
      </right>
      <top/>
      <bottom style="medium">
        <color indexed="64"/>
      </bottom>
      <diagonal/>
    </border>
    <border>
      <left style="medium">
        <color auto="1"/>
      </left>
      <right style="thin">
        <color auto="1"/>
      </right>
      <top/>
      <bottom style="medium">
        <color auto="1"/>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top style="thin">
        <color auto="1"/>
      </top>
      <bottom/>
      <diagonal/>
    </border>
    <border>
      <left/>
      <right style="medium">
        <color indexed="64"/>
      </right>
      <top style="thin">
        <color auto="1"/>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auto="1"/>
      </left>
      <right style="thin">
        <color auto="1"/>
      </right>
      <top style="thin">
        <color auto="1"/>
      </top>
      <bottom style="medium">
        <color indexed="64"/>
      </bottom>
      <diagonal/>
    </border>
    <border>
      <left style="thin">
        <color auto="1"/>
      </left>
      <right style="thin">
        <color auto="1"/>
      </right>
      <top style="medium">
        <color indexed="64"/>
      </top>
      <bottom style="medium">
        <color indexed="64"/>
      </bottom>
      <diagonal/>
    </border>
    <border>
      <left/>
      <right/>
      <top style="medium">
        <color indexed="64"/>
      </top>
      <bottom/>
      <diagonal/>
    </border>
    <border>
      <left/>
      <right/>
      <top/>
      <bottom style="medium">
        <color indexed="64"/>
      </bottom>
      <diagonal/>
    </border>
    <border>
      <left/>
      <right style="thin">
        <color auto="1"/>
      </right>
      <top style="medium">
        <color auto="1"/>
      </top>
      <bottom style="medium">
        <color auto="1"/>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s>
  <cellStyleXfs count="2">
    <xf numFmtId="0" fontId="0" fillId="0" borderId="0"/>
    <xf numFmtId="9" fontId="3" fillId="0" borderId="0" applyFont="0" applyFill="0" applyBorder="0" applyAlignment="0" applyProtection="0"/>
  </cellStyleXfs>
  <cellXfs count="260">
    <xf numFmtId="0" fontId="0" fillId="0" borderId="0" xfId="0"/>
    <xf numFmtId="0" fontId="0" fillId="2" borderId="0" xfId="0" applyFill="1"/>
    <xf numFmtId="0" fontId="2" fillId="2" borderId="0" xfId="0" applyFont="1" applyFill="1" applyBorder="1" applyAlignment="1">
      <alignment horizontal="center"/>
    </xf>
    <xf numFmtId="9" fontId="4" fillId="2" borderId="0" xfId="0" applyNumberFormat="1" applyFont="1" applyFill="1" applyAlignment="1">
      <alignment horizontal="center"/>
    </xf>
    <xf numFmtId="0" fontId="5" fillId="2" borderId="0" xfId="0" applyFont="1" applyFill="1" applyBorder="1" applyAlignment="1">
      <alignment vertical="center"/>
    </xf>
    <xf numFmtId="9" fontId="4" fillId="2" borderId="0" xfId="0" applyNumberFormat="1" applyFont="1" applyFill="1"/>
    <xf numFmtId="0" fontId="6" fillId="2" borderId="0" xfId="0" applyFont="1" applyFill="1" applyBorder="1" applyAlignment="1">
      <alignment horizontal="left"/>
    </xf>
    <xf numFmtId="0" fontId="8" fillId="2" borderId="0" xfId="0" applyFont="1" applyFill="1" applyBorder="1" applyAlignment="1">
      <alignment horizontal="center"/>
    </xf>
    <xf numFmtId="0" fontId="0" fillId="2" borderId="0" xfId="0" applyFill="1" applyBorder="1"/>
    <xf numFmtId="0" fontId="0" fillId="2" borderId="0" xfId="0" applyFill="1" applyBorder="1" applyAlignment="1"/>
    <xf numFmtId="49" fontId="10" fillId="0" borderId="1" xfId="0" applyNumberFormat="1" applyFont="1" applyBorder="1" applyAlignment="1">
      <alignment horizontal="center" vertical="center"/>
    </xf>
    <xf numFmtId="0" fontId="0" fillId="3" borderId="2" xfId="0" applyFill="1" applyBorder="1"/>
    <xf numFmtId="0" fontId="0" fillId="2" borderId="0" xfId="0" applyFill="1" applyAlignment="1">
      <alignment vertical="top" wrapText="1"/>
    </xf>
    <xf numFmtId="0" fontId="0" fillId="2" borderId="0" xfId="0" applyFill="1" applyAlignment="1">
      <alignment vertical="top"/>
    </xf>
    <xf numFmtId="0" fontId="7" fillId="5" borderId="0" xfId="0" applyFont="1" applyFill="1" applyBorder="1" applyAlignment="1">
      <alignment vertical="center" wrapText="1"/>
    </xf>
    <xf numFmtId="0" fontId="7" fillId="2" borderId="0" xfId="0" applyFont="1" applyFill="1" applyBorder="1" applyAlignment="1">
      <alignment horizontal="center" vertical="center" wrapText="1"/>
    </xf>
    <xf numFmtId="0" fontId="0" fillId="2" borderId="0" xfId="0" applyFill="1" applyAlignment="1">
      <alignment vertical="center"/>
    </xf>
    <xf numFmtId="0" fontId="5" fillId="2" borderId="0" xfId="0" applyFont="1" applyFill="1" applyBorder="1" applyAlignment="1">
      <alignment vertical="center" wrapText="1"/>
    </xf>
    <xf numFmtId="0" fontId="0" fillId="2" borderId="4" xfId="0" applyFill="1" applyBorder="1" applyAlignment="1"/>
    <xf numFmtId="0" fontId="0" fillId="2" borderId="5" xfId="0" applyFill="1" applyBorder="1" applyAlignment="1"/>
    <xf numFmtId="0" fontId="11" fillId="2" borderId="0" xfId="0" applyFont="1" applyFill="1" applyBorder="1" applyAlignment="1">
      <alignment vertical="center" wrapText="1"/>
    </xf>
    <xf numFmtId="0" fontId="11" fillId="2" borderId="0" xfId="0" applyFont="1" applyFill="1" applyBorder="1" applyAlignment="1"/>
    <xf numFmtId="0" fontId="11" fillId="2" borderId="0" xfId="0" applyFont="1" applyFill="1" applyBorder="1" applyAlignment="1">
      <alignment vertical="center"/>
    </xf>
    <xf numFmtId="0" fontId="11" fillId="2" borderId="0" xfId="0" applyFont="1" applyFill="1" applyBorder="1" applyAlignment="1">
      <alignment wrapText="1"/>
    </xf>
    <xf numFmtId="0" fontId="9" fillId="2" borderId="0" xfId="0" applyFont="1" applyFill="1"/>
    <xf numFmtId="0" fontId="0" fillId="2" borderId="0" xfId="0" applyFill="1" applyAlignment="1">
      <alignment wrapText="1"/>
    </xf>
    <xf numFmtId="0" fontId="1" fillId="2" borderId="0" xfId="0" applyFont="1" applyFill="1" applyBorder="1" applyAlignment="1">
      <alignment horizontal="center"/>
    </xf>
    <xf numFmtId="0" fontId="14" fillId="2" borderId="1" xfId="0" applyFont="1" applyFill="1" applyBorder="1" applyAlignment="1">
      <alignment horizontal="center" vertical="center"/>
    </xf>
    <xf numFmtId="14" fontId="14" fillId="2" borderId="1" xfId="0" applyNumberFormat="1" applyFont="1" applyFill="1" applyBorder="1" applyAlignment="1">
      <alignment horizontal="center" vertical="center"/>
    </xf>
    <xf numFmtId="0" fontId="13" fillId="2" borderId="9" xfId="0" applyFont="1" applyFill="1" applyBorder="1" applyAlignment="1">
      <alignment horizontal="center"/>
    </xf>
    <xf numFmtId="0" fontId="13" fillId="2" borderId="13" xfId="0" applyFont="1" applyFill="1" applyBorder="1" applyAlignment="1">
      <alignment horizontal="center"/>
    </xf>
    <xf numFmtId="0" fontId="13" fillId="2" borderId="3" xfId="0" applyFont="1" applyFill="1" applyBorder="1" applyAlignment="1">
      <alignment horizontal="center" vertical="center"/>
    </xf>
    <xf numFmtId="0" fontId="13" fillId="2" borderId="13" xfId="0" applyFont="1" applyFill="1" applyBorder="1" applyAlignment="1">
      <alignment horizontal="center" vertical="center"/>
    </xf>
    <xf numFmtId="0" fontId="13" fillId="2" borderId="3" xfId="0" applyFont="1" applyFill="1" applyBorder="1" applyAlignment="1">
      <alignment horizontal="center"/>
    </xf>
    <xf numFmtId="0" fontId="13" fillId="2" borderId="27" xfId="0" applyFont="1" applyFill="1" applyBorder="1" applyAlignment="1">
      <alignment horizontal="center"/>
    </xf>
    <xf numFmtId="0" fontId="13" fillId="2" borderId="1" xfId="0" applyFont="1" applyFill="1" applyBorder="1" applyAlignment="1">
      <alignment horizontal="center"/>
    </xf>
    <xf numFmtId="0" fontId="13" fillId="2" borderId="27"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9" xfId="0" applyFont="1" applyFill="1" applyBorder="1" applyAlignment="1">
      <alignment horizontal="center" vertical="center"/>
    </xf>
    <xf numFmtId="164" fontId="16" fillId="2" borderId="1" xfId="0" applyNumberFormat="1" applyFont="1" applyFill="1" applyBorder="1" applyAlignment="1">
      <alignment horizontal="center"/>
    </xf>
    <xf numFmtId="0" fontId="14" fillId="2" borderId="5" xfId="0" applyFont="1" applyFill="1" applyBorder="1" applyAlignment="1">
      <alignment horizontal="center" vertical="center"/>
    </xf>
    <xf numFmtId="0" fontId="16" fillId="2" borderId="19" xfId="0" applyFont="1" applyFill="1" applyBorder="1" applyAlignment="1">
      <alignment horizontal="center" vertical="center"/>
    </xf>
    <xf numFmtId="0" fontId="16" fillId="2" borderId="21" xfId="0" applyFont="1" applyFill="1" applyBorder="1" applyAlignment="1">
      <alignment horizontal="center" vertical="center"/>
    </xf>
    <xf numFmtId="9" fontId="20" fillId="2" borderId="1" xfId="1" applyFont="1" applyFill="1" applyBorder="1" applyAlignment="1">
      <alignment horizontal="center" vertical="center"/>
    </xf>
    <xf numFmtId="0" fontId="23" fillId="2" borderId="1" xfId="0" applyFont="1" applyFill="1" applyBorder="1" applyAlignment="1">
      <alignment horizontal="center" vertical="center"/>
    </xf>
    <xf numFmtId="0" fontId="20" fillId="2" borderId="1" xfId="0" applyFont="1" applyFill="1" applyBorder="1" applyAlignment="1">
      <alignment horizontal="center" vertical="center"/>
    </xf>
    <xf numFmtId="0" fontId="16" fillId="2" borderId="17" xfId="0" applyFont="1" applyFill="1" applyBorder="1" applyAlignment="1">
      <alignment horizontal="left"/>
    </xf>
    <xf numFmtId="0" fontId="21" fillId="2" borderId="18" xfId="0" applyFont="1" applyFill="1" applyBorder="1" applyAlignment="1">
      <alignment horizontal="center"/>
    </xf>
    <xf numFmtId="0" fontId="16" fillId="2" borderId="19" xfId="0" applyFont="1" applyFill="1" applyBorder="1" applyAlignment="1">
      <alignment horizontal="left"/>
    </xf>
    <xf numFmtId="0" fontId="21" fillId="2" borderId="20" xfId="0" applyFont="1" applyFill="1" applyBorder="1" applyAlignment="1">
      <alignment horizontal="center"/>
    </xf>
    <xf numFmtId="0" fontId="16" fillId="2" borderId="21" xfId="0" applyFont="1" applyFill="1" applyBorder="1" applyAlignment="1">
      <alignment horizontal="left"/>
    </xf>
    <xf numFmtId="0" fontId="21" fillId="2" borderId="22" xfId="0" applyFont="1" applyFill="1" applyBorder="1" applyAlignment="1">
      <alignment horizontal="center"/>
    </xf>
    <xf numFmtId="0" fontId="23" fillId="2" borderId="18" xfId="0" applyFont="1" applyFill="1" applyBorder="1" applyAlignment="1">
      <alignment horizontal="center" vertical="center"/>
    </xf>
    <xf numFmtId="0" fontId="23" fillId="2" borderId="20" xfId="0" applyFont="1" applyFill="1" applyBorder="1" applyAlignment="1">
      <alignment horizontal="center" vertical="center"/>
    </xf>
    <xf numFmtId="0" fontId="23" fillId="2" borderId="22" xfId="0" applyFont="1" applyFill="1" applyBorder="1" applyAlignment="1">
      <alignment horizontal="center" vertical="center"/>
    </xf>
    <xf numFmtId="0" fontId="19" fillId="2" borderId="17" xfId="0" applyFont="1" applyFill="1" applyBorder="1" applyAlignment="1">
      <alignment horizontal="left" vertical="center" wrapText="1"/>
    </xf>
    <xf numFmtId="0" fontId="19" fillId="2" borderId="19" xfId="0" applyFont="1" applyFill="1" applyBorder="1" applyAlignment="1">
      <alignment horizontal="left" vertical="center" wrapText="1"/>
    </xf>
    <xf numFmtId="0" fontId="19" fillId="2" borderId="21" xfId="0" applyFont="1" applyFill="1" applyBorder="1" applyAlignment="1">
      <alignment horizontal="left" vertical="center" wrapText="1"/>
    </xf>
    <xf numFmtId="0" fontId="0" fillId="2" borderId="0" xfId="0" applyFill="1" applyBorder="1" applyAlignment="1">
      <alignment vertical="center"/>
    </xf>
    <xf numFmtId="0" fontId="16" fillId="2" borderId="1" xfId="0" applyFont="1" applyFill="1" applyBorder="1" applyAlignment="1">
      <alignment horizontal="center" vertical="center"/>
    </xf>
    <xf numFmtId="0" fontId="13" fillId="2" borderId="19" xfId="0" applyFont="1" applyFill="1" applyBorder="1" applyAlignment="1">
      <alignment horizontal="center" vertical="center"/>
    </xf>
    <xf numFmtId="0" fontId="13" fillId="2" borderId="23" xfId="0" applyFont="1" applyFill="1" applyBorder="1" applyAlignment="1">
      <alignment horizontal="center" vertical="center"/>
    </xf>
    <xf numFmtId="9" fontId="16" fillId="2" borderId="3" xfId="0" applyNumberFormat="1" applyFont="1" applyFill="1" applyBorder="1" applyAlignment="1">
      <alignment horizontal="center" vertical="center"/>
    </xf>
    <xf numFmtId="0" fontId="13" fillId="2" borderId="11" xfId="0" applyFont="1" applyFill="1" applyBorder="1" applyAlignment="1">
      <alignment horizontal="center" vertical="center"/>
    </xf>
    <xf numFmtId="0" fontId="13" fillId="2" borderId="0" xfId="0" applyFont="1" applyFill="1" applyBorder="1" applyAlignment="1">
      <alignment horizontal="center" vertical="center"/>
    </xf>
    <xf numFmtId="0" fontId="0" fillId="0" borderId="0" xfId="0" applyFill="1" applyBorder="1"/>
    <xf numFmtId="0" fontId="14" fillId="2" borderId="4" xfId="0" applyFont="1" applyFill="1" applyBorder="1" applyAlignment="1">
      <alignment horizontal="center" vertical="center"/>
    </xf>
    <xf numFmtId="0" fontId="13" fillId="2" borderId="5" xfId="0" applyFont="1" applyFill="1" applyBorder="1" applyAlignment="1">
      <alignment horizontal="center" vertical="center"/>
    </xf>
    <xf numFmtId="0" fontId="22" fillId="2" borderId="8" xfId="0" applyFont="1" applyFill="1" applyBorder="1" applyAlignment="1">
      <alignment horizontal="left" vertical="center" wrapText="1"/>
    </xf>
    <xf numFmtId="0" fontId="22" fillId="2" borderId="2" xfId="0" applyFont="1" applyFill="1" applyBorder="1" applyAlignment="1">
      <alignment horizontal="left" vertical="center" wrapText="1"/>
    </xf>
    <xf numFmtId="0" fontId="22" fillId="2" borderId="2" xfId="0" applyFont="1" applyFill="1" applyBorder="1" applyAlignment="1">
      <alignment vertical="center" wrapText="1"/>
    </xf>
    <xf numFmtId="9" fontId="16" fillId="2" borderId="1" xfId="0" applyNumberFormat="1" applyFont="1" applyFill="1" applyBorder="1" applyAlignment="1">
      <alignment horizontal="center"/>
    </xf>
    <xf numFmtId="0" fontId="21" fillId="2" borderId="1" xfId="0" applyFont="1" applyFill="1" applyBorder="1" applyAlignment="1">
      <alignment horizontal="center"/>
    </xf>
    <xf numFmtId="0" fontId="21" fillId="2" borderId="24" xfId="0" applyFont="1" applyFill="1" applyBorder="1" applyAlignment="1">
      <alignment horizontal="center" vertical="center"/>
    </xf>
    <xf numFmtId="0" fontId="21" fillId="2" borderId="20" xfId="0" applyFont="1" applyFill="1" applyBorder="1" applyAlignment="1">
      <alignment horizontal="center" vertical="center"/>
    </xf>
    <xf numFmtId="0" fontId="21" fillId="2" borderId="22" xfId="0" applyFont="1" applyFill="1" applyBorder="1" applyAlignment="1">
      <alignment horizontal="center" vertical="center"/>
    </xf>
    <xf numFmtId="0" fontId="16" fillId="2" borderId="23" xfId="0" applyFont="1" applyFill="1" applyBorder="1" applyAlignment="1">
      <alignment horizontal="left" vertical="center" wrapText="1"/>
    </xf>
    <xf numFmtId="0" fontId="16" fillId="2" borderId="19" xfId="0" applyFont="1" applyFill="1" applyBorder="1" applyAlignment="1">
      <alignment horizontal="left" vertical="center" wrapText="1"/>
    </xf>
    <xf numFmtId="0" fontId="16" fillId="2" borderId="21" xfId="0" applyFont="1" applyFill="1" applyBorder="1" applyAlignment="1">
      <alignment horizontal="left" vertical="center" wrapText="1"/>
    </xf>
    <xf numFmtId="0" fontId="22" fillId="5" borderId="1" xfId="0" applyFont="1" applyFill="1" applyBorder="1" applyAlignment="1">
      <alignment horizontal="center" vertical="center" wrapText="1"/>
    </xf>
    <xf numFmtId="0" fontId="17" fillId="4" borderId="1" xfId="0" applyFont="1" applyFill="1" applyBorder="1" applyAlignment="1">
      <alignment horizontal="center" vertical="center" wrapText="1"/>
    </xf>
    <xf numFmtId="0" fontId="25" fillId="5" borderId="1" xfId="0" applyFont="1" applyFill="1" applyBorder="1" applyAlignment="1">
      <alignment vertical="center" wrapText="1"/>
    </xf>
    <xf numFmtId="0" fontId="25" fillId="0" borderId="1" xfId="0" applyFont="1" applyBorder="1" applyAlignment="1">
      <alignment vertical="center" wrapText="1"/>
    </xf>
    <xf numFmtId="9" fontId="25" fillId="0" borderId="1" xfId="0" applyNumberFormat="1" applyFont="1" applyBorder="1" applyAlignment="1">
      <alignment horizontal="center" vertical="center" wrapText="1"/>
    </xf>
    <xf numFmtId="0" fontId="25" fillId="5" borderId="1" xfId="0" applyFont="1" applyFill="1" applyBorder="1" applyAlignment="1">
      <alignment horizontal="center" vertical="center" wrapText="1"/>
    </xf>
    <xf numFmtId="9" fontId="17" fillId="5" borderId="1" xfId="0" applyNumberFormat="1" applyFont="1" applyFill="1" applyBorder="1" applyAlignment="1">
      <alignment horizontal="center" vertical="center" wrapText="1"/>
    </xf>
    <xf numFmtId="0" fontId="17" fillId="5" borderId="1" xfId="0" applyFont="1" applyFill="1" applyBorder="1" applyAlignment="1">
      <alignment horizontal="center" vertical="center" wrapText="1"/>
    </xf>
    <xf numFmtId="0" fontId="25" fillId="0" borderId="1" xfId="0" applyFont="1" applyBorder="1" applyAlignment="1">
      <alignment vertical="center"/>
    </xf>
    <xf numFmtId="0" fontId="20" fillId="0" borderId="1" xfId="0" applyFont="1" applyBorder="1" applyAlignment="1">
      <alignment horizontal="center" vertical="center"/>
    </xf>
    <xf numFmtId="0" fontId="20" fillId="5" borderId="1" xfId="0" applyFont="1" applyFill="1" applyBorder="1" applyAlignment="1">
      <alignment vertical="center" wrapText="1"/>
    </xf>
    <xf numFmtId="0" fontId="20" fillId="0" borderId="1" xfId="0" applyFont="1" applyBorder="1" applyAlignment="1">
      <alignment vertical="center" wrapText="1"/>
    </xf>
    <xf numFmtId="0" fontId="17" fillId="5" borderId="1" xfId="0" applyFont="1" applyFill="1" applyBorder="1" applyAlignment="1">
      <alignment vertical="center" wrapText="1"/>
    </xf>
    <xf numFmtId="0" fontId="17" fillId="0" borderId="1" xfId="0" applyFont="1" applyBorder="1" applyAlignment="1">
      <alignment vertical="center" wrapText="1"/>
    </xf>
    <xf numFmtId="0" fontId="14" fillId="2" borderId="0" xfId="0" applyFont="1" applyFill="1" applyAlignment="1">
      <alignment vertical="top"/>
    </xf>
    <xf numFmtId="0" fontId="14" fillId="2" borderId="0" xfId="0" applyFont="1" applyFill="1" applyAlignment="1">
      <alignment horizontal="left" wrapText="1"/>
    </xf>
    <xf numFmtId="0" fontId="14" fillId="2" borderId="0" xfId="0" applyFont="1" applyFill="1"/>
    <xf numFmtId="0" fontId="17" fillId="4" borderId="4" xfId="0" applyFont="1" applyFill="1" applyBorder="1" applyAlignment="1">
      <alignment horizontal="center" vertical="center" wrapText="1"/>
    </xf>
    <xf numFmtId="0" fontId="25" fillId="2" borderId="6" xfId="0" applyFont="1" applyFill="1" applyBorder="1" applyAlignment="1">
      <alignment horizontal="justify" vertical="center" wrapText="1"/>
    </xf>
    <xf numFmtId="0" fontId="25" fillId="2" borderId="4" xfId="0" applyFont="1" applyFill="1" applyBorder="1" applyAlignment="1">
      <alignment horizontal="justify" vertical="center" wrapText="1"/>
    </xf>
    <xf numFmtId="0" fontId="25" fillId="2" borderId="10" xfId="0" applyFont="1" applyFill="1" applyBorder="1" applyAlignment="1">
      <alignment horizontal="justify" vertical="center" wrapText="1"/>
    </xf>
    <xf numFmtId="0" fontId="25" fillId="2" borderId="28" xfId="0" applyFont="1" applyFill="1" applyBorder="1" applyAlignment="1">
      <alignment horizontal="justify" vertical="center" wrapText="1"/>
    </xf>
    <xf numFmtId="0" fontId="25" fillId="2" borderId="8" xfId="0" applyFont="1" applyFill="1" applyBorder="1" applyAlignment="1">
      <alignment horizontal="justify" vertical="center" wrapText="1"/>
    </xf>
    <xf numFmtId="0" fontId="25" fillId="2" borderId="5" xfId="0" applyFont="1" applyFill="1" applyBorder="1" applyAlignment="1">
      <alignment horizontal="justify" vertical="center" wrapText="1"/>
    </xf>
    <xf numFmtId="0" fontId="25" fillId="0" borderId="5" xfId="0" applyFont="1" applyBorder="1" applyAlignment="1">
      <alignment horizontal="justify" vertical="center" wrapText="1"/>
    </xf>
    <xf numFmtId="0" fontId="17" fillId="4" borderId="28" xfId="0" applyFont="1" applyFill="1" applyBorder="1" applyAlignment="1">
      <alignment horizontal="center" vertical="center" wrapText="1"/>
    </xf>
    <xf numFmtId="0" fontId="25" fillId="0" borderId="1" xfId="0" applyFont="1" applyBorder="1" applyAlignment="1">
      <alignment horizontal="justify" vertical="center" wrapText="1"/>
    </xf>
    <xf numFmtId="0" fontId="16" fillId="2" borderId="23" xfId="0" applyFont="1" applyFill="1" applyBorder="1" applyAlignment="1">
      <alignment horizontal="left"/>
    </xf>
    <xf numFmtId="0" fontId="21" fillId="2" borderId="24" xfId="0" applyFont="1" applyFill="1" applyBorder="1" applyAlignment="1">
      <alignment horizontal="center"/>
    </xf>
    <xf numFmtId="0" fontId="20" fillId="2" borderId="4" xfId="0" applyFont="1" applyFill="1" applyBorder="1" applyAlignment="1">
      <alignment wrapText="1"/>
    </xf>
    <xf numFmtId="0" fontId="20" fillId="2" borderId="28" xfId="0" applyFont="1" applyFill="1" applyBorder="1" applyAlignment="1">
      <alignment wrapText="1"/>
    </xf>
    <xf numFmtId="0" fontId="20" fillId="2" borderId="5" xfId="0" applyFont="1" applyFill="1" applyBorder="1" applyAlignment="1">
      <alignment wrapText="1"/>
    </xf>
    <xf numFmtId="0" fontId="20" fillId="2" borderId="20" xfId="0" applyFont="1" applyFill="1" applyBorder="1" applyAlignment="1">
      <alignment vertical="center" wrapText="1"/>
    </xf>
    <xf numFmtId="0" fontId="20" fillId="2" borderId="20" xfId="0" applyFont="1" applyFill="1" applyBorder="1" applyAlignment="1">
      <alignment vertical="center"/>
    </xf>
    <xf numFmtId="0" fontId="20" fillId="2" borderId="22" xfId="0" applyFont="1" applyFill="1" applyBorder="1" applyAlignment="1">
      <alignment vertical="center" wrapText="1"/>
    </xf>
    <xf numFmtId="0" fontId="20" fillId="2" borderId="29" xfId="0" applyFont="1" applyFill="1" applyBorder="1" applyAlignment="1">
      <alignment vertical="center" wrapText="1"/>
    </xf>
    <xf numFmtId="0" fontId="20" fillId="2" borderId="24" xfId="0" applyFont="1" applyFill="1" applyBorder="1" applyAlignment="1">
      <alignment vertical="center" wrapText="1"/>
    </xf>
    <xf numFmtId="0" fontId="20" fillId="2" borderId="18" xfId="0" applyFont="1" applyFill="1" applyBorder="1" applyAlignment="1">
      <alignment vertical="center" wrapText="1"/>
    </xf>
    <xf numFmtId="0" fontId="12" fillId="3" borderId="44" xfId="0" applyFont="1" applyFill="1" applyBorder="1" applyAlignment="1">
      <alignment horizontal="left" vertical="top" wrapText="1"/>
    </xf>
    <xf numFmtId="0" fontId="12" fillId="3" borderId="48" xfId="0" applyFont="1" applyFill="1" applyBorder="1" applyAlignment="1">
      <alignment horizontal="left" vertical="top" wrapText="1"/>
    </xf>
    <xf numFmtId="0" fontId="12" fillId="3" borderId="45" xfId="0" applyFont="1" applyFill="1" applyBorder="1" applyAlignment="1">
      <alignment horizontal="left" vertical="top" wrapText="1"/>
    </xf>
    <xf numFmtId="0" fontId="12" fillId="3" borderId="40" xfId="0" applyFont="1" applyFill="1" applyBorder="1" applyAlignment="1">
      <alignment horizontal="left" vertical="top" wrapText="1"/>
    </xf>
    <xf numFmtId="0" fontId="12" fillId="3" borderId="0" xfId="0" applyFont="1" applyFill="1" applyBorder="1" applyAlignment="1">
      <alignment horizontal="left" vertical="top" wrapText="1"/>
    </xf>
    <xf numFmtId="0" fontId="12" fillId="3" borderId="41" xfId="0" applyFont="1" applyFill="1" applyBorder="1" applyAlignment="1">
      <alignment horizontal="left" vertical="top" wrapText="1"/>
    </xf>
    <xf numFmtId="0" fontId="12" fillId="3" borderId="42" xfId="0" applyFont="1" applyFill="1" applyBorder="1" applyAlignment="1">
      <alignment horizontal="left" vertical="top" wrapText="1"/>
    </xf>
    <xf numFmtId="0" fontId="12" fillId="3" borderId="49" xfId="0" applyFont="1" applyFill="1" applyBorder="1" applyAlignment="1">
      <alignment horizontal="left" vertical="top" wrapText="1"/>
    </xf>
    <xf numFmtId="0" fontId="12" fillId="3" borderId="43" xfId="0" applyFont="1" applyFill="1" applyBorder="1" applyAlignment="1">
      <alignment horizontal="left" vertical="top" wrapText="1"/>
    </xf>
    <xf numFmtId="0" fontId="19" fillId="3" borderId="25" xfId="0" applyFont="1" applyFill="1" applyBorder="1" applyAlignment="1">
      <alignment horizontal="center"/>
    </xf>
    <xf numFmtId="0" fontId="19" fillId="3" borderId="26" xfId="0" applyFont="1" applyFill="1" applyBorder="1" applyAlignment="1">
      <alignment horizontal="center"/>
    </xf>
    <xf numFmtId="0" fontId="22" fillId="2" borderId="2" xfId="0" applyFont="1" applyFill="1" applyBorder="1" applyAlignment="1">
      <alignment horizontal="left" vertical="center" wrapText="1"/>
    </xf>
    <xf numFmtId="0" fontId="22" fillId="2" borderId="3" xfId="0" applyFont="1" applyFill="1" applyBorder="1" applyAlignment="1">
      <alignment horizontal="left" vertical="center" wrapText="1"/>
    </xf>
    <xf numFmtId="0" fontId="14" fillId="2" borderId="46" xfId="0" applyFont="1" applyFill="1" applyBorder="1" applyAlignment="1">
      <alignment horizontal="left" vertical="center" wrapText="1"/>
    </xf>
    <xf numFmtId="0" fontId="14" fillId="2" borderId="22" xfId="0" applyFont="1" applyFill="1" applyBorder="1" applyAlignment="1">
      <alignment horizontal="left" vertical="center" wrapText="1"/>
    </xf>
    <xf numFmtId="0" fontId="14" fillId="2" borderId="1" xfId="0" applyFont="1" applyFill="1" applyBorder="1" applyAlignment="1">
      <alignment horizontal="left" vertical="center" wrapText="1"/>
    </xf>
    <xf numFmtId="0" fontId="14" fillId="2" borderId="20" xfId="0" applyFont="1" applyFill="1" applyBorder="1" applyAlignment="1">
      <alignment horizontal="left" vertical="center" wrapText="1"/>
    </xf>
    <xf numFmtId="0" fontId="22" fillId="2" borderId="6" xfId="0" applyFont="1" applyFill="1" applyBorder="1" applyAlignment="1">
      <alignment horizontal="left" vertical="center" wrapText="1"/>
    </xf>
    <xf numFmtId="0" fontId="22" fillId="2" borderId="7" xfId="0" applyFont="1" applyFill="1" applyBorder="1" applyAlignment="1">
      <alignment horizontal="left" vertical="center" wrapText="1"/>
    </xf>
    <xf numFmtId="0" fontId="16" fillId="2" borderId="5" xfId="0" applyFont="1" applyFill="1" applyBorder="1" applyAlignment="1">
      <alignment horizontal="left" vertical="center"/>
    </xf>
    <xf numFmtId="0" fontId="16" fillId="2" borderId="24" xfId="0" applyFont="1" applyFill="1" applyBorder="1" applyAlignment="1">
      <alignment horizontal="left" vertical="center"/>
    </xf>
    <xf numFmtId="0" fontId="16" fillId="2" borderId="1" xfId="0" applyFont="1" applyFill="1" applyBorder="1" applyAlignment="1">
      <alignment horizontal="left" vertical="center"/>
    </xf>
    <xf numFmtId="0" fontId="16" fillId="2" borderId="20" xfId="0" applyFont="1" applyFill="1" applyBorder="1" applyAlignment="1">
      <alignment horizontal="left" vertical="center"/>
    </xf>
    <xf numFmtId="0" fontId="14" fillId="2" borderId="1" xfId="0" applyFont="1" applyFill="1" applyBorder="1" applyAlignment="1">
      <alignment horizontal="left" wrapText="1"/>
    </xf>
    <xf numFmtId="0" fontId="14" fillId="2" borderId="20" xfId="0" applyFont="1" applyFill="1" applyBorder="1" applyAlignment="1">
      <alignment horizontal="left" wrapText="1"/>
    </xf>
    <xf numFmtId="0" fontId="14" fillId="2" borderId="1" xfId="0" applyFont="1" applyFill="1" applyBorder="1" applyAlignment="1">
      <alignment horizontal="left"/>
    </xf>
    <xf numFmtId="0" fontId="14" fillId="2" borderId="20" xfId="0" applyFont="1" applyFill="1" applyBorder="1" applyAlignment="1">
      <alignment horizontal="left"/>
    </xf>
    <xf numFmtId="0" fontId="15" fillId="3" borderId="25" xfId="0" applyFont="1" applyFill="1" applyBorder="1" applyAlignment="1">
      <alignment horizontal="center"/>
    </xf>
    <xf numFmtId="0" fontId="15" fillId="3" borderId="47" xfId="0" applyFont="1" applyFill="1" applyBorder="1" applyAlignment="1">
      <alignment horizontal="center"/>
    </xf>
    <xf numFmtId="0" fontId="15" fillId="3" borderId="26" xfId="0" applyFont="1" applyFill="1" applyBorder="1" applyAlignment="1">
      <alignment horizontal="center"/>
    </xf>
    <xf numFmtId="0" fontId="16" fillId="2" borderId="1" xfId="0" applyFont="1" applyFill="1" applyBorder="1" applyAlignment="1">
      <alignment horizontal="center"/>
    </xf>
    <xf numFmtId="0" fontId="22" fillId="2" borderId="2" xfId="0" applyFont="1" applyFill="1" applyBorder="1" applyAlignment="1">
      <alignment vertical="center" wrapText="1"/>
    </xf>
    <xf numFmtId="0" fontId="22" fillId="2" borderId="3" xfId="0" applyFont="1" applyFill="1" applyBorder="1" applyAlignment="1">
      <alignment vertical="center" wrapText="1"/>
    </xf>
    <xf numFmtId="0" fontId="19" fillId="3" borderId="5" xfId="0" applyFont="1" applyFill="1" applyBorder="1" applyAlignment="1">
      <alignment horizontal="center" vertical="center" wrapText="1"/>
    </xf>
    <xf numFmtId="0" fontId="19" fillId="3" borderId="1" xfId="0" applyFont="1" applyFill="1" applyBorder="1" applyAlignment="1">
      <alignment horizontal="center" vertical="center" wrapText="1"/>
    </xf>
    <xf numFmtId="0" fontId="19" fillId="3" borderId="5" xfId="0" applyFont="1" applyFill="1" applyBorder="1" applyAlignment="1">
      <alignment horizontal="center" vertical="center"/>
    </xf>
    <xf numFmtId="0" fontId="19" fillId="3" borderId="1" xfId="0" applyFont="1" applyFill="1" applyBorder="1" applyAlignment="1">
      <alignment horizontal="center" vertical="center"/>
    </xf>
    <xf numFmtId="0" fontId="0" fillId="2" borderId="1" xfId="0" applyFill="1" applyBorder="1" applyAlignment="1">
      <alignment horizontal="center"/>
    </xf>
    <xf numFmtId="0" fontId="13" fillId="2" borderId="6" xfId="0" applyFont="1" applyFill="1" applyBorder="1" applyAlignment="1">
      <alignment horizontal="center" vertical="center" wrapText="1"/>
    </xf>
    <xf numFmtId="0" fontId="13" fillId="2" borderId="12"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5" fillId="3" borderId="27" xfId="0" applyFont="1" applyFill="1" applyBorder="1" applyAlignment="1">
      <alignment horizontal="center"/>
    </xf>
    <xf numFmtId="0" fontId="15" fillId="3" borderId="3" xfId="0" applyFont="1" applyFill="1" applyBorder="1" applyAlignment="1">
      <alignment horizontal="center"/>
    </xf>
    <xf numFmtId="0" fontId="22" fillId="2" borderId="2" xfId="0" applyFont="1" applyFill="1" applyBorder="1" applyAlignment="1">
      <alignment horizontal="left" vertical="center"/>
    </xf>
    <xf numFmtId="0" fontId="22" fillId="2" borderId="3" xfId="0" applyFont="1" applyFill="1" applyBorder="1" applyAlignment="1">
      <alignment horizontal="left" vertical="center"/>
    </xf>
    <xf numFmtId="0" fontId="22" fillId="2" borderId="2" xfId="0" applyFont="1" applyFill="1" applyBorder="1" applyAlignment="1">
      <alignment horizontal="left" vertical="top" wrapText="1"/>
    </xf>
    <xf numFmtId="0" fontId="22" fillId="2" borderId="3" xfId="0" applyFont="1" applyFill="1" applyBorder="1" applyAlignment="1">
      <alignment horizontal="left" vertical="top" wrapText="1"/>
    </xf>
    <xf numFmtId="0" fontId="16" fillId="3" borderId="14" xfId="0" applyFont="1" applyFill="1" applyBorder="1" applyAlignment="1">
      <alignment horizontal="center" vertical="center"/>
    </xf>
    <xf numFmtId="0" fontId="16" fillId="3" borderId="15" xfId="0" applyFont="1" applyFill="1" applyBorder="1" applyAlignment="1">
      <alignment horizontal="center" vertical="center"/>
    </xf>
    <xf numFmtId="0" fontId="16" fillId="3" borderId="50" xfId="0" applyFont="1" applyFill="1" applyBorder="1" applyAlignment="1">
      <alignment horizontal="center" vertical="center"/>
    </xf>
    <xf numFmtId="0" fontId="24" fillId="3" borderId="5" xfId="0" applyFont="1" applyFill="1" applyBorder="1" applyAlignment="1">
      <alignment horizontal="center" vertical="center"/>
    </xf>
    <xf numFmtId="0" fontId="24" fillId="3" borderId="1" xfId="0" applyFont="1" applyFill="1" applyBorder="1" applyAlignment="1">
      <alignment horizontal="center" vertical="center"/>
    </xf>
    <xf numFmtId="0" fontId="16" fillId="3" borderId="25" xfId="0" applyFont="1" applyFill="1" applyBorder="1" applyAlignment="1">
      <alignment horizontal="center" vertical="center"/>
    </xf>
    <xf numFmtId="0" fontId="16" fillId="3" borderId="26" xfId="0" applyFont="1" applyFill="1" applyBorder="1" applyAlignment="1">
      <alignment horizontal="center" vertical="center"/>
    </xf>
    <xf numFmtId="0" fontId="12" fillId="3" borderId="6" xfId="0" applyFont="1" applyFill="1" applyBorder="1" applyAlignment="1">
      <alignment horizontal="left" vertical="top" wrapText="1"/>
    </xf>
    <xf numFmtId="0" fontId="12" fillId="3" borderId="12" xfId="0" applyFont="1" applyFill="1" applyBorder="1" applyAlignment="1">
      <alignment horizontal="left" vertical="top" wrapText="1"/>
    </xf>
    <xf numFmtId="0" fontId="12" fillId="3" borderId="7" xfId="0" applyFont="1" applyFill="1" applyBorder="1" applyAlignment="1">
      <alignment horizontal="left" vertical="top" wrapText="1"/>
    </xf>
    <xf numFmtId="0" fontId="12" fillId="3" borderId="10" xfId="0" applyFont="1" applyFill="1" applyBorder="1" applyAlignment="1">
      <alignment horizontal="left" vertical="top" wrapText="1"/>
    </xf>
    <xf numFmtId="0" fontId="12" fillId="3" borderId="11" xfId="0" applyFont="1" applyFill="1" applyBorder="1" applyAlignment="1">
      <alignment horizontal="left" vertical="top" wrapText="1"/>
    </xf>
    <xf numFmtId="0" fontId="12" fillId="3" borderId="8" xfId="0" applyFont="1" applyFill="1" applyBorder="1" applyAlignment="1">
      <alignment horizontal="left" vertical="top" wrapText="1"/>
    </xf>
    <xf numFmtId="0" fontId="12" fillId="3" borderId="13" xfId="0" applyFont="1" applyFill="1" applyBorder="1" applyAlignment="1">
      <alignment horizontal="left" vertical="top" wrapText="1"/>
    </xf>
    <xf numFmtId="0" fontId="12" fillId="3" borderId="9" xfId="0" applyFont="1" applyFill="1" applyBorder="1" applyAlignment="1">
      <alignment horizontal="left" vertical="top" wrapText="1"/>
    </xf>
    <xf numFmtId="0" fontId="15" fillId="3" borderId="2" xfId="0" applyFont="1" applyFill="1" applyBorder="1" applyAlignment="1">
      <alignment horizontal="center"/>
    </xf>
    <xf numFmtId="0" fontId="18" fillId="2" borderId="32" xfId="0" applyFont="1" applyFill="1" applyBorder="1" applyAlignment="1">
      <alignment horizontal="center" vertical="center" wrapText="1"/>
    </xf>
    <xf numFmtId="0" fontId="18" fillId="2" borderId="33" xfId="0" applyFont="1" applyFill="1" applyBorder="1" applyAlignment="1">
      <alignment horizontal="center" vertical="center" wrapText="1"/>
    </xf>
    <xf numFmtId="0" fontId="18" fillId="2" borderId="23" xfId="0" applyFont="1" applyFill="1" applyBorder="1" applyAlignment="1">
      <alignment horizontal="center" vertical="center" wrapText="1"/>
    </xf>
    <xf numFmtId="0" fontId="13" fillId="3" borderId="51" xfId="0" applyFont="1" applyFill="1" applyBorder="1" applyAlignment="1">
      <alignment horizontal="center"/>
    </xf>
    <xf numFmtId="0" fontId="13" fillId="3" borderId="52" xfId="0" applyFont="1" applyFill="1" applyBorder="1" applyAlignment="1">
      <alignment horizontal="center"/>
    </xf>
    <xf numFmtId="0" fontId="13" fillId="3" borderId="33" xfId="0" applyFont="1" applyFill="1" applyBorder="1" applyAlignment="1">
      <alignment horizontal="center"/>
    </xf>
    <xf numFmtId="0" fontId="13" fillId="3" borderId="31" xfId="0" applyFont="1" applyFill="1" applyBorder="1" applyAlignment="1">
      <alignment horizontal="center"/>
    </xf>
    <xf numFmtId="0" fontId="12" fillId="2" borderId="38" xfId="0" applyFont="1" applyFill="1" applyBorder="1" applyAlignment="1">
      <alignment horizontal="left" vertical="center" wrapText="1"/>
    </xf>
    <xf numFmtId="0" fontId="12" fillId="2" borderId="39" xfId="0" applyFont="1" applyFill="1" applyBorder="1" applyAlignment="1">
      <alignment horizontal="left" vertical="center" wrapText="1"/>
    </xf>
    <xf numFmtId="0" fontId="12" fillId="2" borderId="40" xfId="0" applyFont="1" applyFill="1" applyBorder="1" applyAlignment="1">
      <alignment horizontal="left" vertical="center" wrapText="1"/>
    </xf>
    <xf numFmtId="0" fontId="12" fillId="2" borderId="41" xfId="0" applyFont="1" applyFill="1" applyBorder="1" applyAlignment="1">
      <alignment horizontal="left" vertical="center" wrapText="1"/>
    </xf>
    <xf numFmtId="0" fontId="12" fillId="2" borderId="42" xfId="0" applyFont="1" applyFill="1" applyBorder="1" applyAlignment="1">
      <alignment horizontal="left" vertical="center" wrapText="1"/>
    </xf>
    <xf numFmtId="0" fontId="12" fillId="2" borderId="43" xfId="0" applyFont="1" applyFill="1" applyBorder="1" applyAlignment="1">
      <alignment horizontal="left" vertical="center" wrapText="1"/>
    </xf>
    <xf numFmtId="0" fontId="12" fillId="2" borderId="44" xfId="0" applyFont="1" applyFill="1" applyBorder="1" applyAlignment="1">
      <alignment horizontal="left" vertical="center" wrapText="1"/>
    </xf>
    <xf numFmtId="0" fontId="12" fillId="2" borderId="45" xfId="0" applyFont="1" applyFill="1" applyBorder="1" applyAlignment="1">
      <alignment horizontal="left" vertical="center" wrapText="1"/>
    </xf>
    <xf numFmtId="0" fontId="18" fillId="2" borderId="19" xfId="0" applyFont="1" applyFill="1" applyBorder="1" applyAlignment="1">
      <alignment horizontal="center" vertical="center" wrapText="1"/>
    </xf>
    <xf numFmtId="0" fontId="18" fillId="2" borderId="17" xfId="0" applyFont="1" applyFill="1" applyBorder="1" applyAlignment="1">
      <alignment horizontal="center" vertical="center" wrapText="1"/>
    </xf>
    <xf numFmtId="0" fontId="20" fillId="2" borderId="29" xfId="0" applyFont="1" applyFill="1" applyBorder="1" applyAlignment="1">
      <alignment vertical="center" wrapText="1"/>
    </xf>
    <xf numFmtId="0" fontId="20" fillId="2" borderId="24" xfId="0" applyFont="1" applyFill="1" applyBorder="1" applyAlignment="1">
      <alignment vertical="center" wrapText="1"/>
    </xf>
    <xf numFmtId="0" fontId="27" fillId="2" borderId="6" xfId="0" applyFont="1" applyFill="1" applyBorder="1" applyAlignment="1">
      <alignment horizontal="center" vertical="center" wrapText="1"/>
    </xf>
    <xf numFmtId="0" fontId="27" fillId="2" borderId="12" xfId="0" applyFont="1" applyFill="1" applyBorder="1" applyAlignment="1">
      <alignment horizontal="center" vertical="center" wrapText="1"/>
    </xf>
    <xf numFmtId="0" fontId="27" fillId="2" borderId="8" xfId="0" applyFont="1" applyFill="1" applyBorder="1" applyAlignment="1">
      <alignment horizontal="center" vertical="center" wrapText="1"/>
    </xf>
    <xf numFmtId="0" fontId="27" fillId="2" borderId="13" xfId="0" applyFont="1" applyFill="1" applyBorder="1" applyAlignment="1">
      <alignment horizontal="center" vertical="center" wrapText="1"/>
    </xf>
    <xf numFmtId="0" fontId="11" fillId="2" borderId="0" xfId="0" applyFont="1" applyFill="1" applyBorder="1" applyAlignment="1">
      <alignment horizontal="left" vertical="center" wrapText="1"/>
    </xf>
    <xf numFmtId="0" fontId="27" fillId="3" borderId="0" xfId="0" applyFont="1" applyFill="1" applyBorder="1" applyAlignment="1">
      <alignment horizontal="center" vertical="center"/>
    </xf>
    <xf numFmtId="0" fontId="27" fillId="3" borderId="25" xfId="0" applyFont="1" applyFill="1" applyBorder="1" applyAlignment="1">
      <alignment horizontal="center" vertical="center"/>
    </xf>
    <xf numFmtId="0" fontId="27" fillId="3" borderId="26" xfId="0" applyFont="1" applyFill="1" applyBorder="1" applyAlignment="1">
      <alignment horizontal="center" vertical="center"/>
    </xf>
    <xf numFmtId="0" fontId="27" fillId="3" borderId="36" xfId="0" applyFont="1" applyFill="1" applyBorder="1" applyAlignment="1">
      <alignment horizontal="center" vertical="center"/>
    </xf>
    <xf numFmtId="0" fontId="27" fillId="3" borderId="37" xfId="0" applyFont="1" applyFill="1" applyBorder="1" applyAlignment="1">
      <alignment horizontal="center" vertical="center"/>
    </xf>
    <xf numFmtId="0" fontId="27" fillId="3" borderId="14" xfId="0" applyFont="1" applyFill="1" applyBorder="1" applyAlignment="1">
      <alignment horizontal="center" vertical="center"/>
    </xf>
    <xf numFmtId="0" fontId="27" fillId="3" borderId="16" xfId="0" applyFont="1" applyFill="1" applyBorder="1" applyAlignment="1">
      <alignment horizontal="center" vertical="center"/>
    </xf>
    <xf numFmtId="0" fontId="18" fillId="2" borderId="30" xfId="0" applyFont="1" applyFill="1" applyBorder="1" applyAlignment="1">
      <alignment horizontal="center" vertical="center" wrapText="1"/>
    </xf>
    <xf numFmtId="0" fontId="13" fillId="3" borderId="25" xfId="0" applyFont="1" applyFill="1" applyBorder="1" applyAlignment="1">
      <alignment horizontal="center"/>
    </xf>
    <xf numFmtId="0" fontId="13" fillId="3" borderId="26" xfId="0" applyFont="1" applyFill="1" applyBorder="1" applyAlignment="1">
      <alignment horizontal="center"/>
    </xf>
    <xf numFmtId="0" fontId="26" fillId="3" borderId="14" xfId="0" applyFont="1" applyFill="1" applyBorder="1" applyAlignment="1">
      <alignment horizontal="center" vertical="center"/>
    </xf>
    <xf numFmtId="0" fontId="26" fillId="3" borderId="15" xfId="0" applyFont="1" applyFill="1" applyBorder="1" applyAlignment="1">
      <alignment horizontal="center" vertical="center"/>
    </xf>
    <xf numFmtId="0" fontId="26" fillId="3" borderId="16" xfId="0" applyFont="1" applyFill="1" applyBorder="1" applyAlignment="1">
      <alignment horizontal="center" vertical="center"/>
    </xf>
    <xf numFmtId="0" fontId="13" fillId="3" borderId="35" xfId="0" applyFont="1" applyFill="1" applyBorder="1" applyAlignment="1">
      <alignment horizontal="center"/>
    </xf>
    <xf numFmtId="0" fontId="13" fillId="3" borderId="34" xfId="0" applyFont="1" applyFill="1" applyBorder="1" applyAlignment="1">
      <alignment horizontal="center"/>
    </xf>
    <xf numFmtId="0" fontId="15" fillId="2" borderId="10" xfId="0" applyFont="1" applyFill="1" applyBorder="1" applyAlignment="1">
      <alignment horizontal="center" vertical="center" wrapText="1"/>
    </xf>
    <xf numFmtId="0" fontId="15" fillId="2" borderId="0" xfId="0" applyFont="1" applyFill="1" applyBorder="1" applyAlignment="1">
      <alignment horizontal="center" vertical="center" wrapText="1"/>
    </xf>
    <xf numFmtId="0" fontId="20" fillId="2" borderId="31" xfId="0" applyFont="1" applyFill="1" applyBorder="1" applyAlignment="1">
      <alignment vertical="center" wrapText="1"/>
    </xf>
    <xf numFmtId="0" fontId="18" fillId="2" borderId="35" xfId="0" applyFont="1" applyFill="1" applyBorder="1" applyAlignment="1">
      <alignment horizontal="center" vertical="center" wrapText="1"/>
    </xf>
    <xf numFmtId="0" fontId="18" fillId="2" borderId="21" xfId="0" applyFont="1" applyFill="1" applyBorder="1" applyAlignment="1">
      <alignment horizontal="center" vertical="center" wrapText="1"/>
    </xf>
    <xf numFmtId="0" fontId="18" fillId="2" borderId="51" xfId="0" applyFont="1" applyFill="1" applyBorder="1" applyAlignment="1">
      <alignment horizontal="center" vertical="center" wrapText="1"/>
    </xf>
    <xf numFmtId="0" fontId="25" fillId="0" borderId="1" xfId="0" applyFont="1" applyBorder="1" applyAlignment="1">
      <alignment horizontal="justify" vertical="center" wrapText="1"/>
    </xf>
    <xf numFmtId="0" fontId="25" fillId="0" borderId="2" xfId="0" applyFont="1" applyBorder="1" applyAlignment="1">
      <alignment horizontal="justify" vertical="center" wrapText="1"/>
    </xf>
    <xf numFmtId="0" fontId="25" fillId="0" borderId="3" xfId="0" applyFont="1" applyBorder="1" applyAlignment="1">
      <alignment horizontal="center" vertical="center" wrapText="1"/>
    </xf>
    <xf numFmtId="0" fontId="14" fillId="2" borderId="0" xfId="0" applyFont="1" applyFill="1" applyAlignment="1">
      <alignment horizontal="left" wrapText="1"/>
    </xf>
    <xf numFmtId="0" fontId="14" fillId="2" borderId="0" xfId="0" applyFont="1" applyFill="1" applyAlignment="1">
      <alignment horizontal="left" vertical="top" wrapText="1"/>
    </xf>
    <xf numFmtId="0" fontId="14" fillId="2" borderId="0" xfId="0" applyFont="1" applyFill="1" applyAlignment="1">
      <alignment horizontal="left" vertical="top"/>
    </xf>
    <xf numFmtId="0" fontId="25" fillId="0" borderId="1" xfId="0" applyFont="1" applyBorder="1" applyAlignment="1">
      <alignment horizontal="center" vertical="center" wrapText="1"/>
    </xf>
    <xf numFmtId="0" fontId="16" fillId="2" borderId="0" xfId="0" applyFont="1" applyFill="1" applyAlignment="1">
      <alignment horizontal="center" vertical="top" wrapText="1"/>
    </xf>
    <xf numFmtId="0" fontId="16" fillId="2" borderId="0" xfId="0" applyFont="1" applyFill="1" applyAlignment="1">
      <alignment horizontal="center" vertical="top"/>
    </xf>
    <xf numFmtId="0" fontId="22" fillId="0" borderId="1" xfId="0" applyFont="1" applyBorder="1" applyAlignment="1">
      <alignment horizontal="left" vertical="center" wrapText="1"/>
    </xf>
    <xf numFmtId="0" fontId="20" fillId="4" borderId="1" xfId="0" applyFont="1" applyFill="1" applyBorder="1" applyAlignment="1">
      <alignment horizontal="center" vertical="center"/>
    </xf>
    <xf numFmtId="0" fontId="20" fillId="2" borderId="0" xfId="0" applyFont="1" applyFill="1" applyAlignment="1">
      <alignment horizontal="left" vertical="top" wrapText="1"/>
    </xf>
    <xf numFmtId="0" fontId="16" fillId="2" borderId="0" xfId="0" applyFont="1" applyFill="1" applyAlignment="1">
      <alignment horizontal="left" vertical="top" wrapText="1"/>
    </xf>
    <xf numFmtId="0" fontId="20" fillId="4" borderId="1" xfId="0" applyFont="1" applyFill="1" applyBorder="1" applyAlignment="1">
      <alignment horizontal="center" vertical="center" wrapText="1"/>
    </xf>
    <xf numFmtId="0" fontId="17" fillId="4" borderId="1" xfId="0" applyFont="1" applyFill="1" applyBorder="1" applyAlignment="1">
      <alignment horizontal="center" vertical="center" wrapText="1"/>
    </xf>
    <xf numFmtId="0" fontId="17" fillId="5" borderId="1" xfId="0" applyFont="1" applyFill="1" applyBorder="1" applyAlignment="1">
      <alignment horizontal="right" vertical="center" wrapText="1"/>
    </xf>
    <xf numFmtId="0" fontId="17" fillId="6" borderId="1" xfId="0" applyFont="1" applyFill="1" applyBorder="1" applyAlignment="1">
      <alignment horizontal="center" vertical="center"/>
    </xf>
    <xf numFmtId="0" fontId="18" fillId="4"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6" fillId="3" borderId="25" xfId="0" applyFont="1" applyFill="1" applyBorder="1" applyAlignment="1">
      <alignment horizontal="center"/>
    </xf>
    <xf numFmtId="0" fontId="16" fillId="3" borderId="26" xfId="0" applyFont="1" applyFill="1" applyBorder="1" applyAlignment="1">
      <alignment horizontal="center"/>
    </xf>
    <xf numFmtId="0" fontId="12" fillId="2" borderId="1" xfId="0" applyFont="1" applyFill="1" applyBorder="1" applyAlignment="1">
      <alignment horizontal="center" vertical="center" wrapText="1"/>
    </xf>
    <xf numFmtId="0" fontId="25" fillId="2" borderId="0" xfId="0" applyFont="1" applyFill="1" applyAlignment="1">
      <alignment horizontal="left" wrapText="1"/>
    </xf>
    <xf numFmtId="0" fontId="14" fillId="2" borderId="6" xfId="0" applyFont="1" applyFill="1" applyBorder="1" applyAlignment="1">
      <alignment horizontal="left" vertical="center" wrapText="1"/>
    </xf>
    <xf numFmtId="0" fontId="14" fillId="2" borderId="12" xfId="0" applyFont="1" applyFill="1" applyBorder="1" applyAlignment="1">
      <alignment horizontal="left" vertical="center"/>
    </xf>
    <xf numFmtId="0" fontId="14" fillId="2" borderId="7" xfId="0" applyFont="1" applyFill="1" applyBorder="1" applyAlignment="1">
      <alignment horizontal="left" vertical="center"/>
    </xf>
    <xf numFmtId="0" fontId="14" fillId="2" borderId="10" xfId="0" applyFont="1" applyFill="1" applyBorder="1" applyAlignment="1">
      <alignment horizontal="left" vertical="center"/>
    </xf>
    <xf numFmtId="0" fontId="14" fillId="2" borderId="0" xfId="0" applyFont="1" applyFill="1" applyBorder="1" applyAlignment="1">
      <alignment horizontal="left" vertical="center"/>
    </xf>
    <xf numFmtId="0" fontId="14" fillId="2" borderId="11" xfId="0" applyFont="1" applyFill="1" applyBorder="1" applyAlignment="1">
      <alignment horizontal="left" vertical="center"/>
    </xf>
    <xf numFmtId="0" fontId="14" fillId="2" borderId="8" xfId="0" applyFont="1" applyFill="1" applyBorder="1" applyAlignment="1">
      <alignment horizontal="left" vertical="center"/>
    </xf>
    <xf numFmtId="0" fontId="14" fillId="2" borderId="13" xfId="0" applyFont="1" applyFill="1" applyBorder="1" applyAlignment="1">
      <alignment horizontal="left" vertical="center"/>
    </xf>
    <xf numFmtId="0" fontId="14" fillId="2" borderId="9" xfId="0" applyFont="1" applyFill="1" applyBorder="1" applyAlignment="1">
      <alignment horizontal="left" vertical="center"/>
    </xf>
  </cellXfs>
  <cellStyles count="2">
    <cellStyle name="Normal" xfId="0" builtinId="0"/>
    <cellStyle name="Porcentual" xfId="1" builtinId="5"/>
  </cellStyles>
  <dxfs count="0"/>
  <tableStyles count="4" defaultTableStyle="TableStyleMedium2" defaultPivotStyle="PivotStyleLight16">
    <tableStyle name="Estilo de tabla 1" pivot="0" count="0"/>
    <tableStyle name="Estilo de tabla 2" pivot="0" count="0"/>
    <tableStyle name="Estilo de tabla 3" pivot="0" count="0"/>
    <tableStyle name="Estilo de tabla dinámica 1" table="0" count="0"/>
  </tableStyles>
  <colors>
    <mruColors>
      <color rgb="FF0014D6"/>
      <color rgb="FF4008DC"/>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123977</xdr:colOff>
      <xdr:row>1</xdr:row>
      <xdr:rowOff>52917</xdr:rowOff>
    </xdr:from>
    <xdr:to>
      <xdr:col>1</xdr:col>
      <xdr:colOff>486833</xdr:colOff>
      <xdr:row>2</xdr:row>
      <xdr:rowOff>412749</xdr:rowOff>
    </xdr:to>
    <xdr:pic>
      <xdr:nvPicPr>
        <xdr:cNvPr id="3" name="2 Imagen"/>
        <xdr:cNvPicPr/>
      </xdr:nvPicPr>
      <xdr:blipFill>
        <a:blip xmlns:r="http://schemas.openxmlformats.org/officeDocument/2006/relationships" r:embed="rId1" cstate="print"/>
        <a:srcRect/>
        <a:stretch>
          <a:fillRect/>
        </a:stretch>
      </xdr:blipFill>
      <xdr:spPr bwMode="auto">
        <a:xfrm>
          <a:off x="123977" y="243417"/>
          <a:ext cx="775606" cy="75141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42334</xdr:colOff>
      <xdr:row>1</xdr:row>
      <xdr:rowOff>31750</xdr:rowOff>
    </xdr:from>
    <xdr:to>
      <xdr:col>1</xdr:col>
      <xdr:colOff>415773</xdr:colOff>
      <xdr:row>2</xdr:row>
      <xdr:rowOff>317498</xdr:rowOff>
    </xdr:to>
    <xdr:pic>
      <xdr:nvPicPr>
        <xdr:cNvPr id="4" name="3 Imagen"/>
        <xdr:cNvPicPr/>
      </xdr:nvPicPr>
      <xdr:blipFill>
        <a:blip xmlns:r="http://schemas.openxmlformats.org/officeDocument/2006/relationships" r:embed="rId1" cstate="print"/>
        <a:srcRect/>
        <a:stretch>
          <a:fillRect/>
        </a:stretch>
      </xdr:blipFill>
      <xdr:spPr bwMode="auto">
        <a:xfrm>
          <a:off x="42334" y="222250"/>
          <a:ext cx="712106" cy="71966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222251</xdr:colOff>
      <xdr:row>1</xdr:row>
      <xdr:rowOff>126999</xdr:rowOff>
    </xdr:from>
    <xdr:to>
      <xdr:col>1</xdr:col>
      <xdr:colOff>986215</xdr:colOff>
      <xdr:row>2</xdr:row>
      <xdr:rowOff>476249</xdr:rowOff>
    </xdr:to>
    <xdr:pic>
      <xdr:nvPicPr>
        <xdr:cNvPr id="3" name="2 Imagen"/>
        <xdr:cNvPicPr/>
      </xdr:nvPicPr>
      <xdr:blipFill>
        <a:blip xmlns:r="http://schemas.openxmlformats.org/officeDocument/2006/relationships" r:embed="rId1" cstate="print"/>
        <a:srcRect/>
        <a:stretch>
          <a:fillRect/>
        </a:stretch>
      </xdr:blipFill>
      <xdr:spPr bwMode="auto">
        <a:xfrm>
          <a:off x="476251" y="317499"/>
          <a:ext cx="763964" cy="777875"/>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200026</xdr:colOff>
      <xdr:row>1</xdr:row>
      <xdr:rowOff>38100</xdr:rowOff>
    </xdr:from>
    <xdr:to>
      <xdr:col>0</xdr:col>
      <xdr:colOff>885826</xdr:colOff>
      <xdr:row>2</xdr:row>
      <xdr:rowOff>380998</xdr:rowOff>
    </xdr:to>
    <xdr:pic>
      <xdr:nvPicPr>
        <xdr:cNvPr id="3" name="2 Imagen"/>
        <xdr:cNvPicPr/>
      </xdr:nvPicPr>
      <xdr:blipFill>
        <a:blip xmlns:r="http://schemas.openxmlformats.org/officeDocument/2006/relationships" r:embed="rId1" cstate="print"/>
        <a:srcRect/>
        <a:stretch>
          <a:fillRect/>
        </a:stretch>
      </xdr:blipFill>
      <xdr:spPr bwMode="auto">
        <a:xfrm>
          <a:off x="200026" y="228600"/>
          <a:ext cx="685800" cy="666748"/>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105835</xdr:colOff>
      <xdr:row>1</xdr:row>
      <xdr:rowOff>84664</xdr:rowOff>
    </xdr:from>
    <xdr:to>
      <xdr:col>0</xdr:col>
      <xdr:colOff>791635</xdr:colOff>
      <xdr:row>2</xdr:row>
      <xdr:rowOff>391579</xdr:rowOff>
    </xdr:to>
    <xdr:pic>
      <xdr:nvPicPr>
        <xdr:cNvPr id="3" name="2 Imagen"/>
        <xdr:cNvPicPr/>
      </xdr:nvPicPr>
      <xdr:blipFill>
        <a:blip xmlns:r="http://schemas.openxmlformats.org/officeDocument/2006/relationships" r:embed="rId1" cstate="print"/>
        <a:srcRect/>
        <a:stretch>
          <a:fillRect/>
        </a:stretch>
      </xdr:blipFill>
      <xdr:spPr bwMode="auto">
        <a:xfrm>
          <a:off x="105835" y="275164"/>
          <a:ext cx="685800" cy="666748"/>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250031</xdr:colOff>
      <xdr:row>1</xdr:row>
      <xdr:rowOff>83344</xdr:rowOff>
    </xdr:from>
    <xdr:to>
      <xdr:col>0</xdr:col>
      <xdr:colOff>935831</xdr:colOff>
      <xdr:row>2</xdr:row>
      <xdr:rowOff>476248</xdr:rowOff>
    </xdr:to>
    <xdr:pic>
      <xdr:nvPicPr>
        <xdr:cNvPr id="3" name="2 Imagen"/>
        <xdr:cNvPicPr/>
      </xdr:nvPicPr>
      <xdr:blipFill>
        <a:blip xmlns:r="http://schemas.openxmlformats.org/officeDocument/2006/relationships" r:embed="rId1" cstate="print"/>
        <a:srcRect/>
        <a:stretch>
          <a:fillRect/>
        </a:stretch>
      </xdr:blipFill>
      <xdr:spPr bwMode="auto">
        <a:xfrm>
          <a:off x="250031" y="273844"/>
          <a:ext cx="685800" cy="666748"/>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2:K73"/>
  <sheetViews>
    <sheetView topLeftCell="A56" zoomScale="80" zoomScaleNormal="80" zoomScaleSheetLayoutView="90" workbookViewId="0">
      <selection activeCell="A59" sqref="A59:H62"/>
    </sheetView>
  </sheetViews>
  <sheetFormatPr baseColWidth="10" defaultColWidth="10.85546875" defaultRowHeight="15"/>
  <cols>
    <col min="1" max="1" width="6.140625" style="1" customWidth="1"/>
    <col min="2" max="2" width="8.140625" style="1" customWidth="1"/>
    <col min="3" max="3" width="6.7109375" style="1" customWidth="1"/>
    <col min="4" max="4" width="18.42578125" style="1" customWidth="1"/>
    <col min="5" max="5" width="55.28515625" style="1" customWidth="1"/>
    <col min="6" max="6" width="15.42578125" style="1" customWidth="1"/>
    <col min="7" max="7" width="15.85546875" style="1" customWidth="1"/>
    <col min="8" max="8" width="17.85546875" style="1" customWidth="1"/>
    <col min="9" max="9" width="3.85546875" style="1" customWidth="1"/>
    <col min="10" max="10" width="5.42578125" style="1" customWidth="1"/>
    <col min="11" max="16384" width="10.85546875" style="1"/>
  </cols>
  <sheetData>
    <row r="2" spans="1:11" ht="30.75" customHeight="1">
      <c r="A2" s="154"/>
      <c r="B2" s="154"/>
      <c r="C2" s="155" t="s">
        <v>139</v>
      </c>
      <c r="D2" s="156"/>
      <c r="E2" s="156"/>
      <c r="F2" s="157"/>
      <c r="G2" s="27" t="s">
        <v>136</v>
      </c>
      <c r="H2" s="28">
        <v>43250</v>
      </c>
      <c r="I2" s="9"/>
      <c r="J2" s="9"/>
      <c r="K2" s="8"/>
    </row>
    <row r="3" spans="1:11" ht="36" customHeight="1">
      <c r="A3" s="154"/>
      <c r="B3" s="154"/>
      <c r="C3" s="158"/>
      <c r="D3" s="159"/>
      <c r="E3" s="159"/>
      <c r="F3" s="160"/>
      <c r="G3" s="27" t="s">
        <v>137</v>
      </c>
      <c r="H3" s="10" t="s">
        <v>138</v>
      </c>
      <c r="I3" s="8"/>
      <c r="J3" s="8"/>
      <c r="K3" s="8"/>
    </row>
    <row r="4" spans="1:11" ht="31.5" customHeight="1"/>
    <row r="5" spans="1:11" ht="18.75" customHeight="1">
      <c r="A5" s="11"/>
      <c r="B5" s="161" t="s">
        <v>246</v>
      </c>
      <c r="C5" s="161"/>
      <c r="D5" s="161"/>
      <c r="E5" s="161"/>
      <c r="F5" s="161"/>
      <c r="G5" s="161"/>
      <c r="H5" s="162"/>
    </row>
    <row r="6" spans="1:11" ht="23.25" customHeight="1">
      <c r="A6" s="152" t="s">
        <v>45</v>
      </c>
      <c r="B6" s="152" t="s">
        <v>18</v>
      </c>
      <c r="C6" s="152" t="s">
        <v>22</v>
      </c>
      <c r="D6" s="152" t="s">
        <v>47</v>
      </c>
      <c r="E6" s="152"/>
      <c r="F6" s="150" t="s">
        <v>182</v>
      </c>
      <c r="G6" s="152" t="s">
        <v>0</v>
      </c>
      <c r="H6" s="150" t="s">
        <v>51</v>
      </c>
    </row>
    <row r="7" spans="1:11">
      <c r="A7" s="153"/>
      <c r="B7" s="153"/>
      <c r="C7" s="153"/>
      <c r="D7" s="153"/>
      <c r="E7" s="153"/>
      <c r="F7" s="151"/>
      <c r="G7" s="153"/>
      <c r="H7" s="151"/>
    </row>
    <row r="8" spans="1:11" ht="19.5" customHeight="1">
      <c r="A8" s="40">
        <v>1</v>
      </c>
      <c r="B8" s="29" t="s">
        <v>20</v>
      </c>
      <c r="C8" s="30" t="s">
        <v>23</v>
      </c>
      <c r="D8" s="163" t="s">
        <v>130</v>
      </c>
      <c r="E8" s="164"/>
      <c r="F8" s="43">
        <v>0.01</v>
      </c>
      <c r="G8" s="44">
        <v>4</v>
      </c>
      <c r="H8" s="45">
        <f t="shared" ref="H8:H39" si="0">(+F8*G8)/$F$58</f>
        <v>0.04</v>
      </c>
    </row>
    <row r="9" spans="1:11" ht="20.25" customHeight="1">
      <c r="A9" s="40">
        <v>2</v>
      </c>
      <c r="B9" s="31" t="s">
        <v>20</v>
      </c>
      <c r="C9" s="32" t="s">
        <v>23</v>
      </c>
      <c r="D9" s="128" t="s">
        <v>140</v>
      </c>
      <c r="E9" s="129"/>
      <c r="F9" s="43">
        <v>0.02</v>
      </c>
      <c r="G9" s="44">
        <v>3</v>
      </c>
      <c r="H9" s="45">
        <f t="shared" si="0"/>
        <v>0.06</v>
      </c>
    </row>
    <row r="10" spans="1:11" ht="20.25" customHeight="1">
      <c r="A10" s="40">
        <v>3</v>
      </c>
      <c r="B10" s="31" t="s">
        <v>20</v>
      </c>
      <c r="C10" s="32" t="s">
        <v>23</v>
      </c>
      <c r="D10" s="128" t="s">
        <v>141</v>
      </c>
      <c r="E10" s="129"/>
      <c r="F10" s="43">
        <v>0.02</v>
      </c>
      <c r="G10" s="44">
        <v>3</v>
      </c>
      <c r="H10" s="45">
        <f t="shared" si="0"/>
        <v>0.06</v>
      </c>
    </row>
    <row r="11" spans="1:11" ht="26.25" customHeight="1">
      <c r="A11" s="40">
        <v>4</v>
      </c>
      <c r="B11" s="31" t="s">
        <v>20</v>
      </c>
      <c r="C11" s="32" t="s">
        <v>23</v>
      </c>
      <c r="D11" s="128" t="s">
        <v>142</v>
      </c>
      <c r="E11" s="129"/>
      <c r="F11" s="43">
        <v>0.04</v>
      </c>
      <c r="G11" s="44">
        <v>4</v>
      </c>
      <c r="H11" s="45">
        <f t="shared" si="0"/>
        <v>0.16</v>
      </c>
    </row>
    <row r="12" spans="1:11" ht="33.75" customHeight="1">
      <c r="A12" s="40">
        <v>5</v>
      </c>
      <c r="B12" s="31" t="s">
        <v>20</v>
      </c>
      <c r="C12" s="32" t="s">
        <v>23</v>
      </c>
      <c r="D12" s="128" t="s">
        <v>143</v>
      </c>
      <c r="E12" s="129"/>
      <c r="F12" s="43">
        <v>0.05</v>
      </c>
      <c r="G12" s="44">
        <v>4</v>
      </c>
      <c r="H12" s="45">
        <f t="shared" si="0"/>
        <v>0.2</v>
      </c>
    </row>
    <row r="13" spans="1:11" ht="28.5" customHeight="1">
      <c r="A13" s="40">
        <v>6</v>
      </c>
      <c r="B13" s="31" t="s">
        <v>20</v>
      </c>
      <c r="C13" s="32" t="s">
        <v>100</v>
      </c>
      <c r="D13" s="128" t="s">
        <v>144</v>
      </c>
      <c r="E13" s="129"/>
      <c r="F13" s="43">
        <v>0.02</v>
      </c>
      <c r="G13" s="44">
        <v>3</v>
      </c>
      <c r="H13" s="45">
        <f t="shared" si="0"/>
        <v>0.06</v>
      </c>
    </row>
    <row r="14" spans="1:11" ht="18">
      <c r="A14" s="40">
        <v>7</v>
      </c>
      <c r="B14" s="33" t="s">
        <v>20</v>
      </c>
      <c r="C14" s="32" t="s">
        <v>100</v>
      </c>
      <c r="D14" s="128" t="s">
        <v>145</v>
      </c>
      <c r="E14" s="129"/>
      <c r="F14" s="43">
        <v>0.02</v>
      </c>
      <c r="G14" s="44">
        <v>3</v>
      </c>
      <c r="H14" s="45">
        <f t="shared" si="0"/>
        <v>0.06</v>
      </c>
    </row>
    <row r="15" spans="1:11" ht="18">
      <c r="A15" s="40">
        <v>8</v>
      </c>
      <c r="B15" s="33" t="s">
        <v>20</v>
      </c>
      <c r="C15" s="32" t="s">
        <v>101</v>
      </c>
      <c r="D15" s="128" t="s">
        <v>123</v>
      </c>
      <c r="E15" s="129"/>
      <c r="F15" s="43">
        <v>0.02</v>
      </c>
      <c r="G15" s="44">
        <v>4</v>
      </c>
      <c r="H15" s="45">
        <f t="shared" si="0"/>
        <v>0.08</v>
      </c>
      <c r="J15" s="7"/>
    </row>
    <row r="16" spans="1:11" ht="18">
      <c r="A16" s="40">
        <v>9</v>
      </c>
      <c r="B16" s="33" t="s">
        <v>20</v>
      </c>
      <c r="C16" s="34" t="s">
        <v>101</v>
      </c>
      <c r="D16" s="128" t="s">
        <v>146</v>
      </c>
      <c r="E16" s="129"/>
      <c r="F16" s="43">
        <v>0.01</v>
      </c>
      <c r="G16" s="44">
        <v>3</v>
      </c>
      <c r="H16" s="45">
        <f t="shared" si="0"/>
        <v>0.03</v>
      </c>
    </row>
    <row r="17" spans="1:8" ht="34.5" customHeight="1">
      <c r="A17" s="40">
        <v>10</v>
      </c>
      <c r="B17" s="33" t="s">
        <v>20</v>
      </c>
      <c r="C17" s="34" t="s">
        <v>101</v>
      </c>
      <c r="D17" s="128" t="s">
        <v>147</v>
      </c>
      <c r="E17" s="129"/>
      <c r="F17" s="43">
        <v>0.02</v>
      </c>
      <c r="G17" s="44">
        <v>4</v>
      </c>
      <c r="H17" s="45">
        <f t="shared" si="0"/>
        <v>0.08</v>
      </c>
    </row>
    <row r="18" spans="1:8" ht="18.75" customHeight="1">
      <c r="A18" s="40">
        <v>11</v>
      </c>
      <c r="B18" s="33" t="s">
        <v>20</v>
      </c>
      <c r="C18" s="34" t="s">
        <v>101</v>
      </c>
      <c r="D18" s="128" t="s">
        <v>131</v>
      </c>
      <c r="E18" s="129"/>
      <c r="F18" s="43">
        <v>0.04</v>
      </c>
      <c r="G18" s="44">
        <v>4</v>
      </c>
      <c r="H18" s="45">
        <f t="shared" si="0"/>
        <v>0.16</v>
      </c>
    </row>
    <row r="19" spans="1:8" ht="27" customHeight="1">
      <c r="A19" s="40">
        <v>12</v>
      </c>
      <c r="B19" s="35" t="s">
        <v>20</v>
      </c>
      <c r="C19" s="36" t="s">
        <v>29</v>
      </c>
      <c r="D19" s="128" t="s">
        <v>124</v>
      </c>
      <c r="E19" s="129"/>
      <c r="F19" s="43">
        <v>0.03</v>
      </c>
      <c r="G19" s="44">
        <v>3</v>
      </c>
      <c r="H19" s="45">
        <f t="shared" si="0"/>
        <v>0.09</v>
      </c>
    </row>
    <row r="20" spans="1:8" ht="18">
      <c r="A20" s="40">
        <v>13</v>
      </c>
      <c r="B20" s="37" t="s">
        <v>20</v>
      </c>
      <c r="C20" s="36" t="s">
        <v>29</v>
      </c>
      <c r="D20" s="128" t="s">
        <v>132</v>
      </c>
      <c r="E20" s="129"/>
      <c r="F20" s="43">
        <v>0.01</v>
      </c>
      <c r="G20" s="44">
        <v>3</v>
      </c>
      <c r="H20" s="45">
        <f t="shared" si="0"/>
        <v>0.03</v>
      </c>
    </row>
    <row r="21" spans="1:8" ht="27" customHeight="1">
      <c r="A21" s="40">
        <v>14</v>
      </c>
      <c r="B21" s="37" t="s">
        <v>20</v>
      </c>
      <c r="C21" s="36" t="s">
        <v>29</v>
      </c>
      <c r="D21" s="128" t="s">
        <v>181</v>
      </c>
      <c r="E21" s="129"/>
      <c r="F21" s="43">
        <v>0.02</v>
      </c>
      <c r="G21" s="44">
        <v>4</v>
      </c>
      <c r="H21" s="45">
        <f t="shared" si="0"/>
        <v>0.08</v>
      </c>
    </row>
    <row r="22" spans="1:8" ht="18">
      <c r="A22" s="40">
        <v>15</v>
      </c>
      <c r="B22" s="37" t="s">
        <v>20</v>
      </c>
      <c r="C22" s="32" t="s">
        <v>102</v>
      </c>
      <c r="D22" s="128" t="s">
        <v>148</v>
      </c>
      <c r="E22" s="129"/>
      <c r="F22" s="43">
        <v>0.02</v>
      </c>
      <c r="G22" s="44">
        <v>4</v>
      </c>
      <c r="H22" s="45">
        <f t="shared" si="0"/>
        <v>0.08</v>
      </c>
    </row>
    <row r="23" spans="1:8" ht="26.25" customHeight="1">
      <c r="A23" s="40">
        <v>16</v>
      </c>
      <c r="B23" s="37" t="s">
        <v>20</v>
      </c>
      <c r="C23" s="32" t="s">
        <v>102</v>
      </c>
      <c r="D23" s="128" t="s">
        <v>149</v>
      </c>
      <c r="E23" s="129"/>
      <c r="F23" s="43">
        <v>0.01</v>
      </c>
      <c r="G23" s="44">
        <v>3</v>
      </c>
      <c r="H23" s="45">
        <f t="shared" si="0"/>
        <v>0.03</v>
      </c>
    </row>
    <row r="24" spans="1:8" ht="20.25" customHeight="1">
      <c r="A24" s="40">
        <v>17</v>
      </c>
      <c r="B24" s="37" t="s">
        <v>20</v>
      </c>
      <c r="C24" s="32" t="s">
        <v>102</v>
      </c>
      <c r="D24" s="128" t="s">
        <v>135</v>
      </c>
      <c r="E24" s="129"/>
      <c r="F24" s="43">
        <v>0.04</v>
      </c>
      <c r="G24" s="44">
        <v>4</v>
      </c>
      <c r="H24" s="45">
        <f t="shared" si="0"/>
        <v>0.16</v>
      </c>
    </row>
    <row r="25" spans="1:8" ht="18">
      <c r="A25" s="40">
        <v>18</v>
      </c>
      <c r="B25" s="37" t="s">
        <v>20</v>
      </c>
      <c r="C25" s="32" t="s">
        <v>33</v>
      </c>
      <c r="D25" s="128" t="s">
        <v>150</v>
      </c>
      <c r="E25" s="129"/>
      <c r="F25" s="43">
        <v>0.02</v>
      </c>
      <c r="G25" s="44">
        <v>4</v>
      </c>
      <c r="H25" s="45">
        <f t="shared" si="0"/>
        <v>0.08</v>
      </c>
    </row>
    <row r="26" spans="1:8" ht="18">
      <c r="A26" s="40">
        <v>19</v>
      </c>
      <c r="B26" s="37" t="s">
        <v>20</v>
      </c>
      <c r="C26" s="32" t="s">
        <v>33</v>
      </c>
      <c r="D26" s="128" t="s">
        <v>151</v>
      </c>
      <c r="E26" s="129"/>
      <c r="F26" s="43">
        <v>0.03</v>
      </c>
      <c r="G26" s="44">
        <v>4</v>
      </c>
      <c r="H26" s="45">
        <f t="shared" si="0"/>
        <v>0.12</v>
      </c>
    </row>
    <row r="27" spans="1:8" ht="18">
      <c r="A27" s="40">
        <v>20</v>
      </c>
      <c r="B27" s="37" t="s">
        <v>20</v>
      </c>
      <c r="C27" s="32" t="s">
        <v>33</v>
      </c>
      <c r="D27" s="128" t="s">
        <v>152</v>
      </c>
      <c r="E27" s="129"/>
      <c r="F27" s="43">
        <v>0.02</v>
      </c>
      <c r="G27" s="44">
        <v>3</v>
      </c>
      <c r="H27" s="45">
        <f t="shared" si="0"/>
        <v>0.06</v>
      </c>
    </row>
    <row r="28" spans="1:8" ht="18">
      <c r="A28" s="40">
        <v>21</v>
      </c>
      <c r="B28" s="37" t="s">
        <v>20</v>
      </c>
      <c r="C28" s="32" t="s">
        <v>33</v>
      </c>
      <c r="D28" s="148" t="s">
        <v>153</v>
      </c>
      <c r="E28" s="149"/>
      <c r="F28" s="43">
        <v>0.03</v>
      </c>
      <c r="G28" s="44">
        <v>3</v>
      </c>
      <c r="H28" s="45">
        <f t="shared" si="0"/>
        <v>0.09</v>
      </c>
    </row>
    <row r="29" spans="1:8" ht="18">
      <c r="A29" s="40">
        <v>22</v>
      </c>
      <c r="B29" s="38" t="s">
        <v>20</v>
      </c>
      <c r="C29" s="32" t="s">
        <v>33</v>
      </c>
      <c r="D29" s="128" t="s">
        <v>154</v>
      </c>
      <c r="E29" s="129"/>
      <c r="F29" s="43">
        <v>0.03</v>
      </c>
      <c r="G29" s="44">
        <v>4</v>
      </c>
      <c r="H29" s="45">
        <f t="shared" si="0"/>
        <v>0.12</v>
      </c>
    </row>
    <row r="30" spans="1:8" ht="18">
      <c r="A30" s="40">
        <v>23</v>
      </c>
      <c r="B30" s="38" t="s">
        <v>20</v>
      </c>
      <c r="C30" s="32" t="s">
        <v>33</v>
      </c>
      <c r="D30" s="128" t="s">
        <v>155</v>
      </c>
      <c r="E30" s="129"/>
      <c r="F30" s="43">
        <v>0.01</v>
      </c>
      <c r="G30" s="44">
        <v>3</v>
      </c>
      <c r="H30" s="45">
        <f t="shared" si="0"/>
        <v>0.03</v>
      </c>
    </row>
    <row r="31" spans="1:8" ht="20.25" customHeight="1">
      <c r="A31" s="40">
        <v>24</v>
      </c>
      <c r="B31" s="31" t="s">
        <v>20</v>
      </c>
      <c r="C31" s="32" t="s">
        <v>33</v>
      </c>
      <c r="D31" s="128" t="s">
        <v>156</v>
      </c>
      <c r="E31" s="129"/>
      <c r="F31" s="43">
        <v>0.01</v>
      </c>
      <c r="G31" s="44">
        <v>3</v>
      </c>
      <c r="H31" s="45">
        <f t="shared" si="0"/>
        <v>0.03</v>
      </c>
    </row>
    <row r="32" spans="1:8" ht="28.5" customHeight="1">
      <c r="A32" s="40">
        <v>25</v>
      </c>
      <c r="B32" s="38" t="s">
        <v>21</v>
      </c>
      <c r="C32" s="32" t="s">
        <v>23</v>
      </c>
      <c r="D32" s="128" t="s">
        <v>157</v>
      </c>
      <c r="E32" s="129"/>
      <c r="F32" s="43">
        <v>0.02</v>
      </c>
      <c r="G32" s="44">
        <v>1</v>
      </c>
      <c r="H32" s="45">
        <f t="shared" si="0"/>
        <v>0.02</v>
      </c>
    </row>
    <row r="33" spans="1:8" ht="18">
      <c r="A33" s="40">
        <v>26</v>
      </c>
      <c r="B33" s="38" t="s">
        <v>21</v>
      </c>
      <c r="C33" s="32" t="s">
        <v>23</v>
      </c>
      <c r="D33" s="128" t="s">
        <v>158</v>
      </c>
      <c r="E33" s="129"/>
      <c r="F33" s="43">
        <v>0.01</v>
      </c>
      <c r="G33" s="44">
        <v>1</v>
      </c>
      <c r="H33" s="45">
        <f t="shared" si="0"/>
        <v>0.01</v>
      </c>
    </row>
    <row r="34" spans="1:8" ht="18">
      <c r="A34" s="40">
        <v>27</v>
      </c>
      <c r="B34" s="38" t="s">
        <v>21</v>
      </c>
      <c r="C34" s="32" t="s">
        <v>23</v>
      </c>
      <c r="D34" s="128" t="s">
        <v>159</v>
      </c>
      <c r="E34" s="129"/>
      <c r="F34" s="43">
        <v>0.03</v>
      </c>
      <c r="G34" s="44">
        <v>1</v>
      </c>
      <c r="H34" s="45">
        <f t="shared" si="0"/>
        <v>0.03</v>
      </c>
    </row>
    <row r="35" spans="1:8" ht="18">
      <c r="A35" s="40">
        <v>28</v>
      </c>
      <c r="B35" s="38" t="s">
        <v>21</v>
      </c>
      <c r="C35" s="32" t="s">
        <v>23</v>
      </c>
      <c r="D35" s="128" t="s">
        <v>129</v>
      </c>
      <c r="E35" s="129"/>
      <c r="F35" s="43">
        <v>0.04</v>
      </c>
      <c r="G35" s="44">
        <v>1</v>
      </c>
      <c r="H35" s="45">
        <f t="shared" si="0"/>
        <v>0.04</v>
      </c>
    </row>
    <row r="36" spans="1:8" ht="31.5" customHeight="1">
      <c r="A36" s="40">
        <v>29</v>
      </c>
      <c r="B36" s="38" t="s">
        <v>21</v>
      </c>
      <c r="C36" s="32" t="s">
        <v>100</v>
      </c>
      <c r="D36" s="128" t="s">
        <v>163</v>
      </c>
      <c r="E36" s="129"/>
      <c r="F36" s="43">
        <v>0.03</v>
      </c>
      <c r="G36" s="44">
        <v>1</v>
      </c>
      <c r="H36" s="45">
        <f t="shared" si="0"/>
        <v>0.03</v>
      </c>
    </row>
    <row r="37" spans="1:8" ht="20.25" customHeight="1">
      <c r="A37" s="40">
        <v>30</v>
      </c>
      <c r="B37" s="38" t="s">
        <v>21</v>
      </c>
      <c r="C37" s="32" t="s">
        <v>100</v>
      </c>
      <c r="D37" s="128" t="s">
        <v>164</v>
      </c>
      <c r="E37" s="129"/>
      <c r="F37" s="43">
        <v>0.02</v>
      </c>
      <c r="G37" s="44">
        <v>1</v>
      </c>
      <c r="H37" s="45">
        <f t="shared" si="0"/>
        <v>0.02</v>
      </c>
    </row>
    <row r="38" spans="1:8" ht="18">
      <c r="A38" s="40">
        <v>31</v>
      </c>
      <c r="B38" s="38" t="s">
        <v>21</v>
      </c>
      <c r="C38" s="32" t="s">
        <v>100</v>
      </c>
      <c r="D38" s="165" t="s">
        <v>165</v>
      </c>
      <c r="E38" s="166"/>
      <c r="F38" s="43">
        <v>0.02</v>
      </c>
      <c r="G38" s="44">
        <v>1</v>
      </c>
      <c r="H38" s="45">
        <f t="shared" si="0"/>
        <v>0.02</v>
      </c>
    </row>
    <row r="39" spans="1:8" ht="23.25" customHeight="1">
      <c r="A39" s="40">
        <v>32</v>
      </c>
      <c r="B39" s="38" t="s">
        <v>21</v>
      </c>
      <c r="C39" s="32" t="s">
        <v>100</v>
      </c>
      <c r="D39" s="128" t="s">
        <v>166</v>
      </c>
      <c r="E39" s="129"/>
      <c r="F39" s="43">
        <v>0.01</v>
      </c>
      <c r="G39" s="44">
        <v>2</v>
      </c>
      <c r="H39" s="45">
        <f t="shared" si="0"/>
        <v>0.02</v>
      </c>
    </row>
    <row r="40" spans="1:8" ht="18">
      <c r="A40" s="40">
        <v>33</v>
      </c>
      <c r="B40" s="38" t="s">
        <v>21</v>
      </c>
      <c r="C40" s="32" t="s">
        <v>100</v>
      </c>
      <c r="D40" s="128" t="s">
        <v>167</v>
      </c>
      <c r="E40" s="129"/>
      <c r="F40" s="43">
        <v>0.01</v>
      </c>
      <c r="G40" s="44">
        <v>2</v>
      </c>
      <c r="H40" s="45">
        <f t="shared" ref="H40:H56" si="1">(+F40*G40)/$F$58</f>
        <v>0.02</v>
      </c>
    </row>
    <row r="41" spans="1:8" ht="45" customHeight="1">
      <c r="A41" s="40">
        <v>34</v>
      </c>
      <c r="B41" s="38" t="s">
        <v>21</v>
      </c>
      <c r="C41" s="32" t="s">
        <v>100</v>
      </c>
      <c r="D41" s="128" t="s">
        <v>168</v>
      </c>
      <c r="E41" s="129"/>
      <c r="F41" s="43">
        <v>0.01</v>
      </c>
      <c r="G41" s="44">
        <v>2</v>
      </c>
      <c r="H41" s="45">
        <f t="shared" si="1"/>
        <v>0.02</v>
      </c>
    </row>
    <row r="42" spans="1:8" ht="35.25" customHeight="1">
      <c r="A42" s="40">
        <v>35</v>
      </c>
      <c r="B42" s="38" t="s">
        <v>21</v>
      </c>
      <c r="C42" s="32" t="s">
        <v>100</v>
      </c>
      <c r="D42" s="128" t="s">
        <v>169</v>
      </c>
      <c r="E42" s="129"/>
      <c r="F42" s="43">
        <v>0.02</v>
      </c>
      <c r="G42" s="44">
        <v>2</v>
      </c>
      <c r="H42" s="45">
        <f t="shared" si="1"/>
        <v>0.04</v>
      </c>
    </row>
    <row r="43" spans="1:8" ht="33.75" customHeight="1">
      <c r="A43" s="40">
        <v>36</v>
      </c>
      <c r="B43" s="38" t="s">
        <v>21</v>
      </c>
      <c r="C43" s="32" t="s">
        <v>101</v>
      </c>
      <c r="D43" s="128" t="s">
        <v>160</v>
      </c>
      <c r="E43" s="129"/>
      <c r="F43" s="43">
        <v>0.02</v>
      </c>
      <c r="G43" s="44">
        <v>1</v>
      </c>
      <c r="H43" s="45">
        <f t="shared" si="1"/>
        <v>0.02</v>
      </c>
    </row>
    <row r="44" spans="1:8" ht="33.75" customHeight="1">
      <c r="A44" s="40">
        <v>37</v>
      </c>
      <c r="B44" s="38" t="s">
        <v>21</v>
      </c>
      <c r="C44" s="32" t="s">
        <v>101</v>
      </c>
      <c r="D44" s="128" t="s">
        <v>161</v>
      </c>
      <c r="E44" s="129"/>
      <c r="F44" s="43">
        <v>0.02</v>
      </c>
      <c r="G44" s="44">
        <v>1</v>
      </c>
      <c r="H44" s="45">
        <f t="shared" si="1"/>
        <v>0.02</v>
      </c>
    </row>
    <row r="45" spans="1:8" ht="18.75" customHeight="1">
      <c r="A45" s="40">
        <v>38</v>
      </c>
      <c r="B45" s="38" t="s">
        <v>21</v>
      </c>
      <c r="C45" s="32" t="s">
        <v>101</v>
      </c>
      <c r="D45" s="128" t="s">
        <v>162</v>
      </c>
      <c r="E45" s="129"/>
      <c r="F45" s="43">
        <v>0.01</v>
      </c>
      <c r="G45" s="44">
        <v>1</v>
      </c>
      <c r="H45" s="45">
        <f t="shared" si="1"/>
        <v>0.01</v>
      </c>
    </row>
    <row r="46" spans="1:8" ht="18.75" customHeight="1">
      <c r="A46" s="40">
        <v>39</v>
      </c>
      <c r="B46" s="38" t="s">
        <v>21</v>
      </c>
      <c r="C46" s="36" t="s">
        <v>29</v>
      </c>
      <c r="D46" s="128" t="s">
        <v>170</v>
      </c>
      <c r="E46" s="129"/>
      <c r="F46" s="43">
        <v>0.01</v>
      </c>
      <c r="G46" s="44">
        <v>1</v>
      </c>
      <c r="H46" s="45">
        <f t="shared" si="1"/>
        <v>0.01</v>
      </c>
    </row>
    <row r="47" spans="1:8" ht="28.5" customHeight="1">
      <c r="A47" s="40">
        <v>40</v>
      </c>
      <c r="B47" s="38" t="s">
        <v>21</v>
      </c>
      <c r="C47" s="36" t="s">
        <v>29</v>
      </c>
      <c r="D47" s="128" t="s">
        <v>171</v>
      </c>
      <c r="E47" s="129"/>
      <c r="F47" s="43">
        <v>0.01</v>
      </c>
      <c r="G47" s="44">
        <v>1</v>
      </c>
      <c r="H47" s="45">
        <f t="shared" si="1"/>
        <v>0.01</v>
      </c>
    </row>
    <row r="48" spans="1:8" ht="32.25" customHeight="1">
      <c r="A48" s="40">
        <v>41</v>
      </c>
      <c r="B48" s="38" t="s">
        <v>21</v>
      </c>
      <c r="C48" s="36" t="s">
        <v>29</v>
      </c>
      <c r="D48" s="128" t="s">
        <v>172</v>
      </c>
      <c r="E48" s="129"/>
      <c r="F48" s="43">
        <v>0.01</v>
      </c>
      <c r="G48" s="44">
        <v>2</v>
      </c>
      <c r="H48" s="45">
        <f t="shared" si="1"/>
        <v>0.02</v>
      </c>
    </row>
    <row r="49" spans="1:8" ht="18">
      <c r="A49" s="40">
        <v>42</v>
      </c>
      <c r="B49" s="38" t="s">
        <v>21</v>
      </c>
      <c r="C49" s="32" t="s">
        <v>102</v>
      </c>
      <c r="D49" s="148" t="s">
        <v>173</v>
      </c>
      <c r="E49" s="149"/>
      <c r="F49" s="43">
        <v>0.04</v>
      </c>
      <c r="G49" s="44">
        <v>1</v>
      </c>
      <c r="H49" s="45">
        <f t="shared" si="1"/>
        <v>0.04</v>
      </c>
    </row>
    <row r="50" spans="1:8" ht="18">
      <c r="A50" s="40">
        <v>43</v>
      </c>
      <c r="B50" s="38" t="s">
        <v>21</v>
      </c>
      <c r="C50" s="32" t="s">
        <v>102</v>
      </c>
      <c r="D50" s="128" t="s">
        <v>174</v>
      </c>
      <c r="E50" s="129"/>
      <c r="F50" s="43">
        <v>0.04</v>
      </c>
      <c r="G50" s="44">
        <v>1</v>
      </c>
      <c r="H50" s="45">
        <f t="shared" si="1"/>
        <v>0.04</v>
      </c>
    </row>
    <row r="51" spans="1:8" ht="18">
      <c r="A51" s="40">
        <v>44</v>
      </c>
      <c r="B51" s="38" t="s">
        <v>21</v>
      </c>
      <c r="C51" s="32" t="s">
        <v>102</v>
      </c>
      <c r="D51" s="128" t="s">
        <v>175</v>
      </c>
      <c r="E51" s="129"/>
      <c r="F51" s="43">
        <v>0.02</v>
      </c>
      <c r="G51" s="44">
        <v>2</v>
      </c>
      <c r="H51" s="45">
        <f t="shared" si="1"/>
        <v>0.04</v>
      </c>
    </row>
    <row r="52" spans="1:8" ht="33.75" customHeight="1">
      <c r="A52" s="40">
        <v>45</v>
      </c>
      <c r="B52" s="38" t="s">
        <v>21</v>
      </c>
      <c r="C52" s="32" t="s">
        <v>33</v>
      </c>
      <c r="D52" s="128" t="s">
        <v>176</v>
      </c>
      <c r="E52" s="129"/>
      <c r="F52" s="43">
        <v>0.01</v>
      </c>
      <c r="G52" s="44">
        <v>1</v>
      </c>
      <c r="H52" s="45">
        <f t="shared" si="1"/>
        <v>0.01</v>
      </c>
    </row>
    <row r="53" spans="1:8" ht="18.75" customHeight="1">
      <c r="A53" s="40">
        <v>46</v>
      </c>
      <c r="B53" s="38" t="s">
        <v>21</v>
      </c>
      <c r="C53" s="32" t="s">
        <v>33</v>
      </c>
      <c r="D53" s="128" t="s">
        <v>177</v>
      </c>
      <c r="E53" s="129"/>
      <c r="F53" s="43">
        <v>0.01</v>
      </c>
      <c r="G53" s="44">
        <v>1</v>
      </c>
      <c r="H53" s="45">
        <f t="shared" si="1"/>
        <v>0.01</v>
      </c>
    </row>
    <row r="54" spans="1:8" ht="26.25" customHeight="1">
      <c r="A54" s="40">
        <v>47</v>
      </c>
      <c r="B54" s="38" t="s">
        <v>21</v>
      </c>
      <c r="C54" s="32" t="s">
        <v>33</v>
      </c>
      <c r="D54" s="128" t="s">
        <v>178</v>
      </c>
      <c r="E54" s="129"/>
      <c r="F54" s="43">
        <v>0.01</v>
      </c>
      <c r="G54" s="44">
        <v>1</v>
      </c>
      <c r="H54" s="45">
        <f t="shared" si="1"/>
        <v>0.01</v>
      </c>
    </row>
    <row r="55" spans="1:8" ht="18">
      <c r="A55" s="40">
        <v>48</v>
      </c>
      <c r="B55" s="38" t="s">
        <v>21</v>
      </c>
      <c r="C55" s="32" t="s">
        <v>33</v>
      </c>
      <c r="D55" s="128" t="s">
        <v>179</v>
      </c>
      <c r="E55" s="129"/>
      <c r="F55" s="43">
        <v>0.01</v>
      </c>
      <c r="G55" s="44">
        <v>1</v>
      </c>
      <c r="H55" s="45">
        <f t="shared" si="1"/>
        <v>0.01</v>
      </c>
    </row>
    <row r="56" spans="1:8" ht="18">
      <c r="A56" s="66">
        <v>49</v>
      </c>
      <c r="B56" s="63" t="s">
        <v>21</v>
      </c>
      <c r="C56" s="64" t="s">
        <v>33</v>
      </c>
      <c r="D56" s="134" t="s">
        <v>180</v>
      </c>
      <c r="E56" s="135"/>
      <c r="F56" s="43">
        <v>0.01</v>
      </c>
      <c r="G56" s="44">
        <v>2</v>
      </c>
      <c r="H56" s="45">
        <f t="shared" si="1"/>
        <v>0.02</v>
      </c>
    </row>
    <row r="57" spans="1:8" ht="15.75" customHeight="1">
      <c r="A57" s="147" t="s">
        <v>1</v>
      </c>
      <c r="B57" s="147"/>
      <c r="C57" s="147"/>
      <c r="D57" s="147"/>
      <c r="E57" s="147"/>
      <c r="F57" s="62">
        <f>SUM(F8:F56)</f>
        <v>1.0000000000000004</v>
      </c>
      <c r="G57" s="27"/>
      <c r="H57" s="39">
        <f>SUM(H8:H56)</f>
        <v>2.5299999999999985</v>
      </c>
    </row>
    <row r="58" spans="1:8" ht="15.75" thickBot="1">
      <c r="A58" s="65"/>
      <c r="B58" s="8"/>
      <c r="C58" s="8"/>
      <c r="D58" s="8"/>
      <c r="E58" s="8"/>
      <c r="F58" s="5">
        <v>1</v>
      </c>
    </row>
    <row r="59" spans="1:8" ht="15" customHeight="1">
      <c r="A59" s="117" t="s">
        <v>236</v>
      </c>
      <c r="B59" s="118"/>
      <c r="C59" s="118"/>
      <c r="D59" s="118"/>
      <c r="E59" s="118"/>
      <c r="F59" s="118"/>
      <c r="G59" s="118"/>
      <c r="H59" s="119"/>
    </row>
    <row r="60" spans="1:8" ht="15" customHeight="1">
      <c r="A60" s="120"/>
      <c r="B60" s="121"/>
      <c r="C60" s="121"/>
      <c r="D60" s="121"/>
      <c r="E60" s="121"/>
      <c r="F60" s="121"/>
      <c r="G60" s="121"/>
      <c r="H60" s="122"/>
    </row>
    <row r="61" spans="1:8" ht="15" customHeight="1">
      <c r="A61" s="120"/>
      <c r="B61" s="121"/>
      <c r="C61" s="121"/>
      <c r="D61" s="121"/>
      <c r="E61" s="121"/>
      <c r="F61" s="121"/>
      <c r="G61" s="121"/>
      <c r="H61" s="122"/>
    </row>
    <row r="62" spans="1:8" ht="20.25" customHeight="1" thickBot="1">
      <c r="A62" s="123"/>
      <c r="B62" s="124"/>
      <c r="C62" s="124"/>
      <c r="D62" s="124"/>
      <c r="E62" s="124"/>
      <c r="F62" s="124"/>
      <c r="G62" s="124"/>
      <c r="H62" s="125"/>
    </row>
    <row r="64" spans="1:8" ht="15.75" thickBot="1"/>
    <row r="65" spans="2:9" ht="16.5" thickBot="1">
      <c r="B65" s="144" t="s">
        <v>48</v>
      </c>
      <c r="C65" s="145"/>
      <c r="D65" s="145"/>
      <c r="E65" s="146"/>
      <c r="G65" s="126" t="s">
        <v>6</v>
      </c>
      <c r="H65" s="127"/>
      <c r="I65" s="8"/>
    </row>
    <row r="66" spans="2:9" s="16" customFormat="1" ht="25.5">
      <c r="B66" s="61" t="s">
        <v>20</v>
      </c>
      <c r="C66" s="136" t="s">
        <v>14</v>
      </c>
      <c r="D66" s="136"/>
      <c r="E66" s="137"/>
      <c r="G66" s="55" t="s">
        <v>2</v>
      </c>
      <c r="H66" s="52">
        <v>1</v>
      </c>
      <c r="I66" s="58"/>
    </row>
    <row r="67" spans="2:9" s="16" customFormat="1" ht="25.5">
      <c r="B67" s="41" t="s">
        <v>21</v>
      </c>
      <c r="C67" s="138" t="s">
        <v>15</v>
      </c>
      <c r="D67" s="138"/>
      <c r="E67" s="139"/>
      <c r="G67" s="56" t="s">
        <v>3</v>
      </c>
      <c r="H67" s="53">
        <v>2</v>
      </c>
      <c r="I67" s="58"/>
    </row>
    <row r="68" spans="2:9" ht="44.25" customHeight="1">
      <c r="B68" s="41" t="s">
        <v>23</v>
      </c>
      <c r="C68" s="140" t="s">
        <v>25</v>
      </c>
      <c r="D68" s="140"/>
      <c r="E68" s="141"/>
      <c r="G68" s="56" t="s">
        <v>4</v>
      </c>
      <c r="H68" s="53">
        <v>3</v>
      </c>
      <c r="I68" s="8"/>
    </row>
    <row r="69" spans="2:9" ht="30.75" customHeight="1" thickBot="1">
      <c r="B69" s="41" t="s">
        <v>24</v>
      </c>
      <c r="C69" s="140" t="s">
        <v>26</v>
      </c>
      <c r="D69" s="140"/>
      <c r="E69" s="141"/>
      <c r="G69" s="57" t="s">
        <v>5</v>
      </c>
      <c r="H69" s="54">
        <v>4</v>
      </c>
      <c r="I69" s="8"/>
    </row>
    <row r="70" spans="2:9">
      <c r="B70" s="41" t="s">
        <v>27</v>
      </c>
      <c r="C70" s="142" t="s">
        <v>28</v>
      </c>
      <c r="D70" s="142"/>
      <c r="E70" s="143"/>
      <c r="G70" s="6"/>
      <c r="H70" s="7"/>
      <c r="I70" s="8"/>
    </row>
    <row r="71" spans="2:9" ht="29.25" customHeight="1">
      <c r="B71" s="41" t="s">
        <v>29</v>
      </c>
      <c r="C71" s="132" t="s">
        <v>30</v>
      </c>
      <c r="D71" s="132"/>
      <c r="E71" s="133"/>
      <c r="G71" s="6"/>
      <c r="H71" s="7"/>
      <c r="I71" s="8"/>
    </row>
    <row r="72" spans="2:9" ht="30" customHeight="1">
      <c r="B72" s="41" t="s">
        <v>31</v>
      </c>
      <c r="C72" s="132" t="s">
        <v>32</v>
      </c>
      <c r="D72" s="132"/>
      <c r="E72" s="133"/>
      <c r="G72" s="8"/>
      <c r="H72" s="8"/>
      <c r="I72" s="8"/>
    </row>
    <row r="73" spans="2:9" ht="33.75" customHeight="1" thickBot="1">
      <c r="B73" s="42" t="s">
        <v>33</v>
      </c>
      <c r="C73" s="130" t="s">
        <v>49</v>
      </c>
      <c r="D73" s="130"/>
      <c r="E73" s="131"/>
      <c r="G73" s="8"/>
      <c r="H73" s="8"/>
      <c r="I73" s="8"/>
    </row>
  </sheetData>
  <autoFilter ref="A7:K62">
    <filterColumn colId="3" showButton="0"/>
  </autoFilter>
  <mergeCells count="71">
    <mergeCell ref="D39:E39"/>
    <mergeCell ref="D40:E40"/>
    <mergeCell ref="D41:E41"/>
    <mergeCell ref="D8:E8"/>
    <mergeCell ref="B6:B7"/>
    <mergeCell ref="D22:E22"/>
    <mergeCell ref="D23:E23"/>
    <mergeCell ref="D24:E24"/>
    <mergeCell ref="D13:E13"/>
    <mergeCell ref="D9:E9"/>
    <mergeCell ref="D16:E16"/>
    <mergeCell ref="D21:E21"/>
    <mergeCell ref="D25:E25"/>
    <mergeCell ref="D26:E26"/>
    <mergeCell ref="D19:E19"/>
    <mergeCell ref="D20:E20"/>
    <mergeCell ref="D14:E14"/>
    <mergeCell ref="D15:E15"/>
    <mergeCell ref="D18:E18"/>
    <mergeCell ref="D17:E17"/>
    <mergeCell ref="D10:E10"/>
    <mergeCell ref="D12:E12"/>
    <mergeCell ref="D28:E28"/>
    <mergeCell ref="D50:E50"/>
    <mergeCell ref="D31:E31"/>
    <mergeCell ref="D11:E11"/>
    <mergeCell ref="D32:E32"/>
    <mergeCell ref="D42:E42"/>
    <mergeCell ref="D34:E34"/>
    <mergeCell ref="D35:E35"/>
    <mergeCell ref="D44:E44"/>
    <mergeCell ref="D33:E33"/>
    <mergeCell ref="D38:E38"/>
    <mergeCell ref="D36:E36"/>
    <mergeCell ref="D37:E37"/>
    <mergeCell ref="D43:E43"/>
    <mergeCell ref="F6:F7"/>
    <mergeCell ref="G6:G7"/>
    <mergeCell ref="H6:H7"/>
    <mergeCell ref="C6:C7"/>
    <mergeCell ref="A2:B3"/>
    <mergeCell ref="C2:F3"/>
    <mergeCell ref="A6:A7"/>
    <mergeCell ref="D6:E7"/>
    <mergeCell ref="B5:H5"/>
    <mergeCell ref="D55:E55"/>
    <mergeCell ref="D47:E47"/>
    <mergeCell ref="D45:E45"/>
    <mergeCell ref="D48:E48"/>
    <mergeCell ref="D49:E49"/>
    <mergeCell ref="D52:E52"/>
    <mergeCell ref="D54:E54"/>
    <mergeCell ref="D46:E46"/>
    <mergeCell ref="D51:E51"/>
    <mergeCell ref="D53:E53"/>
    <mergeCell ref="A59:H62"/>
    <mergeCell ref="G65:H65"/>
    <mergeCell ref="D27:E27"/>
    <mergeCell ref="C73:E73"/>
    <mergeCell ref="C71:E71"/>
    <mergeCell ref="C72:E72"/>
    <mergeCell ref="D56:E56"/>
    <mergeCell ref="C66:E66"/>
    <mergeCell ref="C67:E67"/>
    <mergeCell ref="C68:E68"/>
    <mergeCell ref="C69:E69"/>
    <mergeCell ref="C70:E70"/>
    <mergeCell ref="B65:E65"/>
    <mergeCell ref="A57:E57"/>
    <mergeCell ref="D29:E29"/>
    <mergeCell ref="D30:E30"/>
  </mergeCells>
  <pageMargins left="0.7" right="0.7" top="0.75" bottom="0.75" header="0.3" footer="0.3"/>
  <pageSetup scale="42" orientation="portrait" horizontalDpi="4294967293" r:id="rId1"/>
  <colBreaks count="1" manualBreakCount="1">
    <brk id="10" max="1048575" man="1"/>
  </colBreaks>
  <drawing r:id="rId2"/>
</worksheet>
</file>

<file path=xl/worksheets/sheet2.xml><?xml version="1.0" encoding="utf-8"?>
<worksheet xmlns="http://schemas.openxmlformats.org/spreadsheetml/2006/main" xmlns:r="http://schemas.openxmlformats.org/officeDocument/2006/relationships">
  <dimension ref="A2:J82"/>
  <sheetViews>
    <sheetView view="pageBreakPreview" topLeftCell="A19" zoomScaleSheetLayoutView="100" zoomScalePageLayoutView="150" workbookViewId="0">
      <selection activeCell="A69" sqref="A69:G71"/>
    </sheetView>
  </sheetViews>
  <sheetFormatPr baseColWidth="10" defaultColWidth="10.85546875" defaultRowHeight="15"/>
  <cols>
    <col min="1" max="1" width="5.140625" style="1" customWidth="1"/>
    <col min="2" max="2" width="7" style="1" customWidth="1"/>
    <col min="3" max="3" width="8" style="1" customWidth="1"/>
    <col min="4" max="4" width="85.140625" style="1" customWidth="1"/>
    <col min="5" max="5" width="13" style="1" customWidth="1"/>
    <col min="6" max="6" width="14.5703125" style="24" customWidth="1"/>
    <col min="7" max="7" width="17.42578125" style="16" customWidth="1"/>
    <col min="8" max="8" width="6.42578125" style="1" customWidth="1"/>
    <col min="9" max="9" width="9.42578125" style="1" customWidth="1"/>
    <col min="10" max="10" width="35.7109375" style="1" customWidth="1"/>
    <col min="11" max="11" width="8.28515625" style="1" customWidth="1"/>
    <col min="12" max="16384" width="10.85546875" style="1"/>
  </cols>
  <sheetData>
    <row r="2" spans="1:10" ht="34.5" customHeight="1">
      <c r="A2" s="154"/>
      <c r="B2" s="154"/>
      <c r="C2" s="155" t="s">
        <v>139</v>
      </c>
      <c r="D2" s="156"/>
      <c r="E2" s="157"/>
      <c r="F2" s="27" t="s">
        <v>136</v>
      </c>
      <c r="G2" s="28">
        <v>43250</v>
      </c>
      <c r="H2" s="9"/>
      <c r="I2" s="9"/>
      <c r="J2" s="8"/>
    </row>
    <row r="3" spans="1:10" ht="25.5" customHeight="1">
      <c r="A3" s="154"/>
      <c r="B3" s="154"/>
      <c r="C3" s="158"/>
      <c r="D3" s="159"/>
      <c r="E3" s="160"/>
      <c r="F3" s="27" t="s">
        <v>137</v>
      </c>
      <c r="G3" s="10" t="s">
        <v>138</v>
      </c>
    </row>
    <row r="5" spans="1:10" ht="15.75" customHeight="1">
      <c r="A5" s="182" t="s">
        <v>128</v>
      </c>
      <c r="B5" s="161"/>
      <c r="C5" s="161"/>
      <c r="D5" s="161"/>
      <c r="E5" s="161"/>
      <c r="F5" s="161"/>
      <c r="G5" s="162"/>
      <c r="I5" s="26"/>
    </row>
    <row r="6" spans="1:10" ht="18.75" customHeight="1">
      <c r="A6" s="152" t="s">
        <v>45</v>
      </c>
      <c r="B6" s="152" t="s">
        <v>19</v>
      </c>
      <c r="C6" s="152" t="s">
        <v>22</v>
      </c>
      <c r="D6" s="152" t="s">
        <v>46</v>
      </c>
      <c r="E6" s="150" t="s">
        <v>183</v>
      </c>
      <c r="F6" s="170" t="s">
        <v>0</v>
      </c>
      <c r="G6" s="150" t="s">
        <v>51</v>
      </c>
      <c r="I6" s="7"/>
    </row>
    <row r="7" spans="1:10">
      <c r="A7" s="153"/>
      <c r="B7" s="153"/>
      <c r="C7" s="153"/>
      <c r="D7" s="153"/>
      <c r="E7" s="151"/>
      <c r="F7" s="171"/>
      <c r="G7" s="151"/>
      <c r="I7" s="7"/>
    </row>
    <row r="8" spans="1:10" ht="26.25" customHeight="1">
      <c r="A8" s="40">
        <v>1</v>
      </c>
      <c r="B8" s="67" t="s">
        <v>44</v>
      </c>
      <c r="C8" s="32" t="s">
        <v>103</v>
      </c>
      <c r="D8" s="68" t="s">
        <v>184</v>
      </c>
      <c r="E8" s="43">
        <v>0.02</v>
      </c>
      <c r="F8" s="44">
        <v>4</v>
      </c>
      <c r="G8" s="45">
        <f t="shared" ref="G8:G61" si="0">+E8*F8</f>
        <v>0.08</v>
      </c>
    </row>
    <row r="9" spans="1:10" ht="31.5" customHeight="1">
      <c r="A9" s="40">
        <v>2</v>
      </c>
      <c r="B9" s="67" t="s">
        <v>44</v>
      </c>
      <c r="C9" s="32" t="s">
        <v>103</v>
      </c>
      <c r="D9" s="69" t="s">
        <v>185</v>
      </c>
      <c r="E9" s="43">
        <v>0.02</v>
      </c>
      <c r="F9" s="44">
        <v>4</v>
      </c>
      <c r="G9" s="45">
        <f t="shared" si="0"/>
        <v>0.08</v>
      </c>
    </row>
    <row r="10" spans="1:10" ht="38.25" customHeight="1">
      <c r="A10" s="40">
        <v>3</v>
      </c>
      <c r="B10" s="67" t="s">
        <v>44</v>
      </c>
      <c r="C10" s="32" t="s">
        <v>103</v>
      </c>
      <c r="D10" s="68" t="s">
        <v>237</v>
      </c>
      <c r="E10" s="43">
        <v>0.02</v>
      </c>
      <c r="F10" s="44">
        <v>4</v>
      </c>
      <c r="G10" s="45">
        <f t="shared" si="0"/>
        <v>0.08</v>
      </c>
    </row>
    <row r="11" spans="1:10" ht="18">
      <c r="A11" s="40">
        <v>4</v>
      </c>
      <c r="B11" s="37" t="s">
        <v>44</v>
      </c>
      <c r="C11" s="36" t="s">
        <v>103</v>
      </c>
      <c r="D11" s="68" t="s">
        <v>186</v>
      </c>
      <c r="E11" s="43">
        <v>0.02</v>
      </c>
      <c r="F11" s="44">
        <v>4</v>
      </c>
      <c r="G11" s="45">
        <f t="shared" si="0"/>
        <v>0.08</v>
      </c>
    </row>
    <row r="12" spans="1:10" ht="19.5" customHeight="1">
      <c r="A12" s="40">
        <v>5</v>
      </c>
      <c r="B12" s="37" t="s">
        <v>44</v>
      </c>
      <c r="C12" s="32" t="s">
        <v>103</v>
      </c>
      <c r="D12" s="69" t="s">
        <v>187</v>
      </c>
      <c r="E12" s="43">
        <v>0.02</v>
      </c>
      <c r="F12" s="44">
        <v>4</v>
      </c>
      <c r="G12" s="45">
        <f t="shared" si="0"/>
        <v>0.08</v>
      </c>
    </row>
    <row r="13" spans="1:10" ht="18.75" customHeight="1">
      <c r="A13" s="40">
        <v>6</v>
      </c>
      <c r="B13" s="37" t="s">
        <v>44</v>
      </c>
      <c r="C13" s="37" t="s">
        <v>103</v>
      </c>
      <c r="D13" s="69" t="s">
        <v>188</v>
      </c>
      <c r="E13" s="43">
        <v>0.01</v>
      </c>
      <c r="F13" s="44">
        <v>3</v>
      </c>
      <c r="G13" s="45">
        <f t="shared" si="0"/>
        <v>0.03</v>
      </c>
      <c r="I13" s="2"/>
    </row>
    <row r="14" spans="1:10" ht="18">
      <c r="A14" s="40">
        <v>7</v>
      </c>
      <c r="B14" s="37" t="s">
        <v>44</v>
      </c>
      <c r="C14" s="36" t="s">
        <v>103</v>
      </c>
      <c r="D14" s="68" t="s">
        <v>189</v>
      </c>
      <c r="E14" s="43">
        <v>0.02</v>
      </c>
      <c r="F14" s="44">
        <v>3</v>
      </c>
      <c r="G14" s="45">
        <f t="shared" si="0"/>
        <v>0.06</v>
      </c>
      <c r="I14" s="2"/>
    </row>
    <row r="15" spans="1:10" ht="32.25" customHeight="1">
      <c r="A15" s="40">
        <v>8</v>
      </c>
      <c r="B15" s="37" t="s">
        <v>44</v>
      </c>
      <c r="C15" s="32" t="s">
        <v>36</v>
      </c>
      <c r="D15" s="68" t="s">
        <v>190</v>
      </c>
      <c r="E15" s="43">
        <v>0.03</v>
      </c>
      <c r="F15" s="44">
        <v>4</v>
      </c>
      <c r="G15" s="45">
        <f t="shared" si="0"/>
        <v>0.12</v>
      </c>
      <c r="I15" s="2"/>
    </row>
    <row r="16" spans="1:10" ht="18.75" customHeight="1">
      <c r="A16" s="40">
        <v>9</v>
      </c>
      <c r="B16" s="37" t="s">
        <v>44</v>
      </c>
      <c r="C16" s="32" t="s">
        <v>36</v>
      </c>
      <c r="D16" s="69" t="s">
        <v>191</v>
      </c>
      <c r="E16" s="43">
        <v>0.01</v>
      </c>
      <c r="F16" s="44">
        <v>3</v>
      </c>
      <c r="G16" s="45">
        <f t="shared" si="0"/>
        <v>0.03</v>
      </c>
      <c r="I16" s="2"/>
    </row>
    <row r="17" spans="1:9" ht="18.75" customHeight="1">
      <c r="A17" s="40">
        <v>10</v>
      </c>
      <c r="B17" s="67" t="s">
        <v>44</v>
      </c>
      <c r="C17" s="32" t="s">
        <v>36</v>
      </c>
      <c r="D17" s="68" t="s">
        <v>192</v>
      </c>
      <c r="E17" s="43">
        <v>0.01</v>
      </c>
      <c r="F17" s="44">
        <v>3</v>
      </c>
      <c r="G17" s="45">
        <f t="shared" si="0"/>
        <v>0.03</v>
      </c>
      <c r="I17" s="2"/>
    </row>
    <row r="18" spans="1:9" ht="18.75" customHeight="1">
      <c r="A18" s="40">
        <v>11</v>
      </c>
      <c r="B18" s="37" t="s">
        <v>44</v>
      </c>
      <c r="C18" s="36" t="s">
        <v>36</v>
      </c>
      <c r="D18" s="69" t="s">
        <v>193</v>
      </c>
      <c r="E18" s="43">
        <v>0.02</v>
      </c>
      <c r="F18" s="44">
        <v>4</v>
      </c>
      <c r="G18" s="45">
        <f t="shared" si="0"/>
        <v>0.08</v>
      </c>
      <c r="I18" s="2"/>
    </row>
    <row r="19" spans="1:9" ht="32.25" customHeight="1">
      <c r="A19" s="40">
        <v>12</v>
      </c>
      <c r="B19" s="37" t="s">
        <v>44</v>
      </c>
      <c r="C19" s="36" t="s">
        <v>36</v>
      </c>
      <c r="D19" s="69" t="s">
        <v>194</v>
      </c>
      <c r="E19" s="43">
        <v>0.01</v>
      </c>
      <c r="F19" s="44">
        <v>4</v>
      </c>
      <c r="G19" s="45">
        <f t="shared" si="0"/>
        <v>0.04</v>
      </c>
      <c r="I19" s="2"/>
    </row>
    <row r="20" spans="1:9" ht="32.25" customHeight="1">
      <c r="A20" s="40">
        <v>13</v>
      </c>
      <c r="B20" s="37" t="s">
        <v>44</v>
      </c>
      <c r="C20" s="36" t="s">
        <v>36</v>
      </c>
      <c r="D20" s="68" t="s">
        <v>195</v>
      </c>
      <c r="E20" s="43">
        <v>0.01</v>
      </c>
      <c r="F20" s="44">
        <v>4</v>
      </c>
      <c r="G20" s="45">
        <f t="shared" si="0"/>
        <v>0.04</v>
      </c>
      <c r="I20" s="2"/>
    </row>
    <row r="21" spans="1:9" ht="32.25" customHeight="1">
      <c r="A21" s="40">
        <v>14</v>
      </c>
      <c r="B21" s="37" t="s">
        <v>44</v>
      </c>
      <c r="C21" s="36" t="s">
        <v>36</v>
      </c>
      <c r="D21" s="68" t="s">
        <v>196</v>
      </c>
      <c r="E21" s="43">
        <v>0.01</v>
      </c>
      <c r="F21" s="44">
        <v>3</v>
      </c>
      <c r="G21" s="45">
        <f t="shared" si="0"/>
        <v>0.03</v>
      </c>
      <c r="I21" s="2"/>
    </row>
    <row r="22" spans="1:9" ht="32.25" customHeight="1">
      <c r="A22" s="40">
        <v>15</v>
      </c>
      <c r="B22" s="37" t="s">
        <v>44</v>
      </c>
      <c r="C22" s="36" t="s">
        <v>36</v>
      </c>
      <c r="D22" s="68" t="s">
        <v>198</v>
      </c>
      <c r="E22" s="43">
        <v>0.02</v>
      </c>
      <c r="F22" s="44">
        <v>3</v>
      </c>
      <c r="G22" s="45">
        <f t="shared" si="0"/>
        <v>0.06</v>
      </c>
      <c r="I22" s="2"/>
    </row>
    <row r="23" spans="1:9" ht="32.25" customHeight="1">
      <c r="A23" s="40">
        <v>16</v>
      </c>
      <c r="B23" s="37" t="s">
        <v>44</v>
      </c>
      <c r="C23" s="36" t="s">
        <v>36</v>
      </c>
      <c r="D23" s="68" t="s">
        <v>197</v>
      </c>
      <c r="E23" s="43">
        <v>0.03</v>
      </c>
      <c r="F23" s="44">
        <v>3</v>
      </c>
      <c r="G23" s="45">
        <f t="shared" si="0"/>
        <v>0.09</v>
      </c>
      <c r="I23" s="2"/>
    </row>
    <row r="24" spans="1:9" ht="25.5" customHeight="1">
      <c r="A24" s="40">
        <v>17</v>
      </c>
      <c r="B24" s="37" t="s">
        <v>44</v>
      </c>
      <c r="C24" s="36" t="s">
        <v>38</v>
      </c>
      <c r="D24" s="68" t="s">
        <v>199</v>
      </c>
      <c r="E24" s="43">
        <v>0.02</v>
      </c>
      <c r="F24" s="44">
        <v>4</v>
      </c>
      <c r="G24" s="45">
        <f t="shared" si="0"/>
        <v>0.08</v>
      </c>
      <c r="I24" s="2"/>
    </row>
    <row r="25" spans="1:9" ht="27" customHeight="1">
      <c r="A25" s="40">
        <v>18</v>
      </c>
      <c r="B25" s="37" t="s">
        <v>44</v>
      </c>
      <c r="C25" s="36" t="s">
        <v>38</v>
      </c>
      <c r="D25" s="68" t="s">
        <v>256</v>
      </c>
      <c r="E25" s="43">
        <v>0.02</v>
      </c>
      <c r="F25" s="44">
        <v>3</v>
      </c>
      <c r="G25" s="45">
        <f t="shared" si="0"/>
        <v>0.06</v>
      </c>
      <c r="I25" s="2"/>
    </row>
    <row r="26" spans="1:9" ht="27" customHeight="1">
      <c r="A26" s="40">
        <v>19</v>
      </c>
      <c r="B26" s="37" t="s">
        <v>44</v>
      </c>
      <c r="C26" s="36" t="s">
        <v>38</v>
      </c>
      <c r="D26" s="68" t="s">
        <v>200</v>
      </c>
      <c r="E26" s="43">
        <v>0.02</v>
      </c>
      <c r="F26" s="44">
        <v>3</v>
      </c>
      <c r="G26" s="45">
        <f t="shared" si="0"/>
        <v>0.06</v>
      </c>
      <c r="I26" s="2"/>
    </row>
    <row r="27" spans="1:9" ht="18.75" customHeight="1">
      <c r="A27" s="40">
        <v>20</v>
      </c>
      <c r="B27" s="37" t="s">
        <v>44</v>
      </c>
      <c r="C27" s="36" t="s">
        <v>38</v>
      </c>
      <c r="D27" s="69" t="s">
        <v>201</v>
      </c>
      <c r="E27" s="43">
        <v>0.02</v>
      </c>
      <c r="F27" s="44">
        <v>3</v>
      </c>
      <c r="G27" s="45">
        <f t="shared" si="0"/>
        <v>0.06</v>
      </c>
      <c r="I27" s="2"/>
    </row>
    <row r="28" spans="1:9" ht="18.75" customHeight="1">
      <c r="A28" s="40">
        <v>21</v>
      </c>
      <c r="B28" s="37" t="s">
        <v>44</v>
      </c>
      <c r="C28" s="36" t="s">
        <v>38</v>
      </c>
      <c r="D28" s="69" t="s">
        <v>202</v>
      </c>
      <c r="E28" s="43">
        <v>0.02</v>
      </c>
      <c r="F28" s="44">
        <v>4</v>
      </c>
      <c r="G28" s="45">
        <f t="shared" si="0"/>
        <v>0.08</v>
      </c>
      <c r="I28" s="2"/>
    </row>
    <row r="29" spans="1:9" ht="24.75" customHeight="1">
      <c r="A29" s="40">
        <v>22</v>
      </c>
      <c r="B29" s="37" t="s">
        <v>44</v>
      </c>
      <c r="C29" s="36" t="s">
        <v>38</v>
      </c>
      <c r="D29" s="69" t="s">
        <v>203</v>
      </c>
      <c r="E29" s="43">
        <v>0.03</v>
      </c>
      <c r="F29" s="44">
        <v>4</v>
      </c>
      <c r="G29" s="45">
        <f t="shared" si="0"/>
        <v>0.12</v>
      </c>
      <c r="I29" s="2"/>
    </row>
    <row r="30" spans="1:9" ht="18.75" customHeight="1">
      <c r="A30" s="40">
        <v>23</v>
      </c>
      <c r="B30" s="37" t="s">
        <v>44</v>
      </c>
      <c r="C30" s="36" t="s">
        <v>38</v>
      </c>
      <c r="D30" s="69" t="s">
        <v>204</v>
      </c>
      <c r="E30" s="43">
        <v>0.03</v>
      </c>
      <c r="F30" s="44">
        <v>3</v>
      </c>
      <c r="G30" s="45">
        <f t="shared" si="0"/>
        <v>0.09</v>
      </c>
      <c r="I30" s="2"/>
    </row>
    <row r="31" spans="1:9" ht="18.75" customHeight="1">
      <c r="A31" s="40">
        <v>24</v>
      </c>
      <c r="B31" s="37" t="s">
        <v>44</v>
      </c>
      <c r="C31" s="36" t="s">
        <v>40</v>
      </c>
      <c r="D31" s="69" t="s">
        <v>133</v>
      </c>
      <c r="E31" s="43">
        <v>0.01</v>
      </c>
      <c r="F31" s="44">
        <v>4</v>
      </c>
      <c r="G31" s="45">
        <f t="shared" si="0"/>
        <v>0.04</v>
      </c>
      <c r="I31" s="2"/>
    </row>
    <row r="32" spans="1:9" ht="30" customHeight="1">
      <c r="A32" s="40">
        <v>25</v>
      </c>
      <c r="B32" s="37" t="s">
        <v>44</v>
      </c>
      <c r="C32" s="36" t="s">
        <v>40</v>
      </c>
      <c r="D32" s="69" t="s">
        <v>205</v>
      </c>
      <c r="E32" s="43">
        <v>0.02</v>
      </c>
      <c r="F32" s="44">
        <v>3</v>
      </c>
      <c r="G32" s="45">
        <f t="shared" si="0"/>
        <v>0.06</v>
      </c>
      <c r="I32" s="2"/>
    </row>
    <row r="33" spans="1:9" ht="18.75" customHeight="1">
      <c r="A33" s="40">
        <v>26</v>
      </c>
      <c r="B33" s="37" t="s">
        <v>44</v>
      </c>
      <c r="C33" s="36" t="s">
        <v>40</v>
      </c>
      <c r="D33" s="69" t="s">
        <v>206</v>
      </c>
      <c r="E33" s="43">
        <v>0.02</v>
      </c>
      <c r="F33" s="44">
        <v>3</v>
      </c>
      <c r="G33" s="45">
        <f t="shared" si="0"/>
        <v>0.06</v>
      </c>
      <c r="I33" s="2"/>
    </row>
    <row r="34" spans="1:9" ht="18.75" customHeight="1">
      <c r="A34" s="40">
        <v>27</v>
      </c>
      <c r="B34" s="37" t="s">
        <v>44</v>
      </c>
      <c r="C34" s="36" t="s">
        <v>40</v>
      </c>
      <c r="D34" s="69" t="s">
        <v>207</v>
      </c>
      <c r="E34" s="43">
        <v>0.02</v>
      </c>
      <c r="F34" s="44">
        <v>4</v>
      </c>
      <c r="G34" s="45">
        <f t="shared" ref="G34:G35" si="1">+E34*F34</f>
        <v>0.08</v>
      </c>
      <c r="I34" s="2"/>
    </row>
    <row r="35" spans="1:9" ht="18.75" customHeight="1">
      <c r="A35" s="40">
        <v>28</v>
      </c>
      <c r="B35" s="37" t="s">
        <v>44</v>
      </c>
      <c r="C35" s="36" t="s">
        <v>40</v>
      </c>
      <c r="D35" s="69" t="s">
        <v>208</v>
      </c>
      <c r="E35" s="43">
        <v>0.02</v>
      </c>
      <c r="F35" s="44">
        <v>3</v>
      </c>
      <c r="G35" s="45">
        <f t="shared" si="1"/>
        <v>0.06</v>
      </c>
      <c r="I35" s="2"/>
    </row>
    <row r="36" spans="1:9" ht="26.25" customHeight="1">
      <c r="A36" s="40">
        <v>29</v>
      </c>
      <c r="B36" s="37" t="s">
        <v>44</v>
      </c>
      <c r="C36" s="36" t="s">
        <v>42</v>
      </c>
      <c r="D36" s="69" t="s">
        <v>209</v>
      </c>
      <c r="E36" s="43">
        <v>0.03</v>
      </c>
      <c r="F36" s="44">
        <v>4</v>
      </c>
      <c r="G36" s="45">
        <f t="shared" si="0"/>
        <v>0.12</v>
      </c>
      <c r="I36" s="2"/>
    </row>
    <row r="37" spans="1:9" ht="18.75" customHeight="1">
      <c r="A37" s="40">
        <v>30</v>
      </c>
      <c r="B37" s="37" t="s">
        <v>44</v>
      </c>
      <c r="C37" s="36" t="s">
        <v>42</v>
      </c>
      <c r="D37" s="69" t="s">
        <v>134</v>
      </c>
      <c r="E37" s="43">
        <v>0.01</v>
      </c>
      <c r="F37" s="44">
        <v>3</v>
      </c>
      <c r="G37" s="45">
        <f t="shared" si="0"/>
        <v>0.03</v>
      </c>
      <c r="I37" s="2"/>
    </row>
    <row r="38" spans="1:9" ht="18.75" customHeight="1">
      <c r="A38" s="40">
        <v>31</v>
      </c>
      <c r="B38" s="37" t="s">
        <v>44</v>
      </c>
      <c r="C38" s="36" t="s">
        <v>42</v>
      </c>
      <c r="D38" s="69" t="s">
        <v>210</v>
      </c>
      <c r="E38" s="43">
        <v>0.01</v>
      </c>
      <c r="F38" s="44">
        <v>4</v>
      </c>
      <c r="G38" s="45">
        <f t="shared" si="0"/>
        <v>0.04</v>
      </c>
      <c r="I38" s="2"/>
    </row>
    <row r="39" spans="1:9" ht="18.75" customHeight="1">
      <c r="A39" s="40">
        <v>32</v>
      </c>
      <c r="B39" s="37" t="s">
        <v>44</v>
      </c>
      <c r="C39" s="36" t="s">
        <v>42</v>
      </c>
      <c r="D39" s="69" t="s">
        <v>211</v>
      </c>
      <c r="E39" s="43">
        <v>0.02</v>
      </c>
      <c r="F39" s="44">
        <v>3</v>
      </c>
      <c r="G39" s="45">
        <f t="shared" si="0"/>
        <v>0.06</v>
      </c>
      <c r="I39" s="2"/>
    </row>
    <row r="40" spans="1:9" ht="18.75" customHeight="1">
      <c r="A40" s="40">
        <v>33</v>
      </c>
      <c r="B40" s="37" t="s">
        <v>44</v>
      </c>
      <c r="C40" s="36" t="s">
        <v>42</v>
      </c>
      <c r="D40" s="69" t="s">
        <v>212</v>
      </c>
      <c r="E40" s="43">
        <v>0.02</v>
      </c>
      <c r="F40" s="44">
        <v>4</v>
      </c>
      <c r="G40" s="45">
        <f t="shared" si="0"/>
        <v>0.08</v>
      </c>
      <c r="I40" s="2"/>
    </row>
    <row r="41" spans="1:9" ht="18.75" customHeight="1">
      <c r="A41" s="40">
        <v>34</v>
      </c>
      <c r="B41" s="37" t="s">
        <v>50</v>
      </c>
      <c r="C41" s="36" t="s">
        <v>103</v>
      </c>
      <c r="D41" s="70" t="s">
        <v>213</v>
      </c>
      <c r="E41" s="43">
        <v>0.02</v>
      </c>
      <c r="F41" s="44">
        <v>1</v>
      </c>
      <c r="G41" s="45">
        <f t="shared" si="0"/>
        <v>0.02</v>
      </c>
    </row>
    <row r="42" spans="1:9" ht="18.75" customHeight="1">
      <c r="A42" s="40">
        <v>35</v>
      </c>
      <c r="B42" s="37" t="s">
        <v>50</v>
      </c>
      <c r="C42" s="36" t="s">
        <v>103</v>
      </c>
      <c r="D42" s="70" t="s">
        <v>214</v>
      </c>
      <c r="E42" s="43">
        <v>0.01</v>
      </c>
      <c r="F42" s="44">
        <v>1</v>
      </c>
      <c r="G42" s="45">
        <f t="shared" si="0"/>
        <v>0.01</v>
      </c>
    </row>
    <row r="43" spans="1:9" ht="18.75" customHeight="1">
      <c r="A43" s="40">
        <v>36</v>
      </c>
      <c r="B43" s="37" t="s">
        <v>50</v>
      </c>
      <c r="C43" s="36" t="s">
        <v>103</v>
      </c>
      <c r="D43" s="70" t="s">
        <v>215</v>
      </c>
      <c r="E43" s="43">
        <v>0.01</v>
      </c>
      <c r="F43" s="44">
        <v>1</v>
      </c>
      <c r="G43" s="45">
        <f t="shared" si="0"/>
        <v>0.01</v>
      </c>
    </row>
    <row r="44" spans="1:9" ht="18.75" customHeight="1">
      <c r="A44" s="40">
        <v>37</v>
      </c>
      <c r="B44" s="37" t="s">
        <v>50</v>
      </c>
      <c r="C44" s="36" t="s">
        <v>103</v>
      </c>
      <c r="D44" s="70" t="s">
        <v>216</v>
      </c>
      <c r="E44" s="43">
        <v>0.02</v>
      </c>
      <c r="F44" s="44">
        <v>1</v>
      </c>
      <c r="G44" s="45">
        <f t="shared" si="0"/>
        <v>0.02</v>
      </c>
    </row>
    <row r="45" spans="1:9" ht="18.75" customHeight="1">
      <c r="A45" s="40">
        <v>38</v>
      </c>
      <c r="B45" s="37" t="s">
        <v>50</v>
      </c>
      <c r="C45" s="36" t="s">
        <v>36</v>
      </c>
      <c r="D45" s="70" t="s">
        <v>217</v>
      </c>
      <c r="E45" s="43">
        <v>0.02</v>
      </c>
      <c r="F45" s="44">
        <v>1</v>
      </c>
      <c r="G45" s="45">
        <f t="shared" ref="G45" si="2">+E45*F45</f>
        <v>0.02</v>
      </c>
    </row>
    <row r="46" spans="1:9" ht="29.25" customHeight="1">
      <c r="A46" s="40">
        <v>39</v>
      </c>
      <c r="B46" s="37" t="s">
        <v>50</v>
      </c>
      <c r="C46" s="36" t="s">
        <v>36</v>
      </c>
      <c r="D46" s="70" t="s">
        <v>218</v>
      </c>
      <c r="E46" s="43">
        <v>0.02</v>
      </c>
      <c r="F46" s="44">
        <v>1</v>
      </c>
      <c r="G46" s="45">
        <f t="shared" si="0"/>
        <v>0.02</v>
      </c>
    </row>
    <row r="47" spans="1:9" ht="30.75" customHeight="1">
      <c r="A47" s="40">
        <v>40</v>
      </c>
      <c r="B47" s="37" t="s">
        <v>50</v>
      </c>
      <c r="C47" s="36" t="s">
        <v>36</v>
      </c>
      <c r="D47" s="70" t="s">
        <v>220</v>
      </c>
      <c r="E47" s="43">
        <v>0.02</v>
      </c>
      <c r="F47" s="44">
        <v>2</v>
      </c>
      <c r="G47" s="45">
        <f t="shared" si="0"/>
        <v>0.04</v>
      </c>
    </row>
    <row r="48" spans="1:9" ht="30" customHeight="1">
      <c r="A48" s="40">
        <v>41</v>
      </c>
      <c r="B48" s="37" t="s">
        <v>50</v>
      </c>
      <c r="C48" s="36" t="s">
        <v>36</v>
      </c>
      <c r="D48" s="70" t="s">
        <v>219</v>
      </c>
      <c r="E48" s="43">
        <v>0.02</v>
      </c>
      <c r="F48" s="44">
        <v>2</v>
      </c>
      <c r="G48" s="45">
        <f t="shared" si="0"/>
        <v>0.04</v>
      </c>
    </row>
    <row r="49" spans="1:7" ht="29.25" customHeight="1">
      <c r="A49" s="40">
        <v>42</v>
      </c>
      <c r="B49" s="37" t="s">
        <v>50</v>
      </c>
      <c r="C49" s="36" t="s">
        <v>36</v>
      </c>
      <c r="D49" s="70" t="s">
        <v>221</v>
      </c>
      <c r="E49" s="43">
        <v>0.03</v>
      </c>
      <c r="F49" s="44">
        <v>1</v>
      </c>
      <c r="G49" s="45">
        <f t="shared" si="0"/>
        <v>0.03</v>
      </c>
    </row>
    <row r="50" spans="1:7" ht="30.75" customHeight="1">
      <c r="A50" s="40">
        <v>43</v>
      </c>
      <c r="B50" s="37" t="s">
        <v>50</v>
      </c>
      <c r="C50" s="36" t="s">
        <v>36</v>
      </c>
      <c r="D50" s="70" t="s">
        <v>248</v>
      </c>
      <c r="E50" s="43">
        <v>0.02</v>
      </c>
      <c r="F50" s="44">
        <v>1</v>
      </c>
      <c r="G50" s="45">
        <f t="shared" si="0"/>
        <v>0.02</v>
      </c>
    </row>
    <row r="51" spans="1:7" ht="30.75" customHeight="1">
      <c r="A51" s="40">
        <v>44</v>
      </c>
      <c r="B51" s="37" t="s">
        <v>50</v>
      </c>
      <c r="C51" s="36" t="s">
        <v>36</v>
      </c>
      <c r="D51" s="70" t="s">
        <v>249</v>
      </c>
      <c r="E51" s="43">
        <v>0.01</v>
      </c>
      <c r="F51" s="44">
        <v>1</v>
      </c>
      <c r="G51" s="45">
        <f t="shared" ref="G51:G52" si="3">+E51*F51</f>
        <v>0.01</v>
      </c>
    </row>
    <row r="52" spans="1:7" ht="30.75" customHeight="1">
      <c r="A52" s="40">
        <v>45</v>
      </c>
      <c r="B52" s="37" t="s">
        <v>50</v>
      </c>
      <c r="C52" s="36" t="s">
        <v>36</v>
      </c>
      <c r="D52" s="70" t="s">
        <v>250</v>
      </c>
      <c r="E52" s="43">
        <v>0.02</v>
      </c>
      <c r="F52" s="44">
        <v>1</v>
      </c>
      <c r="G52" s="45">
        <f t="shared" si="3"/>
        <v>0.02</v>
      </c>
    </row>
    <row r="53" spans="1:7" ht="18.75" customHeight="1">
      <c r="A53" s="40">
        <v>46</v>
      </c>
      <c r="B53" s="37" t="s">
        <v>50</v>
      </c>
      <c r="C53" s="36" t="s">
        <v>38</v>
      </c>
      <c r="D53" s="70" t="s">
        <v>222</v>
      </c>
      <c r="E53" s="43">
        <v>0.01</v>
      </c>
      <c r="F53" s="44">
        <v>1</v>
      </c>
      <c r="G53" s="45">
        <f t="shared" si="0"/>
        <v>0.01</v>
      </c>
    </row>
    <row r="54" spans="1:7" ht="18.75" customHeight="1">
      <c r="A54" s="40">
        <v>47</v>
      </c>
      <c r="B54" s="37" t="s">
        <v>50</v>
      </c>
      <c r="C54" s="36" t="s">
        <v>38</v>
      </c>
      <c r="D54" s="70" t="s">
        <v>125</v>
      </c>
      <c r="E54" s="43">
        <v>0.01</v>
      </c>
      <c r="F54" s="44">
        <v>2</v>
      </c>
      <c r="G54" s="45">
        <f t="shared" si="0"/>
        <v>0.02</v>
      </c>
    </row>
    <row r="55" spans="1:7" ht="32.25" customHeight="1">
      <c r="A55" s="40">
        <v>48</v>
      </c>
      <c r="B55" s="37" t="s">
        <v>50</v>
      </c>
      <c r="C55" s="36" t="s">
        <v>40</v>
      </c>
      <c r="D55" s="70" t="s">
        <v>223</v>
      </c>
      <c r="E55" s="43">
        <v>0.01</v>
      </c>
      <c r="F55" s="44">
        <v>1</v>
      </c>
      <c r="G55" s="45">
        <f t="shared" si="0"/>
        <v>0.01</v>
      </c>
    </row>
    <row r="56" spans="1:7" ht="18.75" customHeight="1">
      <c r="A56" s="40">
        <v>49</v>
      </c>
      <c r="B56" s="37" t="s">
        <v>50</v>
      </c>
      <c r="C56" s="36" t="s">
        <v>40</v>
      </c>
      <c r="D56" s="70" t="s">
        <v>224</v>
      </c>
      <c r="E56" s="43">
        <v>0.02</v>
      </c>
      <c r="F56" s="44">
        <v>1</v>
      </c>
      <c r="G56" s="45">
        <f t="shared" si="0"/>
        <v>0.02</v>
      </c>
    </row>
    <row r="57" spans="1:7" ht="31.5" customHeight="1">
      <c r="A57" s="40">
        <v>50</v>
      </c>
      <c r="B57" s="37" t="s">
        <v>50</v>
      </c>
      <c r="C57" s="36" t="s">
        <v>40</v>
      </c>
      <c r="D57" s="70" t="s">
        <v>225</v>
      </c>
      <c r="E57" s="43">
        <v>0.01</v>
      </c>
      <c r="F57" s="44">
        <v>2</v>
      </c>
      <c r="G57" s="45">
        <f t="shared" si="0"/>
        <v>0.02</v>
      </c>
    </row>
    <row r="58" spans="1:7" ht="21" customHeight="1">
      <c r="A58" s="40">
        <v>51</v>
      </c>
      <c r="B58" s="37" t="s">
        <v>50</v>
      </c>
      <c r="C58" s="36" t="s">
        <v>40</v>
      </c>
      <c r="D58" s="70" t="s">
        <v>229</v>
      </c>
      <c r="E58" s="43">
        <v>0.01</v>
      </c>
      <c r="F58" s="44">
        <v>2</v>
      </c>
      <c r="G58" s="45">
        <f t="shared" ref="G58" si="4">+E58*F58</f>
        <v>0.02</v>
      </c>
    </row>
    <row r="59" spans="1:7" ht="18.75" customHeight="1">
      <c r="A59" s="40">
        <v>52</v>
      </c>
      <c r="B59" s="37" t="s">
        <v>50</v>
      </c>
      <c r="C59" s="36" t="s">
        <v>42</v>
      </c>
      <c r="D59" s="70" t="s">
        <v>226</v>
      </c>
      <c r="E59" s="43">
        <v>0.01</v>
      </c>
      <c r="F59" s="44">
        <v>1</v>
      </c>
      <c r="G59" s="45">
        <f t="shared" si="0"/>
        <v>0.01</v>
      </c>
    </row>
    <row r="60" spans="1:7" ht="18.75" customHeight="1">
      <c r="A60" s="40">
        <v>53</v>
      </c>
      <c r="B60" s="37" t="s">
        <v>50</v>
      </c>
      <c r="C60" s="36" t="s">
        <v>42</v>
      </c>
      <c r="D60" s="70" t="s">
        <v>227</v>
      </c>
      <c r="E60" s="43">
        <v>0.01</v>
      </c>
      <c r="F60" s="44">
        <v>1</v>
      </c>
      <c r="G60" s="45">
        <f t="shared" si="0"/>
        <v>0.01</v>
      </c>
    </row>
    <row r="61" spans="1:7" ht="18.75" customHeight="1">
      <c r="A61" s="40">
        <v>54</v>
      </c>
      <c r="B61" s="37" t="s">
        <v>50</v>
      </c>
      <c r="C61" s="36" t="s">
        <v>42</v>
      </c>
      <c r="D61" s="70" t="s">
        <v>228</v>
      </c>
      <c r="E61" s="43">
        <v>0.01</v>
      </c>
      <c r="F61" s="44">
        <v>1</v>
      </c>
      <c r="G61" s="45">
        <f t="shared" si="0"/>
        <v>0.01</v>
      </c>
    </row>
    <row r="62" spans="1:7" ht="18.75" customHeight="1">
      <c r="A62" s="40">
        <v>55</v>
      </c>
      <c r="B62" s="37" t="s">
        <v>50</v>
      </c>
      <c r="C62" s="36" t="s">
        <v>42</v>
      </c>
      <c r="D62" s="70" t="s">
        <v>230</v>
      </c>
      <c r="E62" s="43">
        <v>0.01</v>
      </c>
      <c r="F62" s="44">
        <v>2</v>
      </c>
      <c r="G62" s="45">
        <f t="shared" ref="G62:G66" si="5">+E62*F62</f>
        <v>0.02</v>
      </c>
    </row>
    <row r="63" spans="1:7" ht="18.75" customHeight="1">
      <c r="A63" s="40">
        <v>56</v>
      </c>
      <c r="B63" s="37" t="s">
        <v>50</v>
      </c>
      <c r="C63" s="36" t="s">
        <v>42</v>
      </c>
      <c r="D63" s="70" t="s">
        <v>231</v>
      </c>
      <c r="E63" s="43">
        <v>0.01</v>
      </c>
      <c r="F63" s="44">
        <v>1</v>
      </c>
      <c r="G63" s="45">
        <f t="shared" si="5"/>
        <v>0.01</v>
      </c>
    </row>
    <row r="64" spans="1:7" ht="18.75" customHeight="1">
      <c r="A64" s="40">
        <v>57</v>
      </c>
      <c r="B64" s="37" t="s">
        <v>50</v>
      </c>
      <c r="C64" s="36" t="s">
        <v>42</v>
      </c>
      <c r="D64" s="70" t="s">
        <v>232</v>
      </c>
      <c r="E64" s="43">
        <v>0.01</v>
      </c>
      <c r="F64" s="44">
        <v>1</v>
      </c>
      <c r="G64" s="45">
        <f t="shared" si="5"/>
        <v>0.01</v>
      </c>
    </row>
    <row r="65" spans="1:7" ht="18.75" customHeight="1">
      <c r="A65" s="40">
        <v>58</v>
      </c>
      <c r="B65" s="37" t="s">
        <v>50</v>
      </c>
      <c r="C65" s="36" t="s">
        <v>42</v>
      </c>
      <c r="D65" s="70" t="s">
        <v>233</v>
      </c>
      <c r="E65" s="43">
        <v>0.02</v>
      </c>
      <c r="F65" s="44">
        <v>1</v>
      </c>
      <c r="G65" s="45">
        <f t="shared" si="5"/>
        <v>0.02</v>
      </c>
    </row>
    <row r="66" spans="1:7" ht="18.75" customHeight="1">
      <c r="A66" s="40">
        <v>59</v>
      </c>
      <c r="B66" s="37" t="s">
        <v>50</v>
      </c>
      <c r="C66" s="36" t="s">
        <v>42</v>
      </c>
      <c r="D66" s="70" t="s">
        <v>234</v>
      </c>
      <c r="E66" s="43">
        <v>0.01</v>
      </c>
      <c r="F66" s="44">
        <v>1</v>
      </c>
      <c r="G66" s="45">
        <f t="shared" si="5"/>
        <v>0.01</v>
      </c>
    </row>
    <row r="67" spans="1:7">
      <c r="A67" s="147" t="s">
        <v>1</v>
      </c>
      <c r="B67" s="147"/>
      <c r="C67" s="147"/>
      <c r="D67" s="147"/>
      <c r="E67" s="71">
        <f>SUM(E8:E66)</f>
        <v>1.0000000000000007</v>
      </c>
      <c r="F67" s="72"/>
      <c r="G67" s="59">
        <f>SUM(G8:G66)</f>
        <v>2.6499999999999986</v>
      </c>
    </row>
    <row r="68" spans="1:7">
      <c r="E68" s="3">
        <v>1</v>
      </c>
    </row>
    <row r="69" spans="1:7" ht="15" customHeight="1">
      <c r="A69" s="174" t="s">
        <v>235</v>
      </c>
      <c r="B69" s="175"/>
      <c r="C69" s="175"/>
      <c r="D69" s="175"/>
      <c r="E69" s="175"/>
      <c r="F69" s="175"/>
      <c r="G69" s="176"/>
    </row>
    <row r="70" spans="1:7">
      <c r="A70" s="177"/>
      <c r="B70" s="121"/>
      <c r="C70" s="121"/>
      <c r="D70" s="121"/>
      <c r="E70" s="121"/>
      <c r="F70" s="121"/>
      <c r="G70" s="178"/>
    </row>
    <row r="71" spans="1:7" ht="24.75" customHeight="1">
      <c r="A71" s="179"/>
      <c r="B71" s="180"/>
      <c r="C71" s="180"/>
      <c r="D71" s="180"/>
      <c r="E71" s="180"/>
      <c r="F71" s="180"/>
      <c r="G71" s="181"/>
    </row>
    <row r="74" spans="1:7" ht="15.75" thickBot="1"/>
    <row r="75" spans="1:7" ht="15.75" thickBot="1">
      <c r="B75" s="167" t="s">
        <v>48</v>
      </c>
      <c r="C75" s="168"/>
      <c r="D75" s="169"/>
      <c r="F75" s="172" t="s">
        <v>7</v>
      </c>
      <c r="G75" s="173"/>
    </row>
    <row r="76" spans="1:7" ht="30">
      <c r="B76" s="60" t="s">
        <v>50</v>
      </c>
      <c r="C76" s="142" t="s">
        <v>12</v>
      </c>
      <c r="D76" s="143"/>
      <c r="F76" s="76" t="s">
        <v>8</v>
      </c>
      <c r="G76" s="73">
        <v>1</v>
      </c>
    </row>
    <row r="77" spans="1:7" ht="30">
      <c r="B77" s="60" t="s">
        <v>44</v>
      </c>
      <c r="C77" s="142" t="s">
        <v>13</v>
      </c>
      <c r="D77" s="143"/>
      <c r="F77" s="77" t="s">
        <v>9</v>
      </c>
      <c r="G77" s="74">
        <v>2</v>
      </c>
    </row>
    <row r="78" spans="1:7" ht="33" customHeight="1">
      <c r="B78" s="41" t="s">
        <v>34</v>
      </c>
      <c r="C78" s="140" t="s">
        <v>35</v>
      </c>
      <c r="D78" s="141"/>
      <c r="F78" s="77" t="s">
        <v>10</v>
      </c>
      <c r="G78" s="74">
        <v>3</v>
      </c>
    </row>
    <row r="79" spans="1:7" ht="30.75" customHeight="1" thickBot="1">
      <c r="B79" s="41" t="s">
        <v>36</v>
      </c>
      <c r="C79" s="140" t="s">
        <v>37</v>
      </c>
      <c r="D79" s="141"/>
      <c r="F79" s="78" t="s">
        <v>11</v>
      </c>
      <c r="G79" s="75">
        <v>4</v>
      </c>
    </row>
    <row r="80" spans="1:7" ht="33.75" customHeight="1">
      <c r="B80" s="41" t="s">
        <v>38</v>
      </c>
      <c r="C80" s="140" t="s">
        <v>39</v>
      </c>
      <c r="D80" s="141"/>
    </row>
    <row r="81" spans="2:4" ht="32.25" customHeight="1">
      <c r="B81" s="41" t="s">
        <v>40</v>
      </c>
      <c r="C81" s="140" t="s">
        <v>41</v>
      </c>
      <c r="D81" s="141"/>
    </row>
    <row r="82" spans="2:4" ht="42" customHeight="1" thickBot="1">
      <c r="B82" s="42" t="s">
        <v>42</v>
      </c>
      <c r="C82" s="130" t="s">
        <v>43</v>
      </c>
      <c r="D82" s="131"/>
    </row>
  </sheetData>
  <mergeCells count="21">
    <mergeCell ref="A2:B3"/>
    <mergeCell ref="C2:E3"/>
    <mergeCell ref="B6:B7"/>
    <mergeCell ref="C6:C7"/>
    <mergeCell ref="D6:D7"/>
    <mergeCell ref="A6:A7"/>
    <mergeCell ref="A5:G5"/>
    <mergeCell ref="A67:D67"/>
    <mergeCell ref="E6:E7"/>
    <mergeCell ref="F6:F7"/>
    <mergeCell ref="G6:G7"/>
    <mergeCell ref="F75:G75"/>
    <mergeCell ref="A69:G71"/>
    <mergeCell ref="C81:D81"/>
    <mergeCell ref="C82:D82"/>
    <mergeCell ref="B75:D75"/>
    <mergeCell ref="C78:D78"/>
    <mergeCell ref="C79:D79"/>
    <mergeCell ref="C80:D80"/>
    <mergeCell ref="C76:D76"/>
    <mergeCell ref="C77:D77"/>
  </mergeCells>
  <pageMargins left="0.7" right="0.7" top="0.75" bottom="0.75" header="0.3" footer="0.3"/>
  <pageSetup scale="45" orientation="portrait" horizontalDpi="4294967293" r:id="rId1"/>
  <colBreaks count="1" manualBreakCount="1">
    <brk id="9" max="1048575" man="1"/>
  </colBreaks>
  <drawing r:id="rId2"/>
</worksheet>
</file>

<file path=xl/worksheets/sheet3.xml><?xml version="1.0" encoding="utf-8"?>
<worksheet xmlns="http://schemas.openxmlformats.org/spreadsheetml/2006/main" xmlns:r="http://schemas.openxmlformats.org/officeDocument/2006/relationships">
  <dimension ref="A1:K122"/>
  <sheetViews>
    <sheetView tabSelected="1" view="pageBreakPreview" zoomScale="60" zoomScaleNormal="75" zoomScalePageLayoutView="110" workbookViewId="0">
      <selection activeCell="F47" sqref="F47:G70"/>
    </sheetView>
  </sheetViews>
  <sheetFormatPr baseColWidth="10" defaultColWidth="10.85546875" defaultRowHeight="15"/>
  <cols>
    <col min="1" max="1" width="3.85546875" style="1" customWidth="1"/>
    <col min="2" max="2" width="17.42578125" style="1" customWidth="1"/>
    <col min="3" max="3" width="54.28515625" style="1" customWidth="1"/>
    <col min="4" max="4" width="21" style="1" customWidth="1"/>
    <col min="5" max="5" width="64" style="1" customWidth="1"/>
    <col min="6" max="6" width="20" style="1" customWidth="1"/>
    <col min="7" max="7" width="66.42578125" style="1" customWidth="1"/>
    <col min="8" max="8" width="25.7109375" style="1" customWidth="1"/>
    <col min="9" max="16384" width="10.85546875" style="1"/>
  </cols>
  <sheetData>
    <row r="1" spans="1:11">
      <c r="A1" s="8"/>
    </row>
    <row r="2" spans="1:11" ht="33.75" customHeight="1">
      <c r="A2" s="17"/>
      <c r="B2" s="18"/>
      <c r="C2" s="202" t="s">
        <v>245</v>
      </c>
      <c r="D2" s="203"/>
      <c r="E2" s="203"/>
      <c r="F2" s="27" t="s">
        <v>136</v>
      </c>
      <c r="G2" s="28">
        <v>43250</v>
      </c>
      <c r="J2" s="4"/>
      <c r="K2" s="4"/>
    </row>
    <row r="3" spans="1:11" ht="44.25" customHeight="1">
      <c r="A3" s="8"/>
      <c r="B3" s="19"/>
      <c r="C3" s="204"/>
      <c r="D3" s="205"/>
      <c r="E3" s="205"/>
      <c r="F3" s="27" t="s">
        <v>137</v>
      </c>
      <c r="G3" s="10" t="s">
        <v>138</v>
      </c>
    </row>
    <row r="4" spans="1:11" ht="15.75" thickBot="1"/>
    <row r="5" spans="1:11" ht="26.25" customHeight="1" thickBot="1">
      <c r="B5" s="217" t="s">
        <v>16</v>
      </c>
      <c r="C5" s="218"/>
      <c r="D5" s="218"/>
      <c r="E5" s="218"/>
      <c r="F5" s="218"/>
      <c r="G5" s="219"/>
    </row>
    <row r="6" spans="1:11" ht="21.75" customHeight="1" thickBot="1">
      <c r="B6" s="222" t="s">
        <v>247</v>
      </c>
      <c r="C6" s="223"/>
      <c r="D6" s="220" t="s">
        <v>12</v>
      </c>
      <c r="E6" s="221"/>
      <c r="F6" s="215" t="s">
        <v>13</v>
      </c>
      <c r="G6" s="216"/>
    </row>
    <row r="7" spans="1:11" ht="47.25" customHeight="1">
      <c r="B7" s="222"/>
      <c r="C7" s="223"/>
      <c r="D7" s="185" t="s">
        <v>114</v>
      </c>
      <c r="E7" s="224" t="str">
        <f>+'MEFI '!D41</f>
        <v>1. Debilidad en el  liderazgo del nivel directivo</v>
      </c>
      <c r="F7" s="185" t="s">
        <v>114</v>
      </c>
      <c r="G7" s="115" t="str">
        <f>+'MEFI '!D8</f>
        <v>1. Conocimiento del contexto actual del Departamento tales como: población, educación, lo que permite a la entidad tener estrategias ajustadas a las necesidades reales de la ciudadanía.</v>
      </c>
    </row>
    <row r="8" spans="1:11" ht="35.25" customHeight="1">
      <c r="B8" s="222"/>
      <c r="C8" s="223"/>
      <c r="D8" s="198"/>
      <c r="E8" s="201"/>
      <c r="F8" s="198"/>
      <c r="G8" s="111" t="str">
        <f>+'MEFI '!D9</f>
        <v>2. El Plan de Desarrollo cuenta con ejes temáticos los cuales cuentan con programas, subprogramas y metas que permiten el control de la gestión.</v>
      </c>
    </row>
    <row r="9" spans="1:11" ht="38.25">
      <c r="B9" s="222"/>
      <c r="C9" s="223"/>
      <c r="D9" s="214"/>
      <c r="E9" s="200" t="str">
        <f>+'MEFI '!D42</f>
        <v>2. Desarticulación de los procesos</v>
      </c>
      <c r="F9" s="198"/>
      <c r="G9" s="111" t="str">
        <f>+'MEFI '!D10</f>
        <v>3. Alineación  del plan estratégico con objetivos de desarrollo internacionales, nacionales y regionales en termino: social, educativo, sostenibilidad económica, tecnologías de la información, ambiental, político y de salud.</v>
      </c>
    </row>
    <row r="10" spans="1:11" ht="18.75" customHeight="1">
      <c r="B10" s="222"/>
      <c r="C10" s="223"/>
      <c r="D10" s="214"/>
      <c r="E10" s="201"/>
      <c r="F10" s="198"/>
      <c r="G10" s="111" t="str">
        <f>+'MEFI '!D11</f>
        <v>4. Compromiso en atacar la corrupción</v>
      </c>
    </row>
    <row r="11" spans="1:11" ht="22.5" customHeight="1">
      <c r="B11" s="222"/>
      <c r="C11" s="223"/>
      <c r="D11" s="214"/>
      <c r="E11" s="200" t="str">
        <f>+'MEFI '!D43</f>
        <v>3. Baja cultura para la medición de resultados</v>
      </c>
      <c r="F11" s="198"/>
      <c r="G11" s="111" t="str">
        <f>+'MEFI '!D12</f>
        <v>5. Implementacion de la Ley de Transparencia y acceso a la informacion</v>
      </c>
    </row>
    <row r="12" spans="1:11" ht="31.5" customHeight="1">
      <c r="B12" s="222"/>
      <c r="C12" s="223"/>
      <c r="D12" s="214"/>
      <c r="E12" s="224"/>
      <c r="F12" s="198"/>
      <c r="G12" s="111" t="str">
        <f>+'MEFI '!D13</f>
        <v>6. Estructura por procesos y subprocesos (modelo de operación) que facilita la interacción y comunicación</v>
      </c>
    </row>
    <row r="13" spans="1:11" ht="33" customHeight="1">
      <c r="B13" s="222"/>
      <c r="C13" s="223"/>
      <c r="D13" s="214"/>
      <c r="E13" s="201"/>
      <c r="F13" s="198"/>
      <c r="G13" s="114" t="str">
        <f>+'MEFI '!D14</f>
        <v>7. Existe un Sistema de Gestión, de acuerdo a la Ley, en continua actualización</v>
      </c>
    </row>
    <row r="14" spans="1:11" ht="30" customHeight="1">
      <c r="B14" s="222"/>
      <c r="C14" s="223"/>
      <c r="D14" s="214"/>
      <c r="E14" s="200" t="str">
        <f>+'MEFI '!D44</f>
        <v>4. Clima organizacional variable de acuerdo a la secretaría sectorial</v>
      </c>
      <c r="F14" s="214"/>
      <c r="G14" s="108"/>
    </row>
    <row r="15" spans="1:11" ht="29.25" customHeight="1">
      <c r="B15" s="222"/>
      <c r="C15" s="223"/>
      <c r="D15" s="214"/>
      <c r="E15" s="224"/>
      <c r="F15" s="214"/>
      <c r="G15" s="109"/>
    </row>
    <row r="16" spans="1:11">
      <c r="B16" s="222"/>
      <c r="C16" s="223"/>
      <c r="D16" s="214"/>
      <c r="E16" s="201"/>
      <c r="F16" s="214"/>
      <c r="G16" s="110"/>
      <c r="H16" s="8"/>
    </row>
    <row r="17" spans="2:8" ht="25.5">
      <c r="B17" s="222"/>
      <c r="C17" s="223"/>
      <c r="D17" s="183" t="s">
        <v>119</v>
      </c>
      <c r="E17" s="115" t="str">
        <f>+'MEFI '!D45</f>
        <v>1. Falencias en el uso de SEVENET y Ventanilla Unica para la respuesta de PQR</v>
      </c>
      <c r="F17" s="183" t="s">
        <v>119</v>
      </c>
      <c r="G17" s="115" t="str">
        <f>+'MEFI '!D15</f>
        <v>1. Contacto permanente con el cliente externo (ciudadano)</v>
      </c>
      <c r="H17" s="8"/>
    </row>
    <row r="18" spans="2:8" ht="42.75" customHeight="1">
      <c r="B18" s="222"/>
      <c r="C18" s="223"/>
      <c r="D18" s="184"/>
      <c r="E18" s="111" t="str">
        <f>+'MEFI '!D46</f>
        <v xml:space="preserve">2. Limitaciones con programas y proyectos estratégicos a largo plazo, solo se tienen  (cuatro años) para la ejecución de los mismos. </v>
      </c>
      <c r="F18" s="184"/>
      <c r="G18" s="115" t="str">
        <f>+'MEFI '!D16</f>
        <v xml:space="preserve">2. Asesoría entre las diferentes Secretarías y/o dependencias de la administración </v>
      </c>
      <c r="H18" s="21"/>
    </row>
    <row r="19" spans="2:8" ht="25.5">
      <c r="B19" s="222"/>
      <c r="C19" s="223"/>
      <c r="D19" s="184"/>
      <c r="E19" s="111" t="str">
        <f>+'MEFI '!D47</f>
        <v>3. Débil promoción y campañas publicitarias de las potencialidades del departamento y la gestion de la administracion</v>
      </c>
      <c r="F19" s="184"/>
      <c r="G19" s="115" t="str">
        <f>+'MEFI '!D17</f>
        <v>3. Interés de los funcionarios y contratistas por su que hacer</v>
      </c>
      <c r="H19" s="22"/>
    </row>
    <row r="20" spans="2:8" ht="36.75" customHeight="1">
      <c r="B20" s="222"/>
      <c r="C20" s="223"/>
      <c r="D20" s="184"/>
      <c r="E20" s="111" t="str">
        <f>+'MEFI '!D48</f>
        <v>4. Débil trayectoria entre el sector público, productivo y académico para el desarrollo de investigación departamental.</v>
      </c>
      <c r="F20" s="184"/>
      <c r="G20" s="115" t="str">
        <f>+'MEFI '!D18</f>
        <v>4. Amplio apoyo a la participación ciudadana</v>
      </c>
      <c r="H20" s="21"/>
    </row>
    <row r="21" spans="2:8" ht="36.75" customHeight="1">
      <c r="B21" s="222"/>
      <c r="C21" s="223"/>
      <c r="D21" s="184"/>
      <c r="E21" s="111" t="str">
        <f>+'MEFI '!D49</f>
        <v>5. Falta de planeación de las Secretarìas sectoriales  para la priorizacion del uso de recursos de inversión del departamento.</v>
      </c>
      <c r="F21" s="184"/>
      <c r="G21" s="115" t="str">
        <f>+'MEFI '!D19</f>
        <v>5. Promoción del desarrollo a través de proyectos productivos con un manejo eficiente de los recursos</v>
      </c>
      <c r="H21" s="23"/>
    </row>
    <row r="22" spans="2:8" ht="42" customHeight="1">
      <c r="B22" s="222"/>
      <c r="C22" s="223"/>
      <c r="D22" s="184"/>
      <c r="E22" s="111" t="str">
        <f>+'MEFI '!D50</f>
        <v>6. Desarticulación de los diferentes procesos para el desarrollo de fines comunes y transversalizar metas comunes</v>
      </c>
      <c r="F22" s="184"/>
      <c r="G22" s="115" t="str">
        <f>+'MEFI '!D20</f>
        <v>6. Comunicación bidireccional</v>
      </c>
      <c r="H22" s="23"/>
    </row>
    <row r="23" spans="2:8" ht="38.25" customHeight="1">
      <c r="B23" s="222"/>
      <c r="C23" s="223"/>
      <c r="D23" s="184"/>
      <c r="E23" s="114" t="str">
        <f>+'MEFI '!D51</f>
        <v>7. Confusión por duplicidad de información estratégica (Manual de funciones, Plan de Desarrollo, Contexto estratégico)</v>
      </c>
      <c r="F23" s="184"/>
      <c r="G23" s="115" t="str">
        <f>+'MEFI '!D21</f>
        <v>7. Existen canales de comunicación ideales, tales como: correo electrónico, página de la gobernación, Ventanilla virtual</v>
      </c>
      <c r="H23" s="23"/>
    </row>
    <row r="24" spans="2:8" ht="38.25" customHeight="1">
      <c r="B24" s="222"/>
      <c r="C24" s="223"/>
      <c r="D24" s="184"/>
      <c r="E24" s="114" t="str">
        <f>+'MEFI '!D52</f>
        <v>8. Falta operativizar una plataforma transversal que integre datos.</v>
      </c>
      <c r="F24" s="184"/>
      <c r="G24" s="115" t="str">
        <f>+'MEFI '!D22</f>
        <v>8. Adecuada oferta de convocatorias públicas que democratizan el acceso a los recursos (cuando aplique)</v>
      </c>
      <c r="H24" s="23"/>
    </row>
    <row r="25" spans="2:8" ht="19.5" customHeight="1">
      <c r="B25" s="222"/>
      <c r="C25" s="223"/>
      <c r="D25" s="185"/>
      <c r="F25" s="185"/>
      <c r="G25" s="115" t="str">
        <f>+'MEFI '!D23</f>
        <v>9. Articulación interinstitucional para afrontar el cambio climático.</v>
      </c>
      <c r="H25" s="23"/>
    </row>
    <row r="26" spans="2:8" ht="36.75" customHeight="1">
      <c r="B26" s="222"/>
      <c r="C26" s="223"/>
      <c r="D26" s="183" t="s">
        <v>120</v>
      </c>
      <c r="E26" s="200" t="str">
        <f>+'MEFI '!D53</f>
        <v>1. Inflexibilidad en el gasto (de acuerdo a las rentas de destinación especifica)</v>
      </c>
      <c r="F26" s="183" t="s">
        <v>120</v>
      </c>
      <c r="G26" s="111" t="str">
        <f>+'MEFI '!D24</f>
        <v>1. Generacion de ingresos y capacidad economica</v>
      </c>
      <c r="H26" s="21"/>
    </row>
    <row r="27" spans="2:8" ht="33" customHeight="1">
      <c r="B27" s="222"/>
      <c r="C27" s="223"/>
      <c r="D27" s="184"/>
      <c r="E27" s="201"/>
      <c r="F27" s="184"/>
      <c r="G27" s="111" t="str">
        <f>+'MEFI '!D25</f>
        <v>2. Nivel de endeudamiento de la Gobernación del Quindio dentro de los parámetros establecidos en la ley 358 de 1997.</v>
      </c>
      <c r="H27" s="23"/>
    </row>
    <row r="28" spans="2:8" ht="30.75" customHeight="1">
      <c r="B28" s="222"/>
      <c r="C28" s="223"/>
      <c r="D28" s="184"/>
      <c r="E28" s="200" t="str">
        <f>+'MEFI '!D56</f>
        <v>2. Baja disponibilidad de recursos físicos y tecnológicos</v>
      </c>
      <c r="F28" s="184"/>
      <c r="G28" s="111" t="str">
        <f>+'MEFI '!D26</f>
        <v xml:space="preserve">3. Cumplimiento de la Ley 617 de 2000 </v>
      </c>
      <c r="H28" s="23"/>
    </row>
    <row r="29" spans="2:8" ht="30" customHeight="1">
      <c r="B29" s="222"/>
      <c r="C29" s="223"/>
      <c r="D29" s="184"/>
      <c r="E29" s="201"/>
      <c r="F29" s="184"/>
      <c r="G29" s="111" t="str">
        <f>+'MEFI '!D27</f>
        <v>4. Cumplimiento en las obligaciones y pagos en términos financieros.</v>
      </c>
      <c r="H29" s="23"/>
    </row>
    <row r="30" spans="2:8" ht="26.25" customHeight="1">
      <c r="B30" s="222"/>
      <c r="C30" s="223"/>
      <c r="D30" s="184"/>
      <c r="F30" s="184"/>
      <c r="G30" s="111" t="str">
        <f>+'MEFI '!D28</f>
        <v>5. Gestión por parte de la Gobernación del Quindio para obtener recursos destinados al departamento.</v>
      </c>
      <c r="H30" s="23"/>
    </row>
    <row r="31" spans="2:8" ht="26.25" customHeight="1">
      <c r="B31" s="222"/>
      <c r="C31" s="223"/>
      <c r="D31" s="184"/>
      <c r="F31" s="184"/>
      <c r="G31" s="111" t="str">
        <f>+'MEFI '!D29</f>
        <v>6. Ordenación del gasto público coherente con las necesidades del desarrollo del Departamento</v>
      </c>
      <c r="H31" s="23"/>
    </row>
    <row r="32" spans="2:8" ht="29.25" customHeight="1">
      <c r="B32" s="222"/>
      <c r="C32" s="223"/>
      <c r="D32" s="185"/>
      <c r="F32" s="185"/>
      <c r="G32" s="111" t="str">
        <f>+'MEFI '!D30</f>
        <v>7. Optimización del recaudo de los tributos, evitar la evasión, la elusión y el contrabando.</v>
      </c>
      <c r="H32" s="20"/>
    </row>
    <row r="33" spans="2:8" s="25" customFormat="1" ht="38.25">
      <c r="B33" s="222"/>
      <c r="C33" s="223"/>
      <c r="D33" s="198" t="s">
        <v>121</v>
      </c>
      <c r="E33" s="111" t="str">
        <f>+'MEFI '!D55</f>
        <v>1. Falta sensibilización en el manejo de herramientas informáticas (Intranet, MECI, Gestión Documental, entre otras) a personal de planta y contratistas</v>
      </c>
      <c r="F33" s="198" t="s">
        <v>121</v>
      </c>
      <c r="G33" s="111" t="str">
        <f>+'MEFI '!D31</f>
        <v>1. Tecnología disponible a nivel institucional (hardware y Software).</v>
      </c>
      <c r="H33" s="20"/>
    </row>
    <row r="34" spans="2:8" ht="27" customHeight="1">
      <c r="B34" s="222"/>
      <c r="C34" s="223"/>
      <c r="D34" s="198"/>
      <c r="E34" s="111" t="str">
        <f>+'MEFI '!D56</f>
        <v>2. Baja disponibilidad de recursos físicos y tecnológicos</v>
      </c>
      <c r="F34" s="198"/>
      <c r="G34" s="111" t="str">
        <f>+'MEFI '!D32</f>
        <v>2. Elaboración de documentos contentivos de políticas, directrices, manuales, procedimientos, instrucciones y/o reglas para el desarrollo de las diferentes funciones</v>
      </c>
      <c r="H34" s="20"/>
    </row>
    <row r="35" spans="2:8" ht="27" customHeight="1">
      <c r="B35" s="222"/>
      <c r="C35" s="223"/>
      <c r="D35" s="198"/>
      <c r="E35" s="111" t="str">
        <f>+'MEFI '!D57</f>
        <v>3. Falta directriz y capacitación en los sistemas de información para agilizar proceso y se disminuya el uso de papel</v>
      </c>
      <c r="F35" s="198"/>
      <c r="G35" s="111" t="str">
        <f>+'MEFI '!D33</f>
        <v>3. La Gobernación del Quindio cuenta con una secretaria TIC</v>
      </c>
      <c r="H35" s="20"/>
    </row>
    <row r="36" spans="2:8" ht="27" customHeight="1">
      <c r="B36" s="222"/>
      <c r="C36" s="223"/>
      <c r="D36" s="198"/>
      <c r="E36" s="111" t="str">
        <f>+'MEFI '!D58</f>
        <v>4. Subutilizacion de herramientas tecnológicas de comunicación interna por falta de interes</v>
      </c>
      <c r="F36" s="198"/>
      <c r="G36" s="111" t="str">
        <f>+'MEFI '!D34</f>
        <v>4. Uso de la herramienta Intranet para agilizar procesos, así como Software para el manejo de PQRs</v>
      </c>
      <c r="H36" s="20"/>
    </row>
    <row r="37" spans="2:8" ht="26.25" customHeight="1">
      <c r="B37" s="222"/>
      <c r="C37" s="223"/>
      <c r="D37" s="198"/>
      <c r="E37" s="111"/>
      <c r="F37" s="198"/>
      <c r="G37" s="111" t="str">
        <f>+'MEFI '!D35</f>
        <v>5. Soporte tecnologico eficiente (Mesa de Ayuda)</v>
      </c>
      <c r="H37" s="20"/>
    </row>
    <row r="38" spans="2:8" ht="33" customHeight="1">
      <c r="B38" s="222"/>
      <c r="C38" s="223"/>
      <c r="D38" s="198" t="s">
        <v>122</v>
      </c>
      <c r="E38" s="112" t="str">
        <f>+'MEFI '!D59</f>
        <v>1. Falta de empoderamiento de los procedimientos por parte del personal de planta</v>
      </c>
      <c r="F38" s="198" t="s">
        <v>122</v>
      </c>
      <c r="G38" s="111" t="str">
        <f>+'MEFI '!D36</f>
        <v>1. Actualización  y capacitación permanente en aplicación y cumplimiento de la normatividad y lo respectivo a sus funciones</v>
      </c>
      <c r="H38" s="20"/>
    </row>
    <row r="39" spans="2:8" ht="25.5">
      <c r="B39" s="222"/>
      <c r="C39" s="223"/>
      <c r="D39" s="198"/>
      <c r="E39" s="111" t="str">
        <f>+'MEFI '!D60</f>
        <v>2. Baja asistencia por parte del personal a las capacitaciones</v>
      </c>
      <c r="F39" s="198"/>
      <c r="G39" s="111" t="str">
        <f>+'MEFI '!D37</f>
        <v>2. Convenios con instituciones educativas para desarrollar pasantías y trabajos de investigación.</v>
      </c>
      <c r="H39" s="20"/>
    </row>
    <row r="40" spans="2:8" ht="15.75" customHeight="1">
      <c r="B40" s="222"/>
      <c r="C40" s="223"/>
      <c r="D40" s="198"/>
      <c r="E40" s="111" t="str">
        <f>+'MEFI '!D61</f>
        <v>3. Falta desarrollar habilidades para el trabajo en equipo.</v>
      </c>
      <c r="F40" s="198"/>
      <c r="G40" s="111" t="str">
        <f>+'MEFI '!D38</f>
        <v>3. Existe un Manual de funciones establecido, divulgado y vigente.</v>
      </c>
      <c r="H40" s="20"/>
    </row>
    <row r="41" spans="2:8" ht="24" customHeight="1">
      <c r="B41" s="222"/>
      <c r="C41" s="223"/>
      <c r="D41" s="198"/>
      <c r="E41" s="111" t="str">
        <f>+'MEFI '!D62</f>
        <v>4. Alta rotación en cargos directivos</v>
      </c>
      <c r="F41" s="198"/>
      <c r="G41" s="111" t="str">
        <f>+'MEFI '!D39</f>
        <v>4. Capacidad de gestión</v>
      </c>
      <c r="H41" s="20"/>
    </row>
    <row r="42" spans="2:8" ht="35.25" customHeight="1">
      <c r="B42" s="222"/>
      <c r="C42" s="223"/>
      <c r="D42" s="198"/>
      <c r="E42" s="111" t="str">
        <f>+'MEFI '!D63</f>
        <v>5. Baja disponibilidad de personal de planta de conformidad con los procesos y subprocesos</v>
      </c>
      <c r="F42" s="198"/>
      <c r="G42" s="111" t="str">
        <f>+'MEFI '!D40</f>
        <v>5. Buen ambiente laboral</v>
      </c>
      <c r="H42" s="20"/>
    </row>
    <row r="43" spans="2:8" ht="24" customHeight="1">
      <c r="B43" s="222"/>
      <c r="C43" s="223"/>
      <c r="D43" s="198"/>
      <c r="E43" s="111" t="str">
        <f>+'MEFI '!D64</f>
        <v>6. Planta estructural (con sus consecuencias)</v>
      </c>
      <c r="F43" s="198"/>
      <c r="G43" s="111"/>
      <c r="H43" s="20"/>
    </row>
    <row r="44" spans="2:8" ht="24" customHeight="1">
      <c r="B44" s="222"/>
      <c r="C44" s="223"/>
      <c r="D44" s="198"/>
      <c r="E44" s="111" t="str">
        <f>+'MEFI '!D65</f>
        <v>7. Falta de inducción y reinduccion</v>
      </c>
      <c r="F44" s="198"/>
      <c r="G44" s="111"/>
      <c r="H44" s="20"/>
    </row>
    <row r="45" spans="2:8" ht="33.75" customHeight="1" thickBot="1">
      <c r="B45" s="222"/>
      <c r="C45" s="223"/>
      <c r="D45" s="198"/>
      <c r="E45" s="111" t="str">
        <f>+'MEFI '!D66</f>
        <v>8. Falta de sentido de pertenencia, participación y responsabilidad de los servidores públicos</v>
      </c>
      <c r="F45" s="198"/>
      <c r="G45" s="111"/>
      <c r="H45" s="20"/>
    </row>
    <row r="46" spans="2:8" ht="20.25" customHeight="1" thickBot="1">
      <c r="B46" s="186" t="s">
        <v>14</v>
      </c>
      <c r="C46" s="187"/>
      <c r="D46" s="207" t="s">
        <v>115</v>
      </c>
      <c r="E46" s="207"/>
      <c r="F46" s="208" t="s">
        <v>116</v>
      </c>
      <c r="G46" s="209"/>
    </row>
    <row r="47" spans="2:8" ht="24" customHeight="1">
      <c r="B47" s="199" t="s">
        <v>108</v>
      </c>
      <c r="C47" s="116" t="str">
        <f>+MEFE!D8</f>
        <v>1. Apoyo económico por parte de organismos internacionales</v>
      </c>
      <c r="D47" s="196" t="s">
        <v>254</v>
      </c>
      <c r="E47" s="197"/>
      <c r="F47" s="196" t="s">
        <v>255</v>
      </c>
      <c r="G47" s="197"/>
    </row>
    <row r="48" spans="2:8" ht="56.25" customHeight="1">
      <c r="B48" s="198"/>
      <c r="C48" s="111" t="str">
        <f>+MEFE!D9</f>
        <v>2. Consolidación empresarial y turística en el departamento</v>
      </c>
      <c r="D48" s="192"/>
      <c r="E48" s="193"/>
      <c r="F48" s="192"/>
      <c r="G48" s="193"/>
    </row>
    <row r="49" spans="2:7" ht="25.5">
      <c r="B49" s="198"/>
      <c r="C49" s="111" t="str">
        <f>+MEFE!D10</f>
        <v xml:space="preserve">3. Relaciones publico-privadas con el sector
</v>
      </c>
      <c r="D49" s="192"/>
      <c r="E49" s="193"/>
      <c r="F49" s="192"/>
      <c r="G49" s="193"/>
    </row>
    <row r="50" spans="2:7" ht="33" customHeight="1">
      <c r="B50" s="198"/>
      <c r="C50" s="111" t="str">
        <f>+MEFE!D11</f>
        <v>4. Generación de desarrollo económico y social a través de inversiones productivas en el sector rural</v>
      </c>
      <c r="D50" s="192"/>
      <c r="E50" s="193"/>
      <c r="F50" s="192"/>
      <c r="G50" s="193"/>
    </row>
    <row r="51" spans="2:7" ht="51">
      <c r="B51" s="198"/>
      <c r="C51" s="111" t="str">
        <f>+MEFE!D12</f>
        <v>5. Articulación de actores (productores, gremios, asociaciones, industriales, instituciones, etc.) en pro de la Generación de empleo, ingresos y la productividad del campo en el Quindío</v>
      </c>
      <c r="D51" s="192"/>
      <c r="E51" s="193"/>
      <c r="F51" s="192"/>
      <c r="G51" s="193"/>
    </row>
    <row r="52" spans="2:7" ht="29.25" customHeight="1">
      <c r="B52" s="198" t="s">
        <v>109</v>
      </c>
      <c r="C52" s="111" t="str">
        <f>+MEFE!D15</f>
        <v>1. Acuerdos y estrategias para la paz y el posconflicto.</v>
      </c>
      <c r="D52" s="192"/>
      <c r="E52" s="193"/>
      <c r="F52" s="192"/>
      <c r="G52" s="193"/>
    </row>
    <row r="53" spans="2:7" ht="27.75" customHeight="1">
      <c r="B53" s="198"/>
      <c r="C53" s="111" t="str">
        <f>+MEFE!D16</f>
        <v>2. Cambios en términos legales que promuevan el desarrollo de diferentes sectores.</v>
      </c>
      <c r="D53" s="192"/>
      <c r="E53" s="193"/>
      <c r="F53" s="192"/>
      <c r="G53" s="193"/>
    </row>
    <row r="54" spans="2:7" ht="27.75" customHeight="1">
      <c r="B54" s="198"/>
      <c r="C54" s="111" t="str">
        <f>+MEFE!D17</f>
        <v>3. Integración regional  contemplando temas como: recursos naturales, el transporte, la energía, la innovación, la agricultura, el biocomercio, el ecoturismo y el ordenamiento territorial</v>
      </c>
      <c r="D54" s="192"/>
      <c r="E54" s="193"/>
      <c r="F54" s="192"/>
      <c r="G54" s="193"/>
    </row>
    <row r="55" spans="2:7" ht="31.5" customHeight="1">
      <c r="B55" s="198"/>
      <c r="C55" s="111" t="str">
        <f>+MEFE!D18</f>
        <v>4. Participación ciudadana a través de los diferentes mecanismos de participación.</v>
      </c>
      <c r="D55" s="192"/>
      <c r="E55" s="193"/>
      <c r="F55" s="192"/>
      <c r="G55" s="193"/>
    </row>
    <row r="56" spans="2:7" ht="45.75" customHeight="1">
      <c r="B56" s="198" t="s">
        <v>110</v>
      </c>
      <c r="C56" s="111" t="str">
        <f>+MEFE!D13</f>
        <v>1. Programas nacionales que buscan mejorar y mantener la calidad de vida de la población en términos de: educación, salud, vivienda, seguridad, entre otras.</v>
      </c>
      <c r="D56" s="192"/>
      <c r="E56" s="193"/>
      <c r="F56" s="192"/>
      <c r="G56" s="193"/>
    </row>
    <row r="57" spans="2:7" ht="27.75" customHeight="1">
      <c r="B57" s="198"/>
      <c r="C57" s="111" t="str">
        <f>+MEFE!D14</f>
        <v>2. Normas y legislaciones que promueven el patrimonio cultural (PCC)</v>
      </c>
      <c r="D57" s="192"/>
      <c r="E57" s="193"/>
      <c r="F57" s="192"/>
      <c r="G57" s="193"/>
    </row>
    <row r="58" spans="2:7" ht="31.5" customHeight="1">
      <c r="B58" s="198" t="s">
        <v>111</v>
      </c>
      <c r="C58" s="111" t="str">
        <f>+MEFE!D19</f>
        <v>1. Modernización de los sistemas de información, ayudando al control, evaluación y la toma de decisiones.</v>
      </c>
      <c r="D58" s="192"/>
      <c r="E58" s="193"/>
      <c r="F58" s="192"/>
      <c r="G58" s="193"/>
    </row>
    <row r="59" spans="2:7" ht="25.5">
      <c r="B59" s="198"/>
      <c r="C59" s="111" t="str">
        <f>+MEFE!D20</f>
        <v>2. Nuevas tecnologías disponibles en el mercado (hardware y Software).</v>
      </c>
      <c r="D59" s="192"/>
      <c r="E59" s="193"/>
      <c r="F59" s="192"/>
      <c r="G59" s="193"/>
    </row>
    <row r="60" spans="2:7" ht="38.25">
      <c r="B60" s="198"/>
      <c r="C60" s="111" t="str">
        <f>+MEFE!D21</f>
        <v>3. Campañas de orden nacional para promover el uso de nuevas tecnologías de la información y comunicación (como la de "Gobierno en Línea")</v>
      </c>
      <c r="D60" s="192"/>
      <c r="E60" s="193"/>
      <c r="F60" s="192"/>
      <c r="G60" s="193"/>
    </row>
    <row r="61" spans="2:7" ht="24" customHeight="1">
      <c r="B61" s="198" t="s">
        <v>112</v>
      </c>
      <c r="C61" s="111" t="str">
        <f>+MEFE!D22</f>
        <v>1. Ubicación geográfica privilegiada del Departamento</v>
      </c>
      <c r="D61" s="192"/>
      <c r="E61" s="193"/>
      <c r="F61" s="192"/>
      <c r="G61" s="193"/>
    </row>
    <row r="62" spans="2:7">
      <c r="B62" s="198"/>
      <c r="C62" s="111" t="str">
        <f>+MEFE!D23</f>
        <v>2. Ubicación central y de facil acceso a la Gobernacion</v>
      </c>
      <c r="D62" s="192"/>
      <c r="E62" s="193"/>
      <c r="F62" s="192"/>
      <c r="G62" s="193"/>
    </row>
    <row r="63" spans="2:7">
      <c r="B63" s="198"/>
      <c r="C63" s="111" t="str">
        <f>+MEFE!D24</f>
        <v>3. Amplia biodiversidad, clima, atractivos turísticos naturales.</v>
      </c>
      <c r="D63" s="192"/>
      <c r="E63" s="193"/>
      <c r="F63" s="192"/>
      <c r="G63" s="193"/>
    </row>
    <row r="64" spans="2:7" ht="25.5" customHeight="1">
      <c r="B64" s="198" t="s">
        <v>113</v>
      </c>
      <c r="C64" s="111" t="str">
        <f>+MEFE!D25</f>
        <v>1. Estructuración de proyectos estratégicos para el Eje cafetero</v>
      </c>
      <c r="D64" s="192"/>
      <c r="E64" s="193"/>
      <c r="F64" s="192"/>
      <c r="G64" s="193"/>
    </row>
    <row r="65" spans="2:7">
      <c r="B65" s="198"/>
      <c r="C65" s="112" t="str">
        <f>+MEFE!D26</f>
        <v>2. Declaratoria de la UNESCO como Paisaje Cultural Cafetero</v>
      </c>
      <c r="D65" s="192"/>
      <c r="E65" s="193"/>
      <c r="F65" s="192"/>
      <c r="G65" s="193"/>
    </row>
    <row r="66" spans="2:7" ht="27.75" customHeight="1">
      <c r="B66" s="198"/>
      <c r="C66" s="111" t="str">
        <f>+MEFE!D27</f>
        <v>3. Posibilidades de expansión urbana sostenible</v>
      </c>
      <c r="D66" s="192"/>
      <c r="E66" s="193"/>
      <c r="F66" s="192"/>
      <c r="G66" s="193"/>
    </row>
    <row r="67" spans="2:7" ht="15" customHeight="1">
      <c r="B67" s="198"/>
      <c r="C67" s="112" t="str">
        <f>+MEFE!D28</f>
        <v>4. Variedad de pisos térmicos que va desde montaña hasta valle</v>
      </c>
      <c r="D67" s="192"/>
      <c r="E67" s="193"/>
      <c r="F67" s="192"/>
      <c r="G67" s="193"/>
    </row>
    <row r="68" spans="2:7" ht="26.25" customHeight="1">
      <c r="B68" s="198"/>
      <c r="C68" s="111" t="str">
        <f>+MEFE!D29</f>
        <v>5. Existencia de la Zona Franca del Eje Cafetero</v>
      </c>
      <c r="D68" s="192"/>
      <c r="E68" s="193"/>
      <c r="F68" s="192"/>
      <c r="G68" s="193"/>
    </row>
    <row r="69" spans="2:7">
      <c r="B69" s="198"/>
      <c r="C69" s="112" t="str">
        <f>+MEFE!D30</f>
        <v>6. Infrestructura vial y aérea</v>
      </c>
      <c r="D69" s="192"/>
      <c r="E69" s="193"/>
      <c r="F69" s="192"/>
      <c r="G69" s="193"/>
    </row>
    <row r="70" spans="2:7" ht="41.25" customHeight="1" thickBot="1">
      <c r="B70" s="226"/>
      <c r="C70" s="113" t="str">
        <f>+MEFE!D31</f>
        <v>7. Generacion de herramientas TIC para la usabilidad</v>
      </c>
      <c r="D70" s="194"/>
      <c r="E70" s="195"/>
      <c r="F70" s="194"/>
      <c r="G70" s="195"/>
    </row>
    <row r="71" spans="2:7" ht="19.5" customHeight="1" thickBot="1">
      <c r="B71" s="188" t="s">
        <v>15</v>
      </c>
      <c r="C71" s="189"/>
      <c r="D71" s="210" t="s">
        <v>117</v>
      </c>
      <c r="E71" s="211"/>
      <c r="F71" s="212" t="s">
        <v>118</v>
      </c>
      <c r="G71" s="213"/>
    </row>
    <row r="72" spans="2:7" ht="57.75" customHeight="1">
      <c r="B72" s="227" t="s">
        <v>108</v>
      </c>
      <c r="C72" s="116" t="str">
        <f>+MEFE!D32</f>
        <v>1. Un eventual decrecimiento en la economía nacional podría generar una disminución de recursos por parte del gobierno nacional (recortes presupuestales)</v>
      </c>
      <c r="D72" s="190" t="s">
        <v>252</v>
      </c>
      <c r="E72" s="191"/>
      <c r="F72" s="196" t="s">
        <v>253</v>
      </c>
      <c r="G72" s="197"/>
    </row>
    <row r="73" spans="2:7" ht="29.25" customHeight="1">
      <c r="B73" s="184"/>
      <c r="C73" s="111" t="str">
        <f>+MEFE!D33</f>
        <v>2. Productos turísticos dirigidos a mercados masivos</v>
      </c>
      <c r="D73" s="192"/>
      <c r="E73" s="193"/>
      <c r="F73" s="192"/>
      <c r="G73" s="193"/>
    </row>
    <row r="74" spans="2:7" ht="29.25" customHeight="1">
      <c r="B74" s="184"/>
      <c r="C74" s="111" t="str">
        <f>+MEFE!D34</f>
        <v>3. Incremento en el índice de desempleo del Departamento</v>
      </c>
      <c r="D74" s="192"/>
      <c r="E74" s="193"/>
      <c r="F74" s="192"/>
      <c r="G74" s="193"/>
    </row>
    <row r="75" spans="2:7" ht="39" customHeight="1">
      <c r="B75" s="185"/>
      <c r="C75" s="111" t="str">
        <f>+MEFE!D35</f>
        <v xml:space="preserve">4. Baja productividad y competitividad  de los municipios del Departamento. </v>
      </c>
      <c r="D75" s="192"/>
      <c r="E75" s="193"/>
      <c r="F75" s="192"/>
      <c r="G75" s="193"/>
    </row>
    <row r="76" spans="2:7" ht="38.25">
      <c r="B76" s="183" t="s">
        <v>109</v>
      </c>
      <c r="C76" s="111" t="str">
        <f>+MEFE!D43</f>
        <v>1. La no continuidad o culminación de los programas, planes y proyectos de los gobiernos, debido a la entrada de otra administración con ideas incompatibles</v>
      </c>
      <c r="D76" s="192"/>
      <c r="E76" s="193"/>
      <c r="F76" s="192"/>
      <c r="G76" s="193"/>
    </row>
    <row r="77" spans="2:7" ht="57" customHeight="1">
      <c r="B77" s="184"/>
      <c r="C77" s="111" t="str">
        <f>+MEFE!D44</f>
        <v>2. Falta planificación articulada que permita el sostenimiento a largo plazo y permanencia de proyectos productivos y sociales de alto impacto, principalmente en el sector rural del Quindío</v>
      </c>
      <c r="D77" s="192"/>
      <c r="E77" s="193"/>
      <c r="F77" s="192"/>
      <c r="G77" s="193"/>
    </row>
    <row r="78" spans="2:7" ht="21.75" customHeight="1">
      <c r="B78" s="184"/>
      <c r="C78" s="111" t="str">
        <f>+MEFE!D45</f>
        <v>3. Cambios en la legislación por intereses particulares.</v>
      </c>
      <c r="D78" s="192"/>
      <c r="E78" s="193"/>
      <c r="F78" s="192"/>
      <c r="G78" s="193"/>
    </row>
    <row r="79" spans="2:7" ht="28.5" customHeight="1">
      <c r="B79" s="183" t="s">
        <v>110</v>
      </c>
      <c r="C79" s="111" t="str">
        <f>+MEFE!D36</f>
        <v>1. Falta de Políticas Publicas de ordenamiento productivo y social del territorio rural del Departamento</v>
      </c>
      <c r="D79" s="192"/>
      <c r="E79" s="193"/>
      <c r="F79" s="192"/>
      <c r="G79" s="193"/>
    </row>
    <row r="80" spans="2:7" ht="34.5" customHeight="1">
      <c r="B80" s="184"/>
      <c r="C80" s="111" t="str">
        <f>+MEFE!D37</f>
        <v>2. Falta de seguimiento de Políticas Publicas para la obtención de Metadatos a nivel nacional</v>
      </c>
      <c r="D80" s="192"/>
      <c r="E80" s="193"/>
      <c r="F80" s="192"/>
      <c r="G80" s="193"/>
    </row>
    <row r="81" spans="2:7" ht="27.75" customHeight="1">
      <c r="B81" s="184"/>
      <c r="C81" s="111" t="str">
        <f>+MEFE!D38</f>
        <v>3. Falta de participación y cultura ciudadana.</v>
      </c>
      <c r="D81" s="192"/>
      <c r="E81" s="193"/>
      <c r="F81" s="192"/>
      <c r="G81" s="193"/>
    </row>
    <row r="82" spans="2:7" ht="31.5" customHeight="1">
      <c r="B82" s="184"/>
      <c r="C82" s="111" t="str">
        <f>+MEFE!D39</f>
        <v>4. Pérdida de identidad regional y cultural.</v>
      </c>
      <c r="D82" s="192"/>
      <c r="E82" s="193"/>
      <c r="F82" s="192"/>
      <c r="G82" s="193"/>
    </row>
    <row r="83" spans="2:7" ht="15.75" customHeight="1">
      <c r="B83" s="184"/>
      <c r="C83" s="111" t="str">
        <f>+MEFE!D40</f>
        <v>5. Recursos insuficientes para atención de victimas</v>
      </c>
      <c r="D83" s="192"/>
      <c r="E83" s="193"/>
      <c r="F83" s="192"/>
      <c r="G83" s="193"/>
    </row>
    <row r="84" spans="2:7" ht="15.75" customHeight="1">
      <c r="B84" s="184"/>
      <c r="C84" s="111" t="str">
        <f>+MEFE!D41</f>
        <v>6. Intolerancia y discriminación hacia las poblaciones vulnerables de especial protección (grupos éticos, mujeres, niños, niñas, adolescentes y jóvenes –NNAJ-, personas en condición de discapacidad, población carcelaria, comunidad LGBTI).</v>
      </c>
      <c r="D84" s="192"/>
      <c r="E84" s="193"/>
      <c r="F84" s="192"/>
      <c r="G84" s="193"/>
    </row>
    <row r="85" spans="2:7" ht="51.75" customHeight="1">
      <c r="B85" s="185"/>
      <c r="C85" s="111" t="str">
        <f>+MEFE!D42</f>
        <v>7. Debilidad en la prestación de los servicios de salud, educación, vivienda, seguridad, entre otros, afectando la calidad de vida de la población</v>
      </c>
      <c r="D85" s="192"/>
      <c r="E85" s="193"/>
      <c r="F85" s="192"/>
      <c r="G85" s="193"/>
    </row>
    <row r="86" spans="2:7" ht="30.75" customHeight="1">
      <c r="B86" s="198" t="s">
        <v>251</v>
      </c>
      <c r="C86" s="111" t="str">
        <f>+MEFE!D46</f>
        <v>1. Resistencia a cambios tecnológicos</v>
      </c>
      <c r="D86" s="192"/>
      <c r="E86" s="193"/>
      <c r="F86" s="192"/>
      <c r="G86" s="193"/>
    </row>
    <row r="87" spans="2:7" ht="38.25" customHeight="1">
      <c r="B87" s="198"/>
      <c r="C87" s="111" t="str">
        <f>+MEFE!D47</f>
        <v>2. Perdida de seguridad de la información a causa de virus o ataques informáticos.</v>
      </c>
      <c r="D87" s="192"/>
      <c r="E87" s="193"/>
      <c r="F87" s="192"/>
      <c r="G87" s="193"/>
    </row>
    <row r="88" spans="2:7" ht="29.25" customHeight="1">
      <c r="B88" s="198"/>
      <c r="C88" s="111" t="str">
        <f>+MEFE!D48</f>
        <v>3. Escasos  recursos económicos para acceder a nuevas tecnologías disponibles en el mercado (hardware y Software).</v>
      </c>
      <c r="D88" s="192"/>
      <c r="E88" s="193"/>
      <c r="F88" s="192"/>
      <c r="G88" s="193"/>
    </row>
    <row r="89" spans="2:7" ht="15.75" customHeight="1">
      <c r="B89" s="183" t="s">
        <v>112</v>
      </c>
      <c r="C89" s="111" t="str">
        <f>+MEFE!D49</f>
        <v>1. Alta vulnerabilidad al Cambio climático en el Departamento</v>
      </c>
      <c r="D89" s="192"/>
      <c r="E89" s="193"/>
      <c r="F89" s="192"/>
      <c r="G89" s="193"/>
    </row>
    <row r="90" spans="2:7" ht="25.5">
      <c r="B90" s="184"/>
      <c r="C90" s="111" t="str">
        <f>+MEFE!D50</f>
        <v>2. Es el departamento con mayor transformación de su ecosistema</v>
      </c>
      <c r="D90" s="192"/>
      <c r="E90" s="193"/>
      <c r="F90" s="192"/>
      <c r="G90" s="193"/>
    </row>
    <row r="91" spans="2:7" ht="30.75" customHeight="1">
      <c r="B91" s="185"/>
      <c r="C91" s="111" t="str">
        <f>+MEFE!D51</f>
        <v>3. Falta de apropiacion de información y concientización sobre la gestión del riesgo.</v>
      </c>
      <c r="D91" s="192"/>
      <c r="E91" s="193"/>
      <c r="F91" s="192"/>
      <c r="G91" s="193"/>
    </row>
    <row r="92" spans="2:7" ht="35.25" customHeight="1">
      <c r="B92" s="183" t="s">
        <v>113</v>
      </c>
      <c r="C92" s="111" t="str">
        <f>+MEFE!D52</f>
        <v>1. Desaprovechamiento de las ventajas comparativas que tiene el territorio para convertirlas en ventajas competitivas.</v>
      </c>
      <c r="D92" s="192"/>
      <c r="E92" s="193"/>
      <c r="F92" s="192"/>
      <c r="G92" s="193"/>
    </row>
    <row r="93" spans="2:7" ht="24.75" customHeight="1">
      <c r="B93" s="184"/>
      <c r="C93" s="111" t="str">
        <f>+MEFE!D53</f>
        <v>2. Regular estado de las vías seundarias y terciarias</v>
      </c>
      <c r="D93" s="192"/>
      <c r="E93" s="193"/>
      <c r="F93" s="192"/>
      <c r="G93" s="193"/>
    </row>
    <row r="94" spans="2:7" ht="30" customHeight="1">
      <c r="B94" s="184"/>
      <c r="C94" s="111" t="str">
        <f>+MEFE!D54</f>
        <v>3. Falta de Hospitales de Cuarto nivel en el Departamento</v>
      </c>
      <c r="D94" s="192"/>
      <c r="E94" s="193"/>
      <c r="F94" s="192"/>
      <c r="G94" s="193"/>
    </row>
    <row r="95" spans="2:7" ht="29.25" customHeight="1">
      <c r="B95" s="184"/>
      <c r="C95" s="111" t="str">
        <f>+MEFE!D55</f>
        <v>4. Falta planificación para temporadas altas de afluencia masiva de turistas</v>
      </c>
      <c r="D95" s="192"/>
      <c r="E95" s="193"/>
      <c r="F95" s="192"/>
      <c r="G95" s="193"/>
    </row>
    <row r="96" spans="2:7" ht="22.5" customHeight="1" thickBot="1">
      <c r="B96" s="225"/>
      <c r="C96" s="113" t="str">
        <f>+MEFE!D56</f>
        <v>5. Conectividad de internet</v>
      </c>
      <c r="D96" s="194"/>
      <c r="E96" s="195"/>
      <c r="F96" s="194"/>
      <c r="G96" s="195"/>
    </row>
    <row r="101" spans="3:7" ht="15" customHeight="1">
      <c r="C101" s="20"/>
      <c r="D101" s="20"/>
      <c r="E101" s="8"/>
    </row>
    <row r="102" spans="3:7" ht="15" customHeight="1">
      <c r="C102" s="20"/>
      <c r="D102" s="20"/>
      <c r="E102" s="8"/>
    </row>
    <row r="103" spans="3:7" ht="15" customHeight="1">
      <c r="C103" s="20"/>
      <c r="D103" s="20"/>
      <c r="E103" s="20"/>
      <c r="F103" s="20"/>
      <c r="G103" s="8"/>
    </row>
    <row r="104" spans="3:7" ht="15" customHeight="1">
      <c r="C104" s="20"/>
      <c r="D104" s="20"/>
      <c r="E104" s="206"/>
      <c r="F104" s="206"/>
      <c r="G104" s="8"/>
    </row>
    <row r="105" spans="3:7" ht="15" customHeight="1">
      <c r="C105" s="20"/>
      <c r="D105" s="20"/>
      <c r="E105" s="206"/>
      <c r="F105" s="206"/>
      <c r="G105" s="8"/>
    </row>
    <row r="106" spans="3:7">
      <c r="C106" s="20"/>
      <c r="D106" s="20"/>
      <c r="E106" s="206"/>
      <c r="F106" s="206"/>
      <c r="G106" s="8"/>
    </row>
    <row r="107" spans="3:7">
      <c r="C107" s="20"/>
      <c r="D107" s="20"/>
      <c r="E107" s="8"/>
      <c r="F107" s="8"/>
      <c r="G107" s="8"/>
    </row>
    <row r="108" spans="3:7" ht="15" customHeight="1">
      <c r="C108" s="20"/>
      <c r="D108" s="20"/>
      <c r="E108" s="8"/>
      <c r="F108" s="8"/>
      <c r="G108" s="8"/>
    </row>
    <row r="109" spans="3:7" ht="15" customHeight="1">
      <c r="C109" s="8"/>
      <c r="D109" s="23"/>
      <c r="E109" s="23"/>
      <c r="F109" s="8"/>
      <c r="G109" s="8"/>
    </row>
    <row r="110" spans="3:7" ht="15" customHeight="1">
      <c r="C110" s="8"/>
      <c r="D110" s="20"/>
      <c r="E110" s="20"/>
      <c r="F110" s="8"/>
      <c r="G110" s="8"/>
    </row>
    <row r="111" spans="3:7" ht="15" customHeight="1">
      <c r="C111" s="8"/>
      <c r="D111" s="20"/>
      <c r="E111" s="20"/>
      <c r="F111" s="20"/>
      <c r="G111" s="8"/>
    </row>
    <row r="112" spans="3:7" ht="15" customHeight="1">
      <c r="C112" s="8"/>
      <c r="D112" s="20"/>
      <c r="E112" s="20"/>
      <c r="F112" s="20"/>
      <c r="G112" s="8"/>
    </row>
    <row r="113" spans="3:7" ht="15" customHeight="1">
      <c r="C113" s="8"/>
      <c r="D113" s="20"/>
      <c r="E113" s="20"/>
      <c r="F113" s="20"/>
      <c r="G113" s="8"/>
    </row>
    <row r="114" spans="3:7" ht="15" customHeight="1">
      <c r="C114" s="8"/>
      <c r="D114" s="20"/>
      <c r="E114" s="20"/>
      <c r="F114" s="8"/>
      <c r="G114" s="8"/>
    </row>
    <row r="115" spans="3:7" ht="15" customHeight="1">
      <c r="C115" s="8"/>
      <c r="D115" s="23"/>
      <c r="E115" s="21"/>
      <c r="F115" s="8"/>
      <c r="G115" s="8"/>
    </row>
    <row r="116" spans="3:7" ht="15" customHeight="1">
      <c r="C116" s="8"/>
      <c r="D116" s="23"/>
      <c r="E116" s="21"/>
      <c r="F116" s="8"/>
      <c r="G116" s="8"/>
    </row>
    <row r="117" spans="3:7" ht="15" customHeight="1">
      <c r="C117" s="8"/>
      <c r="D117" s="23"/>
      <c r="E117" s="21"/>
      <c r="F117" s="8"/>
      <c r="G117" s="8"/>
    </row>
    <row r="118" spans="3:7" ht="15" customHeight="1">
      <c r="C118" s="8"/>
      <c r="D118" s="23"/>
      <c r="E118" s="21"/>
      <c r="F118" s="8"/>
      <c r="G118" s="8"/>
    </row>
    <row r="119" spans="3:7" ht="15" customHeight="1">
      <c r="C119" s="8"/>
      <c r="D119" s="20"/>
      <c r="E119" s="20"/>
      <c r="F119" s="8"/>
      <c r="G119" s="8"/>
    </row>
    <row r="120" spans="3:7">
      <c r="C120" s="8"/>
      <c r="D120" s="8"/>
      <c r="E120" s="8"/>
      <c r="F120" s="8"/>
      <c r="G120" s="8"/>
    </row>
    <row r="121" spans="3:7">
      <c r="C121" s="8"/>
      <c r="D121" s="8"/>
      <c r="E121" s="8"/>
      <c r="F121" s="8"/>
      <c r="G121" s="8"/>
    </row>
    <row r="122" spans="3:7">
      <c r="C122" s="8"/>
      <c r="D122" s="8"/>
      <c r="E122" s="8"/>
      <c r="F122" s="8"/>
      <c r="G122" s="8"/>
    </row>
  </sheetData>
  <mergeCells count="46">
    <mergeCell ref="B92:B96"/>
    <mergeCell ref="B56:B57"/>
    <mergeCell ref="B58:B60"/>
    <mergeCell ref="B61:B63"/>
    <mergeCell ref="B64:B70"/>
    <mergeCell ref="B72:B75"/>
    <mergeCell ref="E106:F106"/>
    <mergeCell ref="E11:E13"/>
    <mergeCell ref="E9:E10"/>
    <mergeCell ref="E7:E8"/>
    <mergeCell ref="E14:E16"/>
    <mergeCell ref="F72:G96"/>
    <mergeCell ref="F17:F25"/>
    <mergeCell ref="F38:F45"/>
    <mergeCell ref="F33:F37"/>
    <mergeCell ref="C2:E3"/>
    <mergeCell ref="E104:F104"/>
    <mergeCell ref="E105:F105"/>
    <mergeCell ref="D46:E46"/>
    <mergeCell ref="F46:G46"/>
    <mergeCell ref="D71:E71"/>
    <mergeCell ref="F71:G71"/>
    <mergeCell ref="F47:G70"/>
    <mergeCell ref="D33:D37"/>
    <mergeCell ref="D7:D16"/>
    <mergeCell ref="F7:F16"/>
    <mergeCell ref="F26:F32"/>
    <mergeCell ref="F6:G6"/>
    <mergeCell ref="B5:G5"/>
    <mergeCell ref="D6:E6"/>
    <mergeCell ref="D17:D25"/>
    <mergeCell ref="B46:C46"/>
    <mergeCell ref="B71:C71"/>
    <mergeCell ref="D72:E96"/>
    <mergeCell ref="D47:E70"/>
    <mergeCell ref="B86:B88"/>
    <mergeCell ref="B47:B51"/>
    <mergeCell ref="B52:B55"/>
    <mergeCell ref="D38:D45"/>
    <mergeCell ref="D26:D32"/>
    <mergeCell ref="E26:E27"/>
    <mergeCell ref="E28:E29"/>
    <mergeCell ref="B6:C45"/>
    <mergeCell ref="B76:B78"/>
    <mergeCell ref="B79:B85"/>
    <mergeCell ref="B89:B91"/>
  </mergeCells>
  <pageMargins left="0.7" right="0.7" top="0.75" bottom="0.75" header="0.3" footer="0.3"/>
  <pageSetup scale="29" orientation="portrait" horizontalDpi="4294967293" r:id="rId1"/>
  <rowBreaks count="1" manualBreakCount="1">
    <brk id="96" max="6" man="1"/>
  </rowBreaks>
  <colBreaks count="1" manualBreakCount="1">
    <brk id="7" max="113" man="1"/>
  </colBreaks>
  <drawing r:id="rId2"/>
</worksheet>
</file>

<file path=xl/worksheets/sheet4.xml><?xml version="1.0" encoding="utf-8"?>
<worksheet xmlns="http://schemas.openxmlformats.org/spreadsheetml/2006/main" xmlns:r="http://schemas.openxmlformats.org/officeDocument/2006/relationships">
  <dimension ref="A2:G124"/>
  <sheetViews>
    <sheetView view="pageBreakPreview" zoomScaleSheetLayoutView="100" zoomScalePageLayoutView="70" workbookViewId="0">
      <selection activeCell="B22" sqref="B22"/>
    </sheetView>
  </sheetViews>
  <sheetFormatPr baseColWidth="10" defaultColWidth="10.85546875" defaultRowHeight="15"/>
  <cols>
    <col min="1" max="1" width="15.85546875" style="1" customWidth="1"/>
    <col min="2" max="2" width="25" style="1" customWidth="1"/>
    <col min="3" max="3" width="15.85546875" style="1" customWidth="1"/>
    <col min="4" max="4" width="10.85546875" style="1"/>
    <col min="5" max="5" width="19.140625" style="1" customWidth="1"/>
    <col min="6" max="6" width="14.85546875" style="1" customWidth="1"/>
    <col min="7" max="7" width="12.42578125" style="1" customWidth="1"/>
    <col min="8" max="16384" width="10.85546875" style="1"/>
  </cols>
  <sheetData>
    <row r="2" spans="1:7" ht="25.5" customHeight="1">
      <c r="A2" s="154"/>
      <c r="B2" s="246" t="s">
        <v>245</v>
      </c>
      <c r="C2" s="246"/>
      <c r="D2" s="246"/>
      <c r="E2" s="246"/>
      <c r="F2" s="27" t="s">
        <v>136</v>
      </c>
      <c r="G2" s="28">
        <v>43250</v>
      </c>
    </row>
    <row r="3" spans="1:7" ht="30.75" customHeight="1">
      <c r="A3" s="154"/>
      <c r="B3" s="246"/>
      <c r="C3" s="246"/>
      <c r="D3" s="246"/>
      <c r="E3" s="246"/>
      <c r="F3" s="27" t="s">
        <v>137</v>
      </c>
      <c r="G3" s="10" t="s">
        <v>138</v>
      </c>
    </row>
    <row r="5" spans="1:7" ht="15" customHeight="1">
      <c r="A5" s="232" t="s">
        <v>242</v>
      </c>
      <c r="B5" s="232"/>
      <c r="C5" s="232"/>
      <c r="D5" s="232"/>
      <c r="E5" s="232"/>
      <c r="F5" s="232"/>
      <c r="G5" s="232"/>
    </row>
    <row r="6" spans="1:7" ht="3.75" customHeight="1">
      <c r="A6" s="232"/>
      <c r="B6" s="232"/>
      <c r="C6" s="232"/>
      <c r="D6" s="232"/>
      <c r="E6" s="232"/>
      <c r="F6" s="232"/>
      <c r="G6" s="232"/>
    </row>
    <row r="7" spans="1:7" ht="6" customHeight="1">
      <c r="A7" s="232"/>
      <c r="B7" s="232"/>
      <c r="C7" s="232"/>
      <c r="D7" s="232"/>
      <c r="E7" s="232"/>
      <c r="F7" s="232"/>
      <c r="G7" s="232"/>
    </row>
    <row r="8" spans="1:7" hidden="1">
      <c r="A8" s="232"/>
      <c r="B8" s="232"/>
      <c r="C8" s="232"/>
      <c r="D8" s="232"/>
      <c r="E8" s="232"/>
      <c r="F8" s="232"/>
      <c r="G8" s="232"/>
    </row>
    <row r="9" spans="1:7">
      <c r="A9" s="232"/>
      <c r="B9" s="232"/>
      <c r="C9" s="232"/>
      <c r="D9" s="232"/>
      <c r="E9" s="232"/>
      <c r="F9" s="232"/>
      <c r="G9" s="232"/>
    </row>
    <row r="10" spans="1:7">
      <c r="A10" s="232"/>
      <c r="B10" s="232"/>
      <c r="C10" s="232"/>
      <c r="D10" s="232"/>
      <c r="E10" s="232"/>
      <c r="F10" s="232"/>
      <c r="G10" s="232"/>
    </row>
    <row r="11" spans="1:7">
      <c r="A11" s="232"/>
      <c r="B11" s="232"/>
      <c r="C11" s="232"/>
      <c r="D11" s="232"/>
      <c r="E11" s="232"/>
      <c r="F11" s="232"/>
      <c r="G11" s="232"/>
    </row>
    <row r="12" spans="1:7">
      <c r="A12" s="232"/>
      <c r="B12" s="232"/>
      <c r="C12" s="232"/>
      <c r="D12" s="232"/>
      <c r="E12" s="232"/>
      <c r="F12" s="232"/>
      <c r="G12" s="232"/>
    </row>
    <row r="13" spans="1:7">
      <c r="A13" s="232"/>
      <c r="B13" s="232"/>
      <c r="C13" s="232"/>
      <c r="D13" s="232"/>
      <c r="E13" s="232"/>
      <c r="F13" s="232"/>
      <c r="G13" s="232"/>
    </row>
    <row r="14" spans="1:7">
      <c r="A14" s="232"/>
      <c r="B14" s="232"/>
      <c r="C14" s="232"/>
      <c r="D14" s="232"/>
      <c r="E14" s="232"/>
      <c r="F14" s="232"/>
      <c r="G14" s="232"/>
    </row>
    <row r="15" spans="1:7">
      <c r="A15" s="232"/>
      <c r="B15" s="232"/>
      <c r="C15" s="232"/>
      <c r="D15" s="232"/>
      <c r="E15" s="232"/>
      <c r="F15" s="232"/>
      <c r="G15" s="232"/>
    </row>
    <row r="16" spans="1:7">
      <c r="A16" s="232"/>
      <c r="B16" s="232"/>
      <c r="C16" s="232"/>
      <c r="D16" s="232"/>
      <c r="E16" s="232"/>
      <c r="F16" s="232"/>
      <c r="G16" s="232"/>
    </row>
    <row r="17" spans="1:7" ht="15" customHeight="1">
      <c r="A17" s="232"/>
      <c r="B17" s="232"/>
      <c r="C17" s="232"/>
      <c r="D17" s="232"/>
      <c r="E17" s="232"/>
      <c r="F17" s="232"/>
      <c r="G17" s="232"/>
    </row>
    <row r="18" spans="1:7">
      <c r="A18" s="232"/>
      <c r="B18" s="232"/>
      <c r="C18" s="232"/>
      <c r="D18" s="232"/>
      <c r="E18" s="232"/>
      <c r="F18" s="232"/>
      <c r="G18" s="232"/>
    </row>
    <row r="19" spans="1:7" ht="36.75" customHeight="1">
      <c r="A19" s="232"/>
      <c r="B19" s="232"/>
      <c r="C19" s="232"/>
      <c r="D19" s="232"/>
      <c r="E19" s="232"/>
      <c r="F19" s="232"/>
      <c r="G19" s="232"/>
    </row>
    <row r="20" spans="1:7">
      <c r="A20" s="12"/>
      <c r="B20" s="245" t="s">
        <v>54</v>
      </c>
      <c r="C20" s="245"/>
      <c r="D20" s="245"/>
      <c r="E20" s="12"/>
      <c r="F20" s="12"/>
      <c r="G20" s="12"/>
    </row>
    <row r="21" spans="1:7" ht="47.25" customHeight="1">
      <c r="A21" s="12"/>
      <c r="B21" s="79" t="s">
        <v>57</v>
      </c>
      <c r="C21" s="237" t="s">
        <v>58</v>
      </c>
      <c r="D21" s="237"/>
      <c r="E21" s="12"/>
      <c r="F21" s="12"/>
      <c r="G21" s="12"/>
    </row>
    <row r="22" spans="1:7" ht="34.5" customHeight="1">
      <c r="A22" s="12"/>
      <c r="B22" s="79" t="s">
        <v>61</v>
      </c>
      <c r="C22" s="237" t="s">
        <v>67</v>
      </c>
      <c r="D22" s="237"/>
      <c r="E22" s="12"/>
      <c r="F22" s="12"/>
      <c r="G22" s="12"/>
    </row>
    <row r="23" spans="1:7">
      <c r="A23" s="12"/>
      <c r="B23" s="14"/>
      <c r="C23" s="15"/>
      <c r="D23" s="15"/>
      <c r="E23" s="12"/>
      <c r="F23" s="12"/>
      <c r="G23" s="12"/>
    </row>
    <row r="24" spans="1:7" ht="15" customHeight="1">
      <c r="A24" s="232" t="s">
        <v>52</v>
      </c>
      <c r="B24" s="232"/>
      <c r="C24" s="232"/>
      <c r="D24" s="232"/>
      <c r="E24" s="232"/>
      <c r="F24" s="232"/>
      <c r="G24" s="232"/>
    </row>
    <row r="25" spans="1:7">
      <c r="A25" s="232"/>
      <c r="B25" s="232"/>
      <c r="C25" s="232"/>
      <c r="D25" s="232"/>
      <c r="E25" s="232"/>
      <c r="F25" s="232"/>
      <c r="G25" s="232"/>
    </row>
    <row r="26" spans="1:7" ht="18.75" customHeight="1">
      <c r="A26" s="232"/>
      <c r="B26" s="232"/>
      <c r="C26" s="232"/>
      <c r="D26" s="232"/>
      <c r="E26" s="232"/>
      <c r="F26" s="232"/>
      <c r="G26" s="232"/>
    </row>
    <row r="27" spans="1:7" ht="0.75" customHeight="1">
      <c r="A27" s="12"/>
      <c r="B27" s="12"/>
      <c r="C27" s="12"/>
      <c r="D27" s="12"/>
      <c r="E27" s="12"/>
      <c r="F27" s="12"/>
      <c r="G27" s="12"/>
    </row>
    <row r="28" spans="1:7">
      <c r="A28" s="242" t="s">
        <v>53</v>
      </c>
      <c r="B28" s="242"/>
      <c r="C28" s="242"/>
      <c r="D28" s="242"/>
      <c r="E28" s="242"/>
      <c r="F28" s="12"/>
      <c r="G28" s="12"/>
    </row>
    <row r="29" spans="1:7" ht="30.75" customHeight="1">
      <c r="A29" s="242" t="s">
        <v>54</v>
      </c>
      <c r="B29" s="242"/>
      <c r="C29" s="80" t="s">
        <v>55</v>
      </c>
      <c r="D29" s="80" t="s">
        <v>56</v>
      </c>
      <c r="E29" s="80" t="s">
        <v>238</v>
      </c>
      <c r="F29" s="12"/>
      <c r="G29" s="12"/>
    </row>
    <row r="30" spans="1:7" ht="33.75">
      <c r="A30" s="81" t="s">
        <v>57</v>
      </c>
      <c r="B30" s="82" t="s">
        <v>58</v>
      </c>
      <c r="C30" s="83">
        <v>0.2</v>
      </c>
      <c r="D30" s="84">
        <v>4</v>
      </c>
      <c r="E30" s="84"/>
      <c r="F30" s="13"/>
      <c r="G30" s="13"/>
    </row>
    <row r="31" spans="1:7">
      <c r="A31" s="81" t="s">
        <v>57</v>
      </c>
      <c r="B31" s="82" t="s">
        <v>59</v>
      </c>
      <c r="C31" s="83">
        <v>0.1</v>
      </c>
      <c r="D31" s="84">
        <v>4</v>
      </c>
      <c r="E31" s="84"/>
      <c r="F31" s="13"/>
      <c r="G31" s="13"/>
    </row>
    <row r="32" spans="1:7">
      <c r="A32" s="81" t="s">
        <v>57</v>
      </c>
      <c r="B32" s="82" t="s">
        <v>60</v>
      </c>
      <c r="C32" s="83">
        <v>0.05</v>
      </c>
      <c r="D32" s="84">
        <v>3</v>
      </c>
      <c r="E32" s="84"/>
      <c r="F32" s="13"/>
      <c r="G32" s="13"/>
    </row>
    <row r="33" spans="1:7">
      <c r="A33" s="81" t="s">
        <v>61</v>
      </c>
      <c r="B33" s="82" t="s">
        <v>62</v>
      </c>
      <c r="C33" s="83">
        <v>0.15</v>
      </c>
      <c r="D33" s="84">
        <v>2</v>
      </c>
      <c r="E33" s="84"/>
      <c r="F33" s="13"/>
      <c r="G33" s="13"/>
    </row>
    <row r="34" spans="1:7">
      <c r="A34" s="81" t="s">
        <v>61</v>
      </c>
      <c r="B34" s="82" t="s">
        <v>63</v>
      </c>
      <c r="C34" s="83">
        <v>0.25</v>
      </c>
      <c r="D34" s="84">
        <v>1</v>
      </c>
      <c r="E34" s="84"/>
      <c r="F34" s="13"/>
      <c r="G34" s="13"/>
    </row>
    <row r="35" spans="1:7">
      <c r="A35" s="81" t="s">
        <v>61</v>
      </c>
      <c r="B35" s="82" t="s">
        <v>64</v>
      </c>
      <c r="C35" s="83">
        <v>0.25</v>
      </c>
      <c r="D35" s="84">
        <v>2</v>
      </c>
      <c r="E35" s="84"/>
      <c r="F35" s="13"/>
      <c r="G35" s="13"/>
    </row>
    <row r="36" spans="1:7" ht="25.5" customHeight="1">
      <c r="A36" s="243" t="s">
        <v>65</v>
      </c>
      <c r="B36" s="243"/>
      <c r="C36" s="85">
        <v>1</v>
      </c>
      <c r="D36" s="86"/>
      <c r="E36" s="86" t="s">
        <v>66</v>
      </c>
      <c r="F36" s="13"/>
      <c r="G36" s="13"/>
    </row>
    <row r="37" spans="1:7">
      <c r="A37" s="13"/>
      <c r="B37" s="13"/>
      <c r="C37" s="13"/>
      <c r="D37" s="13"/>
      <c r="E37" s="13"/>
      <c r="F37" s="13"/>
      <c r="G37" s="13"/>
    </row>
    <row r="38" spans="1:7">
      <c r="A38" s="238" t="s">
        <v>68</v>
      </c>
      <c r="B38" s="238"/>
      <c r="C38" s="13"/>
      <c r="D38" s="13"/>
      <c r="E38" s="13"/>
      <c r="F38" s="13"/>
      <c r="G38" s="13"/>
    </row>
    <row r="39" spans="1:7">
      <c r="A39" s="87" t="s">
        <v>2</v>
      </c>
      <c r="B39" s="88">
        <v>1</v>
      </c>
      <c r="C39" s="13"/>
      <c r="D39" s="13"/>
      <c r="E39" s="13"/>
      <c r="F39" s="13"/>
      <c r="G39" s="13"/>
    </row>
    <row r="40" spans="1:7">
      <c r="A40" s="87" t="s">
        <v>3</v>
      </c>
      <c r="B40" s="88">
        <v>2</v>
      </c>
      <c r="C40" s="13"/>
      <c r="D40" s="13"/>
      <c r="E40" s="13"/>
      <c r="F40" s="13"/>
      <c r="G40" s="13"/>
    </row>
    <row r="41" spans="1:7">
      <c r="A41" s="87" t="s">
        <v>4</v>
      </c>
      <c r="B41" s="88">
        <v>3</v>
      </c>
      <c r="C41" s="13"/>
      <c r="D41" s="13"/>
      <c r="E41" s="13"/>
      <c r="F41" s="13"/>
      <c r="G41" s="13"/>
    </row>
    <row r="42" spans="1:7">
      <c r="A42" s="87" t="s">
        <v>5</v>
      </c>
      <c r="B42" s="88">
        <v>4</v>
      </c>
      <c r="C42" s="13"/>
      <c r="D42" s="13"/>
      <c r="E42" s="13"/>
      <c r="F42" s="13"/>
      <c r="G42" s="13"/>
    </row>
    <row r="43" spans="1:7" ht="10.5" customHeight="1">
      <c r="A43" s="13"/>
      <c r="B43" s="13"/>
      <c r="C43" s="13"/>
      <c r="D43" s="13"/>
      <c r="E43" s="13"/>
      <c r="F43" s="13"/>
      <c r="G43" s="13"/>
    </row>
    <row r="44" spans="1:7" hidden="1">
      <c r="A44" s="13"/>
      <c r="B44" s="13"/>
      <c r="C44" s="13"/>
      <c r="D44" s="13"/>
      <c r="E44" s="13"/>
      <c r="F44" s="13"/>
      <c r="G44" s="13"/>
    </row>
    <row r="45" spans="1:7">
      <c r="A45" s="239" t="s">
        <v>258</v>
      </c>
      <c r="B45" s="239"/>
      <c r="C45" s="239"/>
      <c r="D45" s="239"/>
      <c r="E45" s="239"/>
      <c r="F45" s="239"/>
      <c r="G45" s="239"/>
    </row>
    <row r="46" spans="1:7">
      <c r="A46" s="239"/>
      <c r="B46" s="239"/>
      <c r="C46" s="239"/>
      <c r="D46" s="239"/>
      <c r="E46" s="239"/>
      <c r="F46" s="239"/>
      <c r="G46" s="239"/>
    </row>
    <row r="47" spans="1:7">
      <c r="A47" s="239"/>
      <c r="B47" s="239"/>
      <c r="C47" s="239"/>
      <c r="D47" s="239"/>
      <c r="E47" s="239"/>
      <c r="F47" s="239"/>
      <c r="G47" s="239"/>
    </row>
    <row r="48" spans="1:7" ht="41.25" customHeight="1">
      <c r="A48" s="239"/>
      <c r="B48" s="239"/>
      <c r="C48" s="239"/>
      <c r="D48" s="239"/>
      <c r="E48" s="239"/>
      <c r="F48" s="239"/>
      <c r="G48" s="239"/>
    </row>
    <row r="49" spans="1:7">
      <c r="A49" s="240" t="s">
        <v>241</v>
      </c>
      <c r="B49" s="233"/>
      <c r="C49" s="233"/>
      <c r="D49" s="233"/>
      <c r="E49" s="233"/>
      <c r="F49" s="233"/>
      <c r="G49" s="233"/>
    </row>
    <row r="50" spans="1:7">
      <c r="A50" s="233"/>
      <c r="B50" s="233"/>
      <c r="C50" s="233"/>
      <c r="D50" s="233"/>
      <c r="E50" s="233"/>
      <c r="F50" s="233"/>
      <c r="G50" s="233"/>
    </row>
    <row r="51" spans="1:7">
      <c r="A51" s="233"/>
      <c r="B51" s="233"/>
      <c r="C51" s="233"/>
      <c r="D51" s="233"/>
      <c r="E51" s="233"/>
      <c r="F51" s="233"/>
      <c r="G51" s="233"/>
    </row>
    <row r="52" spans="1:7">
      <c r="A52" s="233"/>
      <c r="B52" s="233"/>
      <c r="C52" s="233"/>
      <c r="D52" s="233"/>
      <c r="E52" s="233"/>
      <c r="F52" s="233"/>
      <c r="G52" s="233"/>
    </row>
    <row r="53" spans="1:7">
      <c r="A53" s="233"/>
      <c r="B53" s="233"/>
      <c r="C53" s="233"/>
      <c r="D53" s="233"/>
      <c r="E53" s="233"/>
      <c r="F53" s="233"/>
      <c r="G53" s="233"/>
    </row>
    <row r="54" spans="1:7">
      <c r="A54" s="233"/>
      <c r="B54" s="233"/>
      <c r="C54" s="233"/>
      <c r="D54" s="233"/>
      <c r="E54" s="233"/>
      <c r="F54" s="233"/>
      <c r="G54" s="233"/>
    </row>
    <row r="55" spans="1:7">
      <c r="A55" s="233"/>
      <c r="B55" s="233"/>
      <c r="C55" s="233"/>
      <c r="D55" s="233"/>
      <c r="E55" s="233"/>
      <c r="F55" s="233"/>
      <c r="G55" s="233"/>
    </row>
    <row r="56" spans="1:7">
      <c r="A56" s="233"/>
      <c r="B56" s="233"/>
      <c r="C56" s="233"/>
      <c r="D56" s="233"/>
      <c r="E56" s="233"/>
      <c r="F56" s="233"/>
      <c r="G56" s="233"/>
    </row>
    <row r="57" spans="1:7">
      <c r="A57" s="233"/>
      <c r="B57" s="233"/>
      <c r="C57" s="233"/>
      <c r="D57" s="233"/>
      <c r="E57" s="233"/>
      <c r="F57" s="233"/>
      <c r="G57" s="233"/>
    </row>
    <row r="58" spans="1:7">
      <c r="A58" s="233"/>
      <c r="B58" s="233"/>
      <c r="C58" s="233"/>
      <c r="D58" s="233"/>
      <c r="E58" s="233"/>
      <c r="F58" s="233"/>
      <c r="G58" s="233"/>
    </row>
    <row r="59" spans="1:7" ht="3.75" customHeight="1">
      <c r="A59" s="233"/>
      <c r="B59" s="233"/>
      <c r="C59" s="233"/>
      <c r="D59" s="233"/>
      <c r="E59" s="233"/>
      <c r="F59" s="233"/>
      <c r="G59" s="233"/>
    </row>
    <row r="60" spans="1:7" ht="1.5" customHeight="1">
      <c r="A60" s="233"/>
      <c r="B60" s="233"/>
      <c r="C60" s="233"/>
      <c r="D60" s="233"/>
      <c r="E60" s="233"/>
      <c r="F60" s="233"/>
      <c r="G60" s="233"/>
    </row>
    <row r="61" spans="1:7" hidden="1">
      <c r="A61" s="13"/>
      <c r="B61" s="13"/>
      <c r="C61" s="13"/>
      <c r="D61" s="13"/>
      <c r="E61" s="13"/>
      <c r="F61" s="13"/>
      <c r="G61" s="13"/>
    </row>
    <row r="62" spans="1:7" ht="25.5" customHeight="1">
      <c r="A62" s="13"/>
      <c r="B62" s="241" t="s">
        <v>239</v>
      </c>
      <c r="C62" s="241"/>
      <c r="D62" s="13"/>
      <c r="E62" s="13"/>
      <c r="F62" s="13"/>
      <c r="G62" s="13"/>
    </row>
    <row r="63" spans="1:7">
      <c r="A63" s="13"/>
      <c r="B63" s="89" t="s">
        <v>69</v>
      </c>
      <c r="C63" s="90" t="s">
        <v>70</v>
      </c>
      <c r="D63" s="13"/>
      <c r="E63" s="13"/>
      <c r="F63" s="13"/>
      <c r="G63" s="13"/>
    </row>
    <row r="64" spans="1:7">
      <c r="A64" s="13"/>
      <c r="B64" s="89" t="s">
        <v>69</v>
      </c>
      <c r="C64" s="90" t="s">
        <v>71</v>
      </c>
      <c r="D64" s="13"/>
      <c r="E64" s="13"/>
      <c r="F64" s="13"/>
      <c r="G64" s="13"/>
    </row>
    <row r="65" spans="1:7">
      <c r="A65" s="13"/>
      <c r="B65" s="89" t="s">
        <v>69</v>
      </c>
      <c r="C65" s="90" t="s">
        <v>72</v>
      </c>
      <c r="D65" s="13"/>
      <c r="E65" s="13"/>
      <c r="F65" s="13"/>
      <c r="G65" s="13"/>
    </row>
    <row r="66" spans="1:7">
      <c r="A66" s="13"/>
      <c r="B66" s="89" t="s">
        <v>69</v>
      </c>
      <c r="C66" s="90" t="s">
        <v>73</v>
      </c>
      <c r="D66" s="13"/>
      <c r="E66" s="13"/>
      <c r="F66" s="13"/>
      <c r="G66" s="13"/>
    </row>
    <row r="67" spans="1:7">
      <c r="A67" s="13"/>
      <c r="B67" s="89" t="s">
        <v>74</v>
      </c>
      <c r="C67" s="90" t="s">
        <v>75</v>
      </c>
      <c r="D67" s="13"/>
      <c r="E67" s="13"/>
      <c r="F67" s="13"/>
      <c r="G67" s="13"/>
    </row>
    <row r="68" spans="1:7">
      <c r="A68" s="13"/>
      <c r="B68" s="89" t="s">
        <v>74</v>
      </c>
      <c r="C68" s="90" t="s">
        <v>76</v>
      </c>
      <c r="D68" s="13"/>
      <c r="E68" s="13"/>
      <c r="F68" s="13"/>
      <c r="G68" s="13"/>
    </row>
    <row r="69" spans="1:7">
      <c r="A69" s="13"/>
      <c r="B69" s="13"/>
      <c r="C69" s="13"/>
      <c r="D69" s="13"/>
      <c r="E69" s="13"/>
      <c r="F69" s="13"/>
      <c r="G69" s="13"/>
    </row>
    <row r="70" spans="1:7">
      <c r="A70" s="231" t="s">
        <v>77</v>
      </c>
      <c r="B70" s="231"/>
      <c r="C70" s="231"/>
      <c r="D70" s="231"/>
      <c r="E70" s="231"/>
      <c r="F70" s="231"/>
      <c r="G70" s="231"/>
    </row>
    <row r="71" spans="1:7">
      <c r="A71" s="231"/>
      <c r="B71" s="231"/>
      <c r="C71" s="231"/>
      <c r="D71" s="231"/>
      <c r="E71" s="231"/>
      <c r="F71" s="231"/>
      <c r="G71" s="231"/>
    </row>
    <row r="72" spans="1:7">
      <c r="A72" s="231"/>
      <c r="B72" s="231"/>
      <c r="C72" s="231"/>
      <c r="D72" s="231"/>
      <c r="E72" s="231"/>
      <c r="F72" s="231"/>
      <c r="G72" s="231"/>
    </row>
    <row r="73" spans="1:7">
      <c r="A73" s="94"/>
      <c r="B73" s="94"/>
      <c r="C73" s="94"/>
      <c r="D73" s="94"/>
      <c r="E73" s="94"/>
      <c r="F73" s="94"/>
      <c r="G73" s="94"/>
    </row>
    <row r="74" spans="1:7">
      <c r="A74" s="242" t="s">
        <v>240</v>
      </c>
      <c r="B74" s="242"/>
      <c r="C74" s="242"/>
      <c r="D74" s="242"/>
      <c r="E74" s="242"/>
      <c r="F74" s="13"/>
      <c r="G74" s="13"/>
    </row>
    <row r="75" spans="1:7" ht="26.25">
      <c r="A75" s="242" t="s">
        <v>78</v>
      </c>
      <c r="B75" s="242"/>
      <c r="C75" s="80" t="s">
        <v>55</v>
      </c>
      <c r="D75" s="80" t="s">
        <v>56</v>
      </c>
      <c r="E75" s="80" t="s">
        <v>238</v>
      </c>
      <c r="F75" s="13"/>
      <c r="G75" s="13"/>
    </row>
    <row r="76" spans="1:7">
      <c r="A76" s="91" t="s">
        <v>69</v>
      </c>
      <c r="B76" s="92" t="s">
        <v>70</v>
      </c>
      <c r="C76" s="83">
        <v>0.15</v>
      </c>
      <c r="D76" s="84">
        <v>4</v>
      </c>
      <c r="E76" s="84">
        <v>0.6</v>
      </c>
      <c r="F76" s="13"/>
      <c r="G76" s="13"/>
    </row>
    <row r="77" spans="1:7">
      <c r="A77" s="91" t="s">
        <v>69</v>
      </c>
      <c r="B77" s="92" t="s">
        <v>71</v>
      </c>
      <c r="C77" s="83">
        <v>0.2</v>
      </c>
      <c r="D77" s="84">
        <v>4</v>
      </c>
      <c r="E77" s="84">
        <v>0.8</v>
      </c>
      <c r="F77" s="13"/>
      <c r="G77" s="13"/>
    </row>
    <row r="78" spans="1:7">
      <c r="A78" s="91" t="s">
        <v>69</v>
      </c>
      <c r="B78" s="92" t="s">
        <v>72</v>
      </c>
      <c r="C78" s="83">
        <v>0.15</v>
      </c>
      <c r="D78" s="84">
        <v>3</v>
      </c>
      <c r="E78" s="84">
        <v>0.45</v>
      </c>
      <c r="F78" s="13"/>
      <c r="G78" s="13"/>
    </row>
    <row r="79" spans="1:7">
      <c r="A79" s="91" t="s">
        <v>69</v>
      </c>
      <c r="B79" s="92" t="s">
        <v>73</v>
      </c>
      <c r="C79" s="83">
        <v>0.1</v>
      </c>
      <c r="D79" s="84">
        <v>2</v>
      </c>
      <c r="E79" s="84">
        <v>0.2</v>
      </c>
      <c r="F79" s="13"/>
      <c r="G79" s="13"/>
    </row>
    <row r="80" spans="1:7">
      <c r="A80" s="91" t="s">
        <v>74</v>
      </c>
      <c r="B80" s="92" t="s">
        <v>75</v>
      </c>
      <c r="C80" s="83">
        <v>0.3</v>
      </c>
      <c r="D80" s="84">
        <v>1</v>
      </c>
      <c r="E80" s="84">
        <v>0.3</v>
      </c>
      <c r="F80" s="13"/>
      <c r="G80" s="13"/>
    </row>
    <row r="81" spans="1:7">
      <c r="A81" s="91" t="s">
        <v>74</v>
      </c>
      <c r="B81" s="92" t="s">
        <v>76</v>
      </c>
      <c r="C81" s="83">
        <v>0.1</v>
      </c>
      <c r="D81" s="84">
        <v>2</v>
      </c>
      <c r="E81" s="84">
        <v>0.2</v>
      </c>
      <c r="F81" s="13"/>
      <c r="G81" s="13"/>
    </row>
    <row r="82" spans="1:7">
      <c r="A82" s="243" t="s">
        <v>65</v>
      </c>
      <c r="B82" s="243"/>
      <c r="C82" s="85">
        <v>1</v>
      </c>
      <c r="D82" s="86"/>
      <c r="E82" s="86">
        <v>2.5499999999999998</v>
      </c>
      <c r="F82" s="13"/>
      <c r="G82" s="13"/>
    </row>
    <row r="83" spans="1:7">
      <c r="A83" s="93"/>
      <c r="B83" s="93"/>
      <c r="C83" s="93"/>
      <c r="D83" s="93"/>
      <c r="E83" s="93"/>
      <c r="F83" s="13"/>
      <c r="G83" s="13"/>
    </row>
    <row r="84" spans="1:7">
      <c r="A84" s="244" t="s">
        <v>7</v>
      </c>
      <c r="B84" s="244"/>
      <c r="C84" s="93"/>
      <c r="D84" s="93"/>
      <c r="E84" s="93"/>
      <c r="F84" s="13"/>
      <c r="G84" s="13"/>
    </row>
    <row r="85" spans="1:7">
      <c r="A85" s="87" t="s">
        <v>8</v>
      </c>
      <c r="B85" s="88">
        <v>1</v>
      </c>
      <c r="C85" s="93"/>
      <c r="D85" s="93"/>
      <c r="E85" s="93"/>
      <c r="F85" s="13"/>
      <c r="G85" s="13"/>
    </row>
    <row r="86" spans="1:7">
      <c r="A86" s="87" t="s">
        <v>9</v>
      </c>
      <c r="B86" s="88">
        <v>2</v>
      </c>
      <c r="C86" s="93"/>
      <c r="D86" s="93"/>
      <c r="E86" s="93"/>
      <c r="F86" s="13"/>
      <c r="G86" s="13"/>
    </row>
    <row r="87" spans="1:7">
      <c r="A87" s="87" t="s">
        <v>10</v>
      </c>
      <c r="B87" s="88">
        <v>3</v>
      </c>
      <c r="C87" s="93"/>
      <c r="D87" s="93"/>
      <c r="E87" s="93"/>
      <c r="F87" s="13"/>
      <c r="G87" s="13"/>
    </row>
    <row r="88" spans="1:7">
      <c r="A88" s="87" t="s">
        <v>11</v>
      </c>
      <c r="B88" s="88">
        <v>4</v>
      </c>
      <c r="C88" s="93"/>
      <c r="D88" s="93"/>
      <c r="E88" s="93"/>
      <c r="F88" s="13"/>
      <c r="G88" s="13"/>
    </row>
    <row r="89" spans="1:7">
      <c r="A89" s="13"/>
      <c r="B89" s="13"/>
      <c r="C89" s="13"/>
      <c r="D89" s="13"/>
      <c r="E89" s="13"/>
      <c r="F89" s="13"/>
      <c r="G89" s="13"/>
    </row>
    <row r="90" spans="1:7">
      <c r="A90" s="13"/>
      <c r="B90" s="13"/>
      <c r="C90" s="13"/>
      <c r="D90" s="13"/>
      <c r="E90" s="13"/>
      <c r="F90" s="13"/>
      <c r="G90" s="13"/>
    </row>
    <row r="91" spans="1:7">
      <c r="A91" s="239" t="s">
        <v>79</v>
      </c>
      <c r="B91" s="239"/>
      <c r="C91" s="239"/>
      <c r="D91" s="239"/>
      <c r="E91" s="239"/>
      <c r="F91" s="239"/>
      <c r="G91" s="239"/>
    </row>
    <row r="92" spans="1:7">
      <c r="A92" s="239"/>
      <c r="B92" s="239"/>
      <c r="C92" s="239"/>
      <c r="D92" s="239"/>
      <c r="E92" s="239"/>
      <c r="F92" s="239"/>
      <c r="G92" s="239"/>
    </row>
    <row r="93" spans="1:7">
      <c r="A93" s="239"/>
      <c r="B93" s="239"/>
      <c r="C93" s="239"/>
      <c r="D93" s="239"/>
      <c r="E93" s="239"/>
      <c r="F93" s="239"/>
      <c r="G93" s="239"/>
    </row>
    <row r="94" spans="1:7">
      <c r="A94" s="235" t="s">
        <v>104</v>
      </c>
      <c r="B94" s="236"/>
      <c r="C94" s="236"/>
      <c r="D94" s="236"/>
      <c r="E94" s="236"/>
      <c r="F94" s="236"/>
      <c r="G94" s="236"/>
    </row>
    <row r="95" spans="1:7">
      <c r="A95" s="232" t="s">
        <v>243</v>
      </c>
      <c r="B95" s="233"/>
      <c r="C95" s="233"/>
      <c r="D95" s="233"/>
      <c r="E95" s="233"/>
      <c r="F95" s="233"/>
      <c r="G95" s="233"/>
    </row>
    <row r="96" spans="1:7">
      <c r="A96" s="233"/>
      <c r="B96" s="233"/>
      <c r="C96" s="233"/>
      <c r="D96" s="233"/>
      <c r="E96" s="233"/>
      <c r="F96" s="233"/>
      <c r="G96" s="233"/>
    </row>
    <row r="97" spans="1:7">
      <c r="A97" s="233"/>
      <c r="B97" s="233"/>
      <c r="C97" s="233"/>
      <c r="D97" s="233"/>
      <c r="E97" s="233"/>
      <c r="F97" s="233"/>
      <c r="G97" s="233"/>
    </row>
    <row r="98" spans="1:7">
      <c r="A98" s="233"/>
      <c r="B98" s="233"/>
      <c r="C98" s="233"/>
      <c r="D98" s="233"/>
      <c r="E98" s="233"/>
      <c r="F98" s="233"/>
      <c r="G98" s="233"/>
    </row>
    <row r="99" spans="1:7">
      <c r="A99" s="233"/>
      <c r="B99" s="233"/>
      <c r="C99" s="233"/>
      <c r="D99" s="233"/>
      <c r="E99" s="233"/>
      <c r="F99" s="233"/>
      <c r="G99" s="233"/>
    </row>
    <row r="100" spans="1:7">
      <c r="A100" s="233"/>
      <c r="B100" s="233"/>
      <c r="C100" s="233"/>
      <c r="D100" s="233"/>
      <c r="E100" s="233"/>
      <c r="F100" s="233"/>
      <c r="G100" s="233"/>
    </row>
    <row r="101" spans="1:7">
      <c r="A101" s="233"/>
      <c r="B101" s="233"/>
      <c r="C101" s="233"/>
      <c r="D101" s="233"/>
      <c r="E101" s="233"/>
      <c r="F101" s="233"/>
      <c r="G101" s="233"/>
    </row>
    <row r="102" spans="1:7">
      <c r="A102" s="233"/>
      <c r="B102" s="233"/>
      <c r="C102" s="233"/>
      <c r="D102" s="233"/>
      <c r="E102" s="233"/>
      <c r="F102" s="233"/>
      <c r="G102" s="233"/>
    </row>
    <row r="103" spans="1:7">
      <c r="A103" s="233"/>
      <c r="B103" s="233"/>
      <c r="C103" s="233"/>
      <c r="D103" s="233"/>
      <c r="E103" s="233"/>
      <c r="F103" s="233"/>
      <c r="G103" s="233"/>
    </row>
    <row r="104" spans="1:7" ht="33" customHeight="1">
      <c r="A104" s="233"/>
      <c r="B104" s="233"/>
      <c r="C104" s="233"/>
      <c r="D104" s="233"/>
      <c r="E104" s="233"/>
      <c r="F104" s="233"/>
      <c r="G104" s="233"/>
    </row>
    <row r="105" spans="1:7">
      <c r="A105" s="95"/>
      <c r="B105" s="95"/>
      <c r="C105" s="95"/>
      <c r="D105" s="95"/>
      <c r="E105" s="95"/>
      <c r="F105" s="95"/>
      <c r="G105" s="95"/>
    </row>
    <row r="106" spans="1:7">
      <c r="A106" s="95"/>
      <c r="B106" s="95"/>
      <c r="C106" s="95"/>
      <c r="D106" s="95"/>
      <c r="E106" s="95"/>
      <c r="F106" s="95"/>
      <c r="G106" s="95"/>
    </row>
    <row r="107" spans="1:7">
      <c r="A107" s="228"/>
      <c r="B107" s="96" t="s">
        <v>12</v>
      </c>
      <c r="C107" s="96" t="s">
        <v>13</v>
      </c>
      <c r="D107" s="95"/>
      <c r="E107" s="95"/>
      <c r="F107" s="95"/>
      <c r="G107" s="95"/>
    </row>
    <row r="108" spans="1:7">
      <c r="A108" s="229"/>
      <c r="B108" s="97" t="s">
        <v>88</v>
      </c>
      <c r="C108" s="98" t="s">
        <v>89</v>
      </c>
      <c r="D108" s="95"/>
      <c r="E108" s="95"/>
      <c r="F108" s="95"/>
      <c r="G108" s="95"/>
    </row>
    <row r="109" spans="1:7">
      <c r="A109" s="229"/>
      <c r="B109" s="99" t="s">
        <v>90</v>
      </c>
      <c r="C109" s="100" t="s">
        <v>91</v>
      </c>
      <c r="D109" s="95"/>
      <c r="E109" s="95"/>
      <c r="F109" s="95"/>
      <c r="G109" s="95"/>
    </row>
    <row r="110" spans="1:7">
      <c r="A110" s="229"/>
      <c r="B110" s="101" t="s">
        <v>92</v>
      </c>
      <c r="C110" s="102" t="s">
        <v>93</v>
      </c>
      <c r="D110" s="95"/>
      <c r="E110" s="95"/>
      <c r="F110" s="95"/>
      <c r="G110" s="95"/>
    </row>
    <row r="111" spans="1:7" ht="22.5">
      <c r="A111" s="96" t="s">
        <v>14</v>
      </c>
      <c r="B111" s="103" t="s">
        <v>80</v>
      </c>
      <c r="C111" s="103" t="s">
        <v>81</v>
      </c>
      <c r="D111" s="95"/>
      <c r="E111" s="95"/>
      <c r="F111" s="95"/>
      <c r="G111" s="95"/>
    </row>
    <row r="112" spans="1:7">
      <c r="A112" s="98" t="s">
        <v>94</v>
      </c>
      <c r="B112" s="230" t="s">
        <v>82</v>
      </c>
      <c r="C112" s="234" t="s">
        <v>83</v>
      </c>
      <c r="D112" s="95"/>
      <c r="E112" s="95"/>
      <c r="F112" s="95"/>
      <c r="G112" s="95"/>
    </row>
    <row r="113" spans="1:7">
      <c r="A113" s="100" t="s">
        <v>95</v>
      </c>
      <c r="B113" s="230"/>
      <c r="C113" s="234"/>
      <c r="D113" s="95"/>
      <c r="E113" s="95"/>
      <c r="F113" s="95"/>
      <c r="G113" s="95"/>
    </row>
    <row r="114" spans="1:7">
      <c r="A114" s="102" t="s">
        <v>96</v>
      </c>
      <c r="B114" s="230"/>
      <c r="C114" s="234"/>
      <c r="D114" s="95"/>
      <c r="E114" s="95"/>
      <c r="F114" s="95"/>
      <c r="G114" s="95"/>
    </row>
    <row r="115" spans="1:7" ht="22.5">
      <c r="A115" s="104" t="s">
        <v>15</v>
      </c>
      <c r="B115" s="105" t="s">
        <v>84</v>
      </c>
      <c r="C115" s="105" t="s">
        <v>85</v>
      </c>
      <c r="D115" s="95"/>
      <c r="E115" s="95"/>
      <c r="F115" s="95"/>
      <c r="G115" s="95"/>
    </row>
    <row r="116" spans="1:7">
      <c r="A116" s="98" t="s">
        <v>97</v>
      </c>
      <c r="B116" s="230" t="s">
        <v>86</v>
      </c>
      <c r="C116" s="234" t="s">
        <v>87</v>
      </c>
      <c r="D116" s="95"/>
      <c r="E116" s="95"/>
      <c r="F116" s="95"/>
      <c r="G116" s="95"/>
    </row>
    <row r="117" spans="1:7">
      <c r="A117" s="100" t="s">
        <v>98</v>
      </c>
      <c r="B117" s="230"/>
      <c r="C117" s="234"/>
      <c r="D117" s="95"/>
      <c r="E117" s="95"/>
      <c r="F117" s="95"/>
      <c r="G117" s="95"/>
    </row>
    <row r="118" spans="1:7">
      <c r="A118" s="102" t="s">
        <v>99</v>
      </c>
      <c r="B118" s="230"/>
      <c r="C118" s="234"/>
      <c r="D118" s="95"/>
      <c r="E118" s="95"/>
      <c r="F118" s="95"/>
      <c r="G118" s="95"/>
    </row>
    <row r="119" spans="1:7" ht="15" customHeight="1">
      <c r="A119" s="231" t="s">
        <v>257</v>
      </c>
      <c r="B119" s="231"/>
      <c r="C119" s="231"/>
      <c r="D119" s="231"/>
      <c r="E119" s="231"/>
      <c r="F119" s="231"/>
      <c r="G119" s="231"/>
    </row>
    <row r="120" spans="1:7">
      <c r="A120" s="231"/>
      <c r="B120" s="231"/>
      <c r="C120" s="231"/>
      <c r="D120" s="231"/>
      <c r="E120" s="231"/>
      <c r="F120" s="231"/>
      <c r="G120" s="231"/>
    </row>
    <row r="121" spans="1:7">
      <c r="A121" s="231"/>
      <c r="B121" s="231"/>
      <c r="C121" s="231"/>
      <c r="D121" s="231"/>
      <c r="E121" s="231"/>
      <c r="F121" s="231"/>
      <c r="G121" s="231"/>
    </row>
    <row r="122" spans="1:7">
      <c r="A122" s="231"/>
      <c r="B122" s="231"/>
      <c r="C122" s="231"/>
      <c r="D122" s="231"/>
      <c r="E122" s="231"/>
      <c r="F122" s="231"/>
      <c r="G122" s="231"/>
    </row>
    <row r="123" spans="1:7">
      <c r="A123" s="231"/>
      <c r="B123" s="231"/>
      <c r="C123" s="231"/>
      <c r="D123" s="231"/>
      <c r="E123" s="231"/>
      <c r="F123" s="231"/>
      <c r="G123" s="231"/>
    </row>
    <row r="124" spans="1:7">
      <c r="A124" s="231"/>
      <c r="B124" s="231"/>
      <c r="C124" s="231"/>
      <c r="D124" s="231"/>
      <c r="E124" s="231"/>
      <c r="F124" s="231"/>
      <c r="G124" s="231"/>
    </row>
  </sheetData>
  <mergeCells count="28">
    <mergeCell ref="C21:D21"/>
    <mergeCell ref="B20:D20"/>
    <mergeCell ref="A2:A3"/>
    <mergeCell ref="B2:E3"/>
    <mergeCell ref="A5:G19"/>
    <mergeCell ref="A94:G94"/>
    <mergeCell ref="C22:D22"/>
    <mergeCell ref="A38:B38"/>
    <mergeCell ref="A45:G48"/>
    <mergeCell ref="A49:G60"/>
    <mergeCell ref="B62:C62"/>
    <mergeCell ref="A70:G72"/>
    <mergeCell ref="A24:G26"/>
    <mergeCell ref="A28:E28"/>
    <mergeCell ref="A29:B29"/>
    <mergeCell ref="A36:B36"/>
    <mergeCell ref="A74:E74"/>
    <mergeCell ref="A75:B75"/>
    <mergeCell ref="A82:B82"/>
    <mergeCell ref="A84:B84"/>
    <mergeCell ref="A91:G93"/>
    <mergeCell ref="A107:A110"/>
    <mergeCell ref="B112:B114"/>
    <mergeCell ref="B116:B118"/>
    <mergeCell ref="A119:G124"/>
    <mergeCell ref="A95:G104"/>
    <mergeCell ref="C112:C114"/>
    <mergeCell ref="C116:C118"/>
  </mergeCells>
  <pageMargins left="1.4960629921259843" right="0.70866141732283472" top="0.74803149606299213" bottom="0.74803149606299213" header="0.31496062992125984" footer="0.31496062992125984"/>
  <pageSetup scale="36" orientation="portrait" r:id="rId1"/>
  <drawing r:id="rId2"/>
</worksheet>
</file>

<file path=xl/worksheets/sheet5.xml><?xml version="1.0" encoding="utf-8"?>
<worksheet xmlns="http://schemas.openxmlformats.org/spreadsheetml/2006/main" xmlns:r="http://schemas.openxmlformats.org/officeDocument/2006/relationships">
  <dimension ref="A2:G11"/>
  <sheetViews>
    <sheetView view="pageBreakPreview" zoomScale="90" zoomScaleNormal="110" zoomScaleSheetLayoutView="90" zoomScalePageLayoutView="90" workbookViewId="0">
      <selection activeCell="F2" sqref="F2:G3"/>
    </sheetView>
  </sheetViews>
  <sheetFormatPr baseColWidth="10" defaultColWidth="10.85546875" defaultRowHeight="15"/>
  <cols>
    <col min="1" max="1" width="13.42578125" style="1" customWidth="1"/>
    <col min="2" max="2" width="29.28515625" style="1" customWidth="1"/>
    <col min="3" max="3" width="14.140625" style="1" customWidth="1"/>
    <col min="4" max="4" width="9.28515625" style="1" customWidth="1"/>
    <col min="5" max="5" width="26.7109375" style="1" customWidth="1"/>
    <col min="6" max="6" width="10.85546875" style="1"/>
    <col min="7" max="7" width="12.85546875" style="1" customWidth="1"/>
    <col min="8" max="16384" width="10.85546875" style="1"/>
  </cols>
  <sheetData>
    <row r="2" spans="1:7" ht="28.5" customHeight="1">
      <c r="A2" s="154"/>
      <c r="B2" s="246" t="s">
        <v>244</v>
      </c>
      <c r="C2" s="246"/>
      <c r="D2" s="246"/>
      <c r="E2" s="246"/>
      <c r="F2" s="27" t="s">
        <v>136</v>
      </c>
      <c r="G2" s="28">
        <v>43250</v>
      </c>
    </row>
    <row r="3" spans="1:7" ht="36.75" customHeight="1">
      <c r="A3" s="154"/>
      <c r="B3" s="246"/>
      <c r="C3" s="246"/>
      <c r="D3" s="246"/>
      <c r="E3" s="246"/>
      <c r="F3" s="27" t="s">
        <v>137</v>
      </c>
      <c r="G3" s="10" t="s">
        <v>138</v>
      </c>
    </row>
    <row r="5" spans="1:7" ht="46.5" customHeight="1">
      <c r="A5" s="249" t="s">
        <v>17</v>
      </c>
      <c r="B5" s="249"/>
      <c r="C5" s="249"/>
      <c r="D5" s="249"/>
      <c r="E5" s="249"/>
      <c r="F5" s="249"/>
      <c r="G5" s="249"/>
    </row>
    <row r="6" spans="1:7" ht="15.75" thickBot="1">
      <c r="A6" s="95"/>
      <c r="B6" s="95"/>
      <c r="C6" s="95"/>
      <c r="D6" s="95"/>
      <c r="E6" s="95"/>
      <c r="F6" s="95"/>
      <c r="G6" s="95"/>
    </row>
    <row r="7" spans="1:7" ht="15.75" thickBot="1">
      <c r="A7" s="95"/>
      <c r="B7" s="247" t="s">
        <v>6</v>
      </c>
      <c r="C7" s="248"/>
      <c r="D7" s="95"/>
      <c r="E7" s="247" t="s">
        <v>7</v>
      </c>
      <c r="F7" s="248"/>
      <c r="G7" s="95"/>
    </row>
    <row r="8" spans="1:7" ht="21" customHeight="1">
      <c r="A8" s="95"/>
      <c r="B8" s="46" t="s">
        <v>2</v>
      </c>
      <c r="C8" s="47">
        <v>1</v>
      </c>
      <c r="D8" s="95"/>
      <c r="E8" s="106" t="s">
        <v>8</v>
      </c>
      <c r="F8" s="107">
        <v>1</v>
      </c>
      <c r="G8" s="95"/>
    </row>
    <row r="9" spans="1:7" ht="18" customHeight="1">
      <c r="A9" s="95"/>
      <c r="B9" s="48" t="s">
        <v>3</v>
      </c>
      <c r="C9" s="49">
        <v>2</v>
      </c>
      <c r="D9" s="95"/>
      <c r="E9" s="48" t="s">
        <v>9</v>
      </c>
      <c r="F9" s="49">
        <v>2</v>
      </c>
      <c r="G9" s="95"/>
    </row>
    <row r="10" spans="1:7" ht="18.75" customHeight="1">
      <c r="A10" s="95"/>
      <c r="B10" s="48" t="s">
        <v>4</v>
      </c>
      <c r="C10" s="49">
        <v>3</v>
      </c>
      <c r="D10" s="95"/>
      <c r="E10" s="48" t="s">
        <v>10</v>
      </c>
      <c r="F10" s="49">
        <v>3</v>
      </c>
      <c r="G10" s="95"/>
    </row>
    <row r="11" spans="1:7" ht="20.25" customHeight="1" thickBot="1">
      <c r="A11" s="95"/>
      <c r="B11" s="50" t="s">
        <v>5</v>
      </c>
      <c r="C11" s="51">
        <v>4</v>
      </c>
      <c r="D11" s="95"/>
      <c r="E11" s="50" t="s">
        <v>11</v>
      </c>
      <c r="F11" s="51">
        <v>4</v>
      </c>
      <c r="G11" s="95"/>
    </row>
  </sheetData>
  <mergeCells count="5">
    <mergeCell ref="B2:E3"/>
    <mergeCell ref="A2:A3"/>
    <mergeCell ref="B7:C7"/>
    <mergeCell ref="E7:F7"/>
    <mergeCell ref="A5:G5"/>
  </mergeCells>
  <pageMargins left="0.7" right="0.7" top="0.75" bottom="0.75" header="0.3" footer="0.3"/>
  <pageSetup scale="78" orientation="portrait" r:id="rId1"/>
  <drawing r:id="rId2"/>
</worksheet>
</file>

<file path=xl/worksheets/sheet6.xml><?xml version="1.0" encoding="utf-8"?>
<worksheet xmlns="http://schemas.openxmlformats.org/spreadsheetml/2006/main" xmlns:r="http://schemas.openxmlformats.org/officeDocument/2006/relationships">
  <dimension ref="A2:G29"/>
  <sheetViews>
    <sheetView view="pageBreakPreview" zoomScale="80" zoomScaleNormal="110" zoomScaleSheetLayoutView="80" workbookViewId="0">
      <selection activeCell="I24" sqref="I24"/>
    </sheetView>
  </sheetViews>
  <sheetFormatPr baseColWidth="10" defaultColWidth="10.85546875" defaultRowHeight="15"/>
  <cols>
    <col min="1" max="1" width="16.85546875" style="1" customWidth="1"/>
    <col min="2" max="6" width="10.85546875" style="1"/>
    <col min="7" max="7" width="12.28515625" style="1" customWidth="1"/>
    <col min="8" max="16384" width="10.85546875" style="1"/>
  </cols>
  <sheetData>
    <row r="2" spans="1:7" ht="21.75" customHeight="1">
      <c r="A2" s="154"/>
      <c r="B2" s="246" t="s">
        <v>245</v>
      </c>
      <c r="C2" s="246"/>
      <c r="D2" s="246"/>
      <c r="E2" s="246"/>
      <c r="F2" s="27" t="s">
        <v>136</v>
      </c>
      <c r="G2" s="28">
        <v>43250</v>
      </c>
    </row>
    <row r="3" spans="1:7" ht="42.75" customHeight="1">
      <c r="A3" s="154"/>
      <c r="B3" s="246"/>
      <c r="C3" s="246"/>
      <c r="D3" s="246"/>
      <c r="E3" s="246"/>
      <c r="F3" s="27" t="s">
        <v>137</v>
      </c>
      <c r="G3" s="10" t="s">
        <v>138</v>
      </c>
    </row>
    <row r="7" spans="1:7">
      <c r="A7" s="251" t="s">
        <v>105</v>
      </c>
      <c r="B7" s="252"/>
      <c r="C7" s="252"/>
      <c r="D7" s="252"/>
      <c r="E7" s="252"/>
      <c r="F7" s="252"/>
      <c r="G7" s="253"/>
    </row>
    <row r="8" spans="1:7">
      <c r="A8" s="254"/>
      <c r="B8" s="255"/>
      <c r="C8" s="255"/>
      <c r="D8" s="255"/>
      <c r="E8" s="255"/>
      <c r="F8" s="255"/>
      <c r="G8" s="256"/>
    </row>
    <row r="9" spans="1:7">
      <c r="A9" s="254"/>
      <c r="B9" s="255"/>
      <c r="C9" s="255"/>
      <c r="D9" s="255"/>
      <c r="E9" s="255"/>
      <c r="F9" s="255"/>
      <c r="G9" s="256"/>
    </row>
    <row r="10" spans="1:7">
      <c r="A10" s="257"/>
      <c r="B10" s="258"/>
      <c r="C10" s="258"/>
      <c r="D10" s="258"/>
      <c r="E10" s="258"/>
      <c r="F10" s="258"/>
      <c r="G10" s="259"/>
    </row>
    <row r="11" spans="1:7">
      <c r="A11" s="95"/>
      <c r="B11" s="95"/>
      <c r="C11" s="95"/>
      <c r="D11" s="95"/>
      <c r="E11" s="95"/>
      <c r="F11" s="95"/>
      <c r="G11" s="95"/>
    </row>
    <row r="12" spans="1:7">
      <c r="A12" s="251" t="s">
        <v>126</v>
      </c>
      <c r="B12" s="252"/>
      <c r="C12" s="252"/>
      <c r="D12" s="252"/>
      <c r="E12" s="252"/>
      <c r="F12" s="252"/>
      <c r="G12" s="253"/>
    </row>
    <row r="13" spans="1:7">
      <c r="A13" s="254"/>
      <c r="B13" s="255"/>
      <c r="C13" s="255"/>
      <c r="D13" s="255"/>
      <c r="E13" s="255"/>
      <c r="F13" s="255"/>
      <c r="G13" s="256"/>
    </row>
    <row r="14" spans="1:7">
      <c r="A14" s="254"/>
      <c r="B14" s="255"/>
      <c r="C14" s="255"/>
      <c r="D14" s="255"/>
      <c r="E14" s="255"/>
      <c r="F14" s="255"/>
      <c r="G14" s="256"/>
    </row>
    <row r="15" spans="1:7">
      <c r="A15" s="257"/>
      <c r="B15" s="258"/>
      <c r="C15" s="258"/>
      <c r="D15" s="258"/>
      <c r="E15" s="258"/>
      <c r="F15" s="258"/>
      <c r="G15" s="259"/>
    </row>
    <row r="16" spans="1:7">
      <c r="A16" s="95"/>
      <c r="B16" s="95"/>
      <c r="C16" s="95"/>
      <c r="D16" s="95"/>
      <c r="E16" s="95"/>
      <c r="F16" s="95"/>
      <c r="G16" s="95"/>
    </row>
    <row r="17" spans="1:7">
      <c r="A17" s="251" t="s">
        <v>106</v>
      </c>
      <c r="B17" s="252"/>
      <c r="C17" s="252"/>
      <c r="D17" s="252"/>
      <c r="E17" s="252"/>
      <c r="F17" s="252"/>
      <c r="G17" s="253"/>
    </row>
    <row r="18" spans="1:7">
      <c r="A18" s="254"/>
      <c r="B18" s="255"/>
      <c r="C18" s="255"/>
      <c r="D18" s="255"/>
      <c r="E18" s="255"/>
      <c r="F18" s="255"/>
      <c r="G18" s="256"/>
    </row>
    <row r="19" spans="1:7">
      <c r="A19" s="254"/>
      <c r="B19" s="255"/>
      <c r="C19" s="255"/>
      <c r="D19" s="255"/>
      <c r="E19" s="255"/>
      <c r="F19" s="255"/>
      <c r="G19" s="256"/>
    </row>
    <row r="20" spans="1:7">
      <c r="A20" s="257"/>
      <c r="B20" s="258"/>
      <c r="C20" s="258"/>
      <c r="D20" s="258"/>
      <c r="E20" s="258"/>
      <c r="F20" s="258"/>
      <c r="G20" s="259"/>
    </row>
    <row r="21" spans="1:7">
      <c r="A21" s="95"/>
      <c r="B21" s="95"/>
      <c r="C21" s="95"/>
      <c r="D21" s="95"/>
      <c r="E21" s="95"/>
      <c r="F21" s="95"/>
      <c r="G21" s="95"/>
    </row>
    <row r="22" spans="1:7">
      <c r="A22" s="251" t="s">
        <v>127</v>
      </c>
      <c r="B22" s="252"/>
      <c r="C22" s="252"/>
      <c r="D22" s="252"/>
      <c r="E22" s="252"/>
      <c r="F22" s="252"/>
      <c r="G22" s="253"/>
    </row>
    <row r="23" spans="1:7">
      <c r="A23" s="254"/>
      <c r="B23" s="255"/>
      <c r="C23" s="255"/>
      <c r="D23" s="255"/>
      <c r="E23" s="255"/>
      <c r="F23" s="255"/>
      <c r="G23" s="256"/>
    </row>
    <row r="24" spans="1:7">
      <c r="A24" s="254"/>
      <c r="B24" s="255"/>
      <c r="C24" s="255"/>
      <c r="D24" s="255"/>
      <c r="E24" s="255"/>
      <c r="F24" s="255"/>
      <c r="G24" s="256"/>
    </row>
    <row r="25" spans="1:7">
      <c r="A25" s="257"/>
      <c r="B25" s="258"/>
      <c r="C25" s="258"/>
      <c r="D25" s="258"/>
      <c r="E25" s="258"/>
      <c r="F25" s="258"/>
      <c r="G25" s="259"/>
    </row>
    <row r="26" spans="1:7">
      <c r="A26" s="95"/>
      <c r="B26" s="95"/>
      <c r="C26" s="95"/>
      <c r="D26" s="95"/>
      <c r="E26" s="95"/>
      <c r="F26" s="95"/>
      <c r="G26" s="95"/>
    </row>
    <row r="27" spans="1:7">
      <c r="A27" s="250" t="s">
        <v>107</v>
      </c>
      <c r="B27" s="250"/>
      <c r="C27" s="250"/>
      <c r="D27" s="250"/>
      <c r="E27" s="250"/>
      <c r="F27" s="250"/>
      <c r="G27" s="250"/>
    </row>
    <row r="28" spans="1:7">
      <c r="A28" s="250"/>
      <c r="B28" s="250"/>
      <c r="C28" s="250"/>
      <c r="D28" s="250"/>
      <c r="E28" s="250"/>
      <c r="F28" s="250"/>
      <c r="G28" s="250"/>
    </row>
    <row r="29" spans="1:7">
      <c r="A29" s="250"/>
      <c r="B29" s="250"/>
      <c r="C29" s="250"/>
      <c r="D29" s="250"/>
      <c r="E29" s="250"/>
      <c r="F29" s="250"/>
      <c r="G29" s="250"/>
    </row>
  </sheetData>
  <mergeCells count="7">
    <mergeCell ref="A27:G29"/>
    <mergeCell ref="A7:G10"/>
    <mergeCell ref="A2:A3"/>
    <mergeCell ref="B2:E3"/>
    <mergeCell ref="A12:G15"/>
    <mergeCell ref="A17:G20"/>
    <mergeCell ref="A22:G25"/>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3</vt:i4>
      </vt:variant>
    </vt:vector>
  </HeadingPairs>
  <TitlesOfParts>
    <vt:vector size="9" baseType="lpstr">
      <vt:lpstr>MEFE</vt:lpstr>
      <vt:lpstr>MEFI </vt:lpstr>
      <vt:lpstr>DOFA</vt:lpstr>
      <vt:lpstr>INSTRUCTIVO</vt:lpstr>
      <vt:lpstr>CRITERIOS DE CALIFICACION</vt:lpstr>
      <vt:lpstr>GLOSARIO</vt:lpstr>
      <vt:lpstr>'CRITERIOS DE CALIFICACION'!Área_de_impresión</vt:lpstr>
      <vt:lpstr>DOFA!Área_de_impresión</vt:lpstr>
      <vt:lpstr>'MEFI '!Área_de_impresión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Francisco</dc:creator>
  <cp:lastModifiedBy>Gloria Castaño</cp:lastModifiedBy>
  <cp:lastPrinted>2016-11-15T19:44:00Z</cp:lastPrinted>
  <dcterms:created xsi:type="dcterms:W3CDTF">2014-10-17T16:19:09Z</dcterms:created>
  <dcterms:modified xsi:type="dcterms:W3CDTF">2018-07-31T22:51:11Z</dcterms:modified>
</cp:coreProperties>
</file>