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activeTab="2"/>
  </bookViews>
  <sheets>
    <sheet name="Inicio" sheetId="1" r:id="rId1"/>
    <sheet name="Instrucciones" sheetId="2" r:id="rId2"/>
    <sheet name="Autodiagnóstico" sheetId="3" r:id="rId3"/>
    <sheet name="Gráficas" sheetId="4" r:id="rId4"/>
    <sheet name="Plan de Acción" sheetId="5" r:id="rId5"/>
  </sheets>
  <calcPr calcId="152511"/>
</workbook>
</file>

<file path=xl/calcChain.xml><?xml version="1.0" encoding="utf-8"?>
<calcChain xmlns="http://schemas.openxmlformats.org/spreadsheetml/2006/main">
  <c r="F78" i="5" l="1"/>
  <c r="F60" i="5" l="1"/>
  <c r="E20" i="5" l="1"/>
  <c r="F72" i="5" l="1"/>
  <c r="F42" i="5" l="1"/>
  <c r="F39" i="5"/>
  <c r="F40" i="5"/>
  <c r="F81" i="5" l="1"/>
  <c r="F70" i="5" l="1"/>
  <c r="F55" i="5"/>
  <c r="F54" i="5"/>
  <c r="F50" i="5"/>
  <c r="F43" i="5"/>
  <c r="F19" i="5"/>
  <c r="F30" i="5" l="1"/>
  <c r="F83" i="5" l="1"/>
  <c r="F84" i="5"/>
  <c r="F48" i="5"/>
  <c r="F9" i="5" l="1"/>
  <c r="F8" i="5"/>
  <c r="E84" i="5" l="1"/>
  <c r="E83" i="5"/>
  <c r="F82" i="5"/>
  <c r="E82" i="5"/>
  <c r="E81" i="5"/>
  <c r="F80" i="5"/>
  <c r="E80" i="5"/>
  <c r="F79" i="5"/>
  <c r="E79" i="5"/>
  <c r="E78" i="5"/>
  <c r="F77" i="5"/>
  <c r="E77" i="5"/>
  <c r="E76" i="5"/>
  <c r="F75" i="5"/>
  <c r="E75" i="5"/>
  <c r="E74" i="5"/>
  <c r="E73" i="5"/>
  <c r="E72" i="5"/>
  <c r="E71" i="5"/>
  <c r="E70" i="5"/>
  <c r="F69" i="5"/>
  <c r="E69" i="5"/>
  <c r="E68" i="5"/>
  <c r="F67" i="5"/>
  <c r="E67" i="5"/>
  <c r="F66" i="5"/>
  <c r="E66" i="5"/>
  <c r="F65" i="5"/>
  <c r="E65" i="5"/>
  <c r="F64" i="5"/>
  <c r="E64" i="5"/>
  <c r="F63" i="5"/>
  <c r="E63" i="5"/>
  <c r="F62" i="5"/>
  <c r="E62" i="5"/>
  <c r="F61" i="5"/>
  <c r="E61" i="5"/>
  <c r="E60" i="5"/>
  <c r="E59" i="5"/>
  <c r="F58" i="5"/>
  <c r="E58" i="5"/>
  <c r="F57" i="5"/>
  <c r="E57" i="5"/>
  <c r="F56" i="5"/>
  <c r="E56" i="5"/>
  <c r="E55" i="5"/>
  <c r="E54" i="5"/>
  <c r="F53" i="5"/>
  <c r="E53" i="5"/>
  <c r="F52" i="5"/>
  <c r="E52" i="5"/>
  <c r="F51" i="5"/>
  <c r="E51" i="5"/>
  <c r="E50" i="5"/>
  <c r="F49" i="5"/>
  <c r="E49" i="5"/>
  <c r="E48" i="5"/>
  <c r="F47" i="5"/>
  <c r="E47" i="5"/>
  <c r="F46" i="5"/>
  <c r="E46" i="5"/>
  <c r="F45" i="5"/>
  <c r="E45" i="5"/>
  <c r="F44" i="5"/>
  <c r="E44" i="5"/>
  <c r="E43" i="5"/>
  <c r="E42" i="5"/>
  <c r="F41" i="5"/>
  <c r="E41" i="5"/>
  <c r="E40" i="5"/>
  <c r="E39" i="5"/>
  <c r="F38" i="5"/>
  <c r="E38" i="5"/>
  <c r="F37" i="5"/>
  <c r="E37" i="5"/>
  <c r="F36" i="5"/>
  <c r="E36" i="5"/>
  <c r="F35" i="5"/>
  <c r="E35" i="5"/>
  <c r="F34" i="5"/>
  <c r="E34" i="5"/>
  <c r="F33" i="5"/>
  <c r="E33" i="5"/>
  <c r="F32" i="5"/>
  <c r="E32" i="5"/>
  <c r="F31" i="5"/>
  <c r="E31" i="5"/>
  <c r="E30" i="5"/>
  <c r="F29" i="5"/>
  <c r="E29" i="5"/>
  <c r="F28" i="5"/>
  <c r="E28" i="5"/>
  <c r="F27" i="5"/>
  <c r="E27" i="5"/>
  <c r="F26" i="5"/>
  <c r="E26" i="5"/>
  <c r="F25" i="5"/>
  <c r="E25" i="5"/>
  <c r="F24" i="5"/>
  <c r="E24" i="5"/>
  <c r="F23" i="5"/>
  <c r="E23" i="5"/>
  <c r="F22" i="5"/>
  <c r="E22" i="5"/>
  <c r="F21" i="5"/>
  <c r="E21" i="5"/>
  <c r="F20" i="5"/>
  <c r="E19" i="5"/>
  <c r="F18" i="5"/>
  <c r="E18" i="5"/>
  <c r="F17" i="5"/>
  <c r="E17" i="5"/>
  <c r="F16" i="5"/>
  <c r="E16" i="5"/>
  <c r="F15" i="5"/>
  <c r="E15" i="5"/>
  <c r="F14" i="5"/>
  <c r="E14" i="5"/>
  <c r="F13" i="5"/>
  <c r="E13" i="5"/>
  <c r="F12" i="5"/>
  <c r="E12" i="5"/>
  <c r="F11" i="5"/>
  <c r="E11" i="5"/>
  <c r="F10" i="5"/>
  <c r="E10" i="5"/>
  <c r="E9" i="5"/>
  <c r="E8" i="5"/>
  <c r="F7" i="5"/>
  <c r="E7" i="5"/>
  <c r="K137" i="4"/>
  <c r="K136" i="4"/>
  <c r="K135" i="4"/>
  <c r="K134" i="4"/>
  <c r="K130" i="4"/>
  <c r="K114" i="4"/>
  <c r="M113" i="4"/>
  <c r="K113" i="4"/>
  <c r="K112" i="4"/>
  <c r="K111" i="4"/>
  <c r="K110" i="4"/>
  <c r="K109" i="4"/>
  <c r="K108" i="4"/>
  <c r="K107" i="4"/>
  <c r="K103" i="4"/>
  <c r="K84" i="4"/>
  <c r="K83" i="4"/>
  <c r="K82" i="4"/>
  <c r="K81" i="4"/>
  <c r="K77" i="4"/>
  <c r="I60" i="4"/>
  <c r="K59" i="4"/>
  <c r="I59" i="4"/>
  <c r="I58" i="4"/>
  <c r="I57" i="4"/>
  <c r="K54" i="4"/>
  <c r="J37" i="4"/>
  <c r="J36" i="4"/>
  <c r="J35" i="4"/>
  <c r="J34" i="4"/>
  <c r="I12" i="4"/>
  <c r="F90" i="3"/>
  <c r="M137" i="4" s="1"/>
  <c r="F83" i="3"/>
  <c r="M136" i="4" s="1"/>
  <c r="F80" i="3"/>
  <c r="M135" i="4" s="1"/>
  <c r="F69" i="3"/>
  <c r="M134" i="4" s="1"/>
  <c r="F63" i="3"/>
  <c r="M114" i="4" s="1"/>
  <c r="F59" i="3"/>
  <c r="F58" i="3"/>
  <c r="M112" i="4" s="1"/>
  <c r="F52" i="3"/>
  <c r="M111" i="4" s="1"/>
  <c r="F46" i="3"/>
  <c r="M110" i="4" s="1"/>
  <c r="F42" i="3"/>
  <c r="M109" i="4" s="1"/>
  <c r="F38" i="3"/>
  <c r="M108" i="4" s="1"/>
  <c r="F33" i="3"/>
  <c r="M107" i="4" s="1"/>
  <c r="F31" i="3"/>
  <c r="M84" i="4" s="1"/>
  <c r="F29" i="3"/>
  <c r="M83" i="4" s="1"/>
  <c r="F26" i="3"/>
  <c r="M82" i="4" s="1"/>
  <c r="F22" i="3"/>
  <c r="M81" i="4" s="1"/>
  <c r="F18" i="3"/>
  <c r="K60" i="4" s="1"/>
  <c r="F17" i="3"/>
  <c r="F16" i="3"/>
  <c r="K58" i="4" s="1"/>
  <c r="F10" i="3"/>
  <c r="D10" i="3" s="1"/>
  <c r="L34" i="4" s="1"/>
  <c r="D33" i="3" l="1"/>
  <c r="L36" i="4" s="1"/>
  <c r="K57" i="4"/>
  <c r="D22" i="3"/>
  <c r="L35" i="4" s="1"/>
  <c r="D69" i="3"/>
  <c r="L37" i="4" s="1"/>
  <c r="G6" i="3" l="1"/>
  <c r="K12" i="4" s="1"/>
</calcChain>
</file>

<file path=xl/sharedStrings.xml><?xml version="1.0" encoding="utf-8"?>
<sst xmlns="http://schemas.openxmlformats.org/spreadsheetml/2006/main" count="553" uniqueCount="355">
  <si>
    <t/>
  </si>
  <si>
    <t>AUTODIAGNÓSTICO DE GESTIÓN POLÍTICA DE GOBIERNO DIGITAL</t>
  </si>
  <si>
    <t xml:space="preserve">AUTODIAGNÓSTICO DE GESTIÓN </t>
  </si>
  <si>
    <t>POLÍTICA GOBIERNO DIGITAL (ANTES GOBIERNO EN LÍNEA)</t>
  </si>
  <si>
    <t>CONTROL DE CAMBIOS</t>
  </si>
  <si>
    <t>INSTRUCCIONES DE DILIGENCIAMIENTO</t>
  </si>
  <si>
    <t>ENTIDAD</t>
  </si>
  <si>
    <t>Fecha</t>
  </si>
  <si>
    <t>Cambios Introducidos</t>
  </si>
  <si>
    <t>AUTODIAGNÓSTICO</t>
  </si>
  <si>
    <t>Versión inicial</t>
  </si>
  <si>
    <t>Hoja de Autodiagnóstico:</t>
  </si>
  <si>
    <t>CALIFICACIÓN TOTAL</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</si>
  <si>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</si>
  <si>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</si>
  <si>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</si>
  <si>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</si>
  <si>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rPr>
      <t>con  el propósito de que la entidad logre contar con una línea base respecto a los aspectos que debe fortalecer, los cuales deben ser incluídos en su planeación institucional.</t>
    </r>
    <r>
      <rPr>
        <sz val="11"/>
        <rFont val="Arial"/>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</si>
  <si>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</si>
  <si>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</si>
  <si>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</si>
  <si>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COMPONENTES</t>
  </si>
  <si>
    <t xml:space="preserve">CALIFICACIÓN </t>
  </si>
  <si>
    <t>CATEGORÍA</t>
  </si>
  <si>
    <t>ACTIVIDADES DE GESTIÓN</t>
  </si>
  <si>
    <t>PUNTAJE 
(0 - 100)</t>
  </si>
  <si>
    <t>AYUDA</t>
  </si>
  <si>
    <t>-</t>
  </si>
  <si>
    <r>
      <t xml:space="preserve">Componentes: </t>
    </r>
    <r>
      <rPr>
        <sz val="11"/>
        <color rgb="FF000000"/>
        <rFont val="Arial"/>
      </rPr>
      <t xml:space="preserve">son los grandes temas que enmarcan la política objeto de medición. </t>
    </r>
  </si>
  <si>
    <r>
      <rPr>
        <b/>
        <sz val="11"/>
        <color rgb="FF000000"/>
        <rFont val="Arial"/>
      </rPr>
      <t xml:space="preserve">Calificación: </t>
    </r>
    <r>
      <rPr>
        <sz val="11"/>
        <color rgb="FF000000"/>
        <rFont val="Arial"/>
      </rPr>
      <t xml:space="preserve">puntaje automático obtenido como resultado de la autocalificación que haga en el avance de la política. </t>
    </r>
  </si>
  <si>
    <r>
      <rPr>
        <b/>
        <sz val="11"/>
        <color rgb="FF000000"/>
        <rFont val="Arial"/>
      </rPr>
      <t xml:space="preserve">Categoría: </t>
    </r>
    <r>
      <rPr>
        <sz val="11"/>
        <color rgb="FF000000"/>
        <rFont val="Arial"/>
      </rPr>
      <t>corresponde a las acciones que la entidad debe contemplar para el avance de la respectiva política.</t>
    </r>
  </si>
  <si>
    <r>
      <rPr>
        <b/>
        <sz val="11"/>
        <color rgb="FF000000"/>
        <rFont val="Arial"/>
      </rPr>
      <t xml:space="preserve">Calificación: </t>
    </r>
    <r>
      <rPr>
        <sz val="11"/>
        <color rgb="FF000000"/>
        <rFont val="Arial"/>
      </rPr>
      <t xml:space="preserve">puntaje automatico obtenido como resultado de la autocalificación que haga en el avance de la política. </t>
    </r>
  </si>
  <si>
    <r>
      <rPr>
        <b/>
        <sz val="11"/>
        <color rgb="FF000000"/>
        <rFont val="Arial"/>
      </rPr>
      <t>Actividades de Gestión:</t>
    </r>
    <r>
      <rPr>
        <sz val="11"/>
        <color rgb="FF000000"/>
        <rFont val="Arial"/>
      </rPr>
      <t xml:space="preserve"> son las actividades puntuales que la entidad debe estar implementando para considerar el avance en la implementación de la política. </t>
    </r>
  </si>
  <si>
    <t xml:space="preserve">TIC para Gobierno Abierto </t>
  </si>
  <si>
    <r>
      <rPr>
        <b/>
        <sz val="11"/>
        <color rgb="FF000000"/>
        <rFont val="Arial"/>
      </rPr>
      <t>Puntaje:</t>
    </r>
    <r>
      <rPr>
        <sz val="11"/>
        <color rgb="FF000000"/>
        <rFont val="Arial"/>
      </rPr>
      <t xml:space="preserve"> es la casilla donde la entidad se autocalificará de acuerdo con las actividades descritas, en una escala de 0 a 100</t>
    </r>
  </si>
  <si>
    <r>
      <t xml:space="preserve">Ayuda: </t>
    </r>
    <r>
      <rPr>
        <sz val="11"/>
        <color rgb="FF000000"/>
        <rFont val="Arial"/>
      </rPr>
      <t>observaciones que debe tener en cuenta para la calificación de cada actividad.</t>
    </r>
  </si>
  <si>
    <r>
      <t xml:space="preserve">Las </t>
    </r>
    <r>
      <rPr>
        <b/>
        <sz val="11"/>
        <color rgb="FF000000"/>
        <rFont val="Arial"/>
      </rPr>
      <t>ÚNICAS</t>
    </r>
    <r>
      <rPr>
        <sz val="11"/>
        <color rgb="FF000000"/>
        <rFont val="Arial"/>
      </rPr>
      <t xml:space="preserve"> celdas que debe diligenciar son la del nombre de la Entidad y la columna de Puntaje (resaltada en azúl).</t>
    </r>
  </si>
  <si>
    <t>Para la calificación, se estableció una escala de 5 niveles así:</t>
  </si>
  <si>
    <t>Puntaje</t>
  </si>
  <si>
    <t>Nivel</t>
  </si>
  <si>
    <t>Color</t>
  </si>
  <si>
    <t>0 - 20</t>
  </si>
  <si>
    <t xml:space="preserve">Indicadores de Proceso 
Logro: Transparencia </t>
  </si>
  <si>
    <t>21 - 40</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</si>
  <si>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</si>
  <si>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t>41 - 60</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</si>
  <si>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10"/>
        <color rgb="FF002060"/>
        <rFont val="Arial"/>
      </rPr>
      <t xml:space="preserve">Entidades nacionales y territoriales: </t>
    </r>
    <r>
      <rPr>
        <sz val="10"/>
        <color rgb="FF002060"/>
        <rFont val="Arial"/>
      </rPr>
      <t xml:space="preserve">Para obtener el puntaje, divida el número de temas que publicó la entidad la entidad sobre el total de temas que debe publicar (34), enunciados en los literales (a) hasta (ah). Luego, multiplique el resultado por 100.
</t>
    </r>
  </si>
  <si>
    <t>61- 80</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</si>
  <si>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</si>
  <si>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81- 100</t>
  </si>
  <si>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10"/>
        <color rgb="FF002060"/>
        <rFont val="Arial"/>
      </rPr>
      <t>En el caso de las entidades del orden territorial,</t>
    </r>
    <r>
      <rPr>
        <sz val="10"/>
        <color rgb="FF002060"/>
        <rFont val="Arial"/>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30. Si es de 11 a 15, obtiene 40. Si es mayor a 15, obtiene 50.
2. Sume el número de criterios de usabilidad enunciados en los literales (a) hasta (u) que cumplió el sitio web de la entidad en el periodo evaluado. Si el resultado es 0, obtiene 0. Si es de 1 a 5, obtiene 10. Si es de 5 a 10, obtiene 20. Si es de 11 a 15, obtiene 30. Si es mayor a 15, obtiene 50.
Posteriormente, sume los resultados obtenidos en las 2 operaciones anteriores.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</si>
  <si>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</si>
  <si>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INICIO</t>
  </si>
  <si>
    <t>Los resultados finales solo reflejarán el resultado de los puntajes diligenciados. Si alguna casilla se deja en blanco, no contará para los resultados</t>
  </si>
  <si>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</si>
  <si>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r>
      <t xml:space="preserve">Si usted considera que alguna de las actividades </t>
    </r>
    <r>
      <rPr>
        <b/>
        <u/>
        <sz val="12"/>
        <color rgb="FF000000"/>
        <rFont val="Arial"/>
      </rPr>
      <t>no aplica</t>
    </r>
    <r>
      <rPr>
        <b/>
        <sz val="11"/>
        <color rgb="FF000000"/>
        <rFont val="Arial"/>
      </rPr>
      <t xml:space="preserve"> </t>
    </r>
    <r>
      <rPr>
        <sz val="11"/>
        <color rgb="FF000000"/>
        <rFont val="Arial"/>
      </rPr>
      <t>para su Entidad por sus características particulares, no diligencie puntaje. Por ejemplo, si en su entidad no se efectúan negociaciones colectivas por no haber sindicatos, en el ítem "Negociación Colectiva" usted no deberá ingresar ningún puntaje.</t>
    </r>
  </si>
  <si>
    <t>GRÁFICAS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</si>
  <si>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</si>
  <si>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</si>
  <si>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 xml:space="preserve">
Indique el porcentaje de ejercicios de rendición de cuentas realizados por la entidad soportados en medios electrónicos respecto al total de ejercicios de rendición de cuentas realizados por la entidad durante el periodo evaluado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</si>
  <si>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</si>
  <si>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</si>
  <si>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</si>
  <si>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</si>
  <si>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</si>
  <si>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</si>
  <si>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Se entiende que los ejercicios de rendición de cuentas soportados en medios electrónicos son todas las actividades que permiten la entrega de información por parte de la entidad sobre la ejecución de sus planes, programas, proyectos y de su presupuesto así como el recibo de consultas y sugerencias a través de TIC. Algunos ejemplos son: transmisiones de audiencias públicas de rendiciones de cuentas por radio, televisión, Facebook live, hangouts por youtube, vía streaming o videoconferencias, envío de correos electrónicos, mensajes de texto o publicación en el sitio web de la convocatoria para la participación en audiencias públicas de rendiciones de cuentas, habilitación de chats, foros y redes para dialogar sobre la gestión de la entidad.
En caso de requerir mayor información, consulte los Lineamientos para la rendición de cuentas por medios electrónicos, disponibles en el siguiente enlace: http://estrategia.gobiernoenlinea.gov.co/623/articles-8248_lineamientos_rendicion.pdf
FORMA DE ASIGNAR EL PUNTAJE:
</t>
    </r>
    <r>
      <rPr>
        <b/>
        <sz val="10"/>
        <color rgb="FF002060"/>
        <rFont val="Arial"/>
      </rPr>
      <t xml:space="preserve">
En el caso de las entidades del orden nacional, </t>
    </r>
    <r>
      <rPr>
        <sz val="10"/>
        <color rgb="FF002060"/>
        <rFont val="Arial"/>
      </rPr>
      <t xml:space="preserve"> divida el número de ejercicios de rendición de cuentas realizados por la entidad soportados en medios electrónicos sobre el total de ejercicios de rendición de cuentas realizados por la entidad en el periodo evaluado,  y luego multiplique el resultado por 100. (No use el símbolo % en su respuesta). Si el resultado es mayor o igual a 50, la entidad obtiene un puntaje de 100. Así proporcionalmente.
</t>
    </r>
    <r>
      <rPr>
        <b/>
        <sz val="10"/>
        <color rgb="FF002060"/>
        <rFont val="Arial"/>
      </rPr>
      <t>En el caso de las entidades del orden territorial</t>
    </r>
    <r>
      <rPr>
        <sz val="10"/>
        <color rgb="FF002060"/>
        <rFont val="Arial"/>
      </rPr>
      <t>, si la entidad realizó uno o más de sus ejercicios de rendición de cuentas (por ejemplo a través de la habilitación de chats, foros y/o espacios virtuales para el diálogo sobre la gestión de la entidad, la publicación de la convocatoria y/o de los resultados de los ejercicios de rendición de cuentas en el sitio web de la entidad, o la transmisión de los ejercicios de rendición de cuentas a través de radio, televisión, facebook live o youtube) obtiene 100. De lo contrario, el puntaje es 0.</t>
    </r>
  </si>
  <si>
    <t>Plan de Acción:</t>
  </si>
  <si>
    <t xml:space="preserve">Esta hoja contiene un cuadro que le permitirá establecer una planeación y una ruta de acción, con base en las actividades de gestión que fueron evaluadas. </t>
  </si>
  <si>
    <t>Para ello, el cuadro está dividido en 2 secciones:</t>
  </si>
  <si>
    <t>Indique el porcentaje de datos abiertos actualizados y difundidos respecto del total de datos estratégicos identificados en el periodo evaluado</t>
  </si>
  <si>
    <t>1. Documentación y guías de referencia (color gris): contiene toda la información y documentos de consulta que pueden ser útiles y deben ser de conocimiento</t>
  </si>
  <si>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10"/>
        <color rgb="FF002060"/>
        <rFont val="Arial"/>
      </rPr>
      <t xml:space="preserve">En el caso de las entidades del orden nacional, </t>
    </r>
    <r>
      <rPr>
        <sz val="10"/>
        <color rgb="FF002060"/>
        <rFont val="Arial"/>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10"/>
        <color rgb="FF002060"/>
        <rFont val="Arial"/>
      </rPr>
      <t xml:space="preserve">En el caso de las entidades del orden territorial,  </t>
    </r>
    <r>
      <rPr>
        <sz val="10"/>
        <color rgb="FF002060"/>
        <rFont val="Arial"/>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</si>
  <si>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t>Guías normas y técnicas</t>
  </si>
  <si>
    <t>Buenas prácticas e innovación</t>
  </si>
  <si>
    <t>Normatividad</t>
  </si>
  <si>
    <t>Otros</t>
  </si>
  <si>
    <t>¿La entidad realizó durante el periodo evaluado seguimiento al uso de datos abiertos publicados?</t>
  </si>
  <si>
    <t>2. Planeación y Ruta de acción (color narajna):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</si>
  <si>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</si>
  <si>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</si>
  <si>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</si>
  <si>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</si>
  <si>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10"/>
        <color rgb="FF002060"/>
        <rFont val="Arial"/>
      </rPr>
      <t>Entidades nacionales y territoriales</t>
    </r>
    <r>
      <rPr>
        <sz val="10"/>
        <color rgb="FF002060"/>
        <rFont val="Arial"/>
      </rPr>
      <t>: Si la entidad sí realizó seguimiento al uso de datos abiertos, su puntaje es 100. De lo contrario, es 0.</t>
    </r>
  </si>
  <si>
    <t>Indicadores de Proceso
Logro: Colaboración</t>
  </si>
  <si>
    <t>La entidad adelantó durante el periodo evaluado acciones, iniciativas o ejercicios de colaboración con terceros usando medios electrónicos para solucionar un problema de la Entidad</t>
  </si>
  <si>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10"/>
        <color rgb="FF002060"/>
        <rFont val="Arial"/>
      </rPr>
      <t>Entidades nacionales y territoriales:</t>
    </r>
    <r>
      <rPr>
        <sz val="10"/>
        <color rgb="FF002060"/>
        <rFont val="Arial"/>
      </rPr>
      <t xml:space="preserve"> Si la entidad adelantó acciones, iniciativas o ejercicios de colaboración con terceros usando medios electrónicos, su puntaje es 100. De lo contrario, es 0.</t>
    </r>
  </si>
  <si>
    <t>Indicadores de Proceso
Logro: Participación</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</si>
  <si>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</si>
  <si>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10"/>
        <color rgb="FF002060"/>
        <rFont val="Arial"/>
      </rPr>
      <t>En el caso de las entidades del orden nacional,</t>
    </r>
    <r>
      <rPr>
        <sz val="10"/>
        <color rgb="FF002060"/>
        <rFont val="Arial"/>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10"/>
        <color rgb="FF002060"/>
        <rFont val="Arial"/>
      </rPr>
      <t>En el caso de las entidades del orden territorial</t>
    </r>
    <r>
      <rPr>
        <sz val="10"/>
        <color rgb="FF002060"/>
        <rFont val="Arial"/>
      </rPr>
      <t>, si la entidad usó medios electrónicos para soportar la participación por parte terceros en una o más de las actividades que aparecen como opciones de respuesta desde la (a) hasta la (g), la entidad obtiene un puntaje de 100. De lo contrario, obtiene 0.</t>
    </r>
  </si>
  <si>
    <t>Indicadores de resultado 
Componente TIC para Gobierno abierto</t>
  </si>
  <si>
    <t>Indique el porcentaje de conjuntos de datos abiertos estratégicos publicados respecto del total de conjuntos de datos estratégicos identificados, durante el periodo evaluado</t>
  </si>
  <si>
    <r>
      <t xml:space="preserve">Entiéndase estratégico como el conjunto de datos que genera valor (impacto) dentro o fuera de la Entidad.
FORMA DE ASIGNAR EL PUNTAJE:
</t>
    </r>
    <r>
      <rPr>
        <b/>
        <sz val="10"/>
        <color rgb="FF002060"/>
        <rFont val="Arial"/>
      </rPr>
      <t>En el caso de las entidades del orden nacional</t>
    </r>
    <r>
      <rPr>
        <sz val="10"/>
        <color rgb="FF002060"/>
        <rFont val="Arial"/>
      </rPr>
      <t xml:space="preserve">, divida el número datos abiertos estratégicos publicados  sobre el total de datos estratégicos identificados, y luego multiplique el resultado por 100. (No use el símbolo % en su respuesta).
</t>
    </r>
    <r>
      <rPr>
        <b/>
        <sz val="10"/>
        <color rgb="FF002060"/>
        <rFont val="Arial"/>
      </rPr>
      <t>En el caso de las entidades del orden territorial,</t>
    </r>
    <r>
      <rPr>
        <sz val="10"/>
        <color rgb="FF002060"/>
        <rFont val="Arial"/>
      </rPr>
      <t xml:space="preserve"> divida el número datos abiertos estratégicos publicados  sobre el total de datos estratégicos identificados. Si es mayor a 0 y menor o igual a 0,3 obtiene 50.  Si es mayor a 0,3 obtiene 100. </t>
    </r>
  </si>
  <si>
    <t>Se realizaron publicaciones o aplicaciones a partir de los datos abiertos por la entidad, durante el periodo evaluado</t>
  </si>
  <si>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10"/>
        <color rgb="FF002060"/>
        <rFont val="Arial"/>
      </rPr>
      <t xml:space="preserve">Entidades del orden nacional y territorial: </t>
    </r>
    <r>
      <rPr>
        <sz val="10"/>
        <color rgb="FF002060"/>
        <rFont val="Arial"/>
      </rPr>
      <t>Si se realizó una o más publicaciones o aplicaciones a partir de los datos abiertos por la entidad, su puntaje es 100.  De lo contrario,  es 0.</t>
    </r>
  </si>
  <si>
    <t>Durante el periodo evaluado se generaron soluciones o insumos para la solución de las problemáticas o necesidades de la entidad ,a partir de las acciones, iniciativas o ejercicios de colaboración con terceros usando medios electrónicos.</t>
  </si>
  <si>
    <r>
      <t xml:space="preserve">Para mayor información consulte la Guía de innovación abierta por medios electrónicos, disponible en el siguiente enlace http://estrategia.gobiernoenlinea.gov.co/623/articles-8250_Guiainnovacion.pdf  
FORMA DE ASIGNAR EL PUNTAJE:
</t>
    </r>
    <r>
      <rPr>
        <b/>
        <sz val="10"/>
        <color rgb="FF002060"/>
        <rFont val="Arial"/>
      </rPr>
      <t>Entidades del orden nacional y territorial:</t>
    </r>
    <r>
      <rPr>
        <sz val="10"/>
        <color rgb="FF002060"/>
        <rFont val="Arial"/>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</si>
  <si>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</si>
  <si>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10"/>
        <color rgb="FF002060"/>
        <rFont val="Arial"/>
      </rPr>
      <t xml:space="preserve">Entidades del orden nacional y territorial: </t>
    </r>
    <r>
      <rPr>
        <sz val="10"/>
        <color rgb="FF002060"/>
        <rFont val="Arial"/>
      </rPr>
      <t>Si el resultado es mayor o igual a 30, obtiene un puntaje de 100.  Si el resultado es mayor o igual a 15 y menor a 30, obtiene un puntaje de 50. De lo contrario 0</t>
    </r>
  </si>
  <si>
    <t xml:space="preserve">TIC para Servicios </t>
  </si>
  <si>
    <t>Indicadores de Proceso
Logro: Servicios centrados en el usuario</t>
  </si>
  <si>
    <t>Indique el porcentaje de trámites y Otros Procedimientos Administrativos (OPA) en línea de la entidad que contaron con caracterización de usuarios respecto del total de trámites y servicios en línea, para el periodo evaluado</t>
  </si>
  <si>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10"/>
        <color rgb="FF002060"/>
        <rFont val="Arial"/>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</si>
  <si>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en línea de la entidad que cumplieron criterios de accesibilidad respecto del total de trámites y servicios total y parcialmente en línea, para el periodo evaluado</t>
  </si>
  <si>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 xml:space="preserve">En el caso de las entidades del orden nacional, </t>
    </r>
    <r>
      <rPr>
        <sz val="10"/>
        <color rgb="FF002060"/>
        <rFont val="Arial"/>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</si>
  <si>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 xml:space="preserve">Indique el porcentaje de trámites y OPA total y parcialmente en línea de la entidad que cumplieron criterios de usabilidad respecto del total de trámites y servicios total y parcialmente en línea, para el periodo evaluado </t>
  </si>
  <si>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</si>
  <si>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parcial y totalmente en línea de la entidad que fueron promocionados para aumentar su uso, respecto del total de trámites y servicios total y parcialmente en línea, para el periodo evaluado</t>
  </si>
  <si>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</si>
  <si>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Indicadores de Proceso
Logro: Sistema integrado de PQRD</t>
  </si>
  <si>
    <t>Durante el periodo evaluado, la entidad contó con un formulario en su página Web para la recepción de peticiones, quejas, reclamos y denuncias</t>
  </si>
  <si>
    <r>
      <t xml:space="preserve">FORMA DE ASIGNAR EL PUNTAJE:
</t>
    </r>
    <r>
      <rPr>
        <b/>
        <sz val="10"/>
        <color rgb="FF002060"/>
        <rFont val="Arial"/>
      </rPr>
      <t xml:space="preserve">Entidades del orden nacional y territorial: </t>
    </r>
    <r>
      <rPr>
        <sz val="10"/>
        <color rgb="FF002060"/>
        <rFont val="Arial"/>
      </rPr>
      <t xml:space="preserve">Si la entidad cuenta con un sistema web para la recepción, trámite y respuesta de PQRD, el puntaje es 100. De lo contrario,  es 0. </t>
    </r>
  </si>
  <si>
    <t>Durante el periodo evaluado, la entidad ofreció la posibilidad de realizar peticiones, quejas, reclamos y denuncias a través de dispositivos móviles</t>
  </si>
  <si>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10"/>
        <color rgb="FF002060"/>
        <rFont val="Arial"/>
      </rPr>
      <t>Entidades del orden nacional y territorial:</t>
    </r>
    <r>
      <rPr>
        <sz val="10"/>
        <color rgb="FF002060"/>
        <rFont val="Arial"/>
      </rPr>
      <t xml:space="preserve"> Si la entidad cuenta con un sistema móvil para la recepción, trámite y respuesta de PQRD, el puntaje es 100. De lo contrario,  es 0. </t>
    </r>
  </si>
  <si>
    <t>Durante el periodo evaluado, la entidad contó con un sistema de información para el registro ordenado y la gestión de Peticiones, Quejas, Reclamos y Denuncias  (PQRD) que centraliza todas las PQRD que ingresan por los diversos medios o canales</t>
  </si>
  <si>
    <r>
      <t xml:space="preserve">FORMA DE ASIGNAR EL PUNTAJE:
</t>
    </r>
    <r>
      <rPr>
        <b/>
        <sz val="10"/>
        <color rgb="FF002060"/>
        <rFont val="Arial"/>
      </rPr>
      <t>Entidades del orden nacional y territorial</t>
    </r>
    <r>
      <rPr>
        <sz val="10"/>
        <color rgb="FF002060"/>
        <rFont val="Arial"/>
      </rPr>
      <t xml:space="preserve">: Si la entidad cuenta con un sistema que centraliza todas las PQRD que ingresan por los diversos medios o canales, el puntaje es 100. De lo contrario, es 0. </t>
    </r>
  </si>
  <si>
    <t xml:space="preserve">Indicadores de Proceso
Logro: Trámites y servicios en línea </t>
  </si>
  <si>
    <t>Indique el porcentaje de certificaciones y constancias de la entidad que podían hacerse en línea respecto del total de certificaciones y constancias que existían en la entidad</t>
  </si>
  <si>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10"/>
        <color rgb="FF002060"/>
        <rFont val="Arial"/>
      </rPr>
      <t>En el caso de las entidades del orden nacional,</t>
    </r>
    <r>
      <rPr>
        <sz val="10"/>
        <color rgb="FF002060"/>
        <rFont val="Arial"/>
      </rPr>
      <t xml:space="preserve"> divida el número de certificaciones y constancias que pueden realizarse en línea sobre el Total de certificaciones y constancias que ofrece la entidad, y luego multiplique el resultado por 100. (No use el símbolo % en su respuesta)
</t>
    </r>
    <r>
      <rPr>
        <b/>
        <sz val="10"/>
        <color rgb="FF002060"/>
        <rFont val="Arial"/>
      </rPr>
      <t>En el caso de las entidades del orden territoria</t>
    </r>
    <r>
      <rPr>
        <sz val="10"/>
        <color rgb="FF002060"/>
        <rFont val="Arial"/>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</si>
  <si>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t>Indique el porcentaje de trámites y OPA en línea y parcialmente en línea de la entidad respecto del total de trámites y OPA inscritos en el SUIT</t>
  </si>
  <si>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10"/>
        <color rgb="FF002060"/>
        <rFont val="Arial"/>
      </rPr>
      <t xml:space="preserve">
En el caso de las entidades del orden territorial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</si>
  <si>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t>Indicadores de Resultado
TIC para Servicios</t>
  </si>
  <si>
    <t>Indique en una escala de 0 a 100 el nivel de satisfacción de los usuarios de sus trámites y servicios en línea, durante el periodo evaluado</t>
  </si>
  <si>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10"/>
        <color rgb="FF002060"/>
        <rFont val="Arial"/>
      </rPr>
      <t>Entidades del orden nacional y territorial</t>
    </r>
    <r>
      <rPr>
        <sz val="10"/>
        <color rgb="FF002060"/>
        <rFont val="Arial"/>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</si>
  <si>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</si>
  <si>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10"/>
        <color rgb="FF002060"/>
        <rFont val="Arial"/>
      </rPr>
      <t>Entidades del orden nacional y territorial:</t>
    </r>
    <r>
      <rPr>
        <sz val="10"/>
        <color rgb="FF002060"/>
        <rFont val="Arial"/>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</si>
  <si>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t>TIC para la gestión</t>
  </si>
  <si>
    <t>Indicadores de Proceso
Logro: Estrategia de TI</t>
  </si>
  <si>
    <t>La entidad formuló y actualizó el Plan Estratégico de Tecnologías de Información (PETI), de acuerdo con el marco de referencia de Arquitectura Empresarial del Estado</t>
  </si>
  <si>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10"/>
        <color rgb="FF002060"/>
        <rFont val="Arial"/>
      </rPr>
      <t xml:space="preserve">Entidades del orden nacional y territorial: </t>
    </r>
    <r>
      <rPr>
        <sz val="10"/>
        <color rgb="FF002060"/>
        <rFont val="Arial"/>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</si>
  <si>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</si>
  <si>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10"/>
        <color rgb="FF002060"/>
        <rFont val="Arial"/>
      </rPr>
      <t xml:space="preserve">Entidades del orden nacional y territorial: </t>
    </r>
    <r>
      <rPr>
        <sz val="10"/>
        <color rgb="FF002060"/>
        <rFont val="Arial"/>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</si>
  <si>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</si>
  <si>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10"/>
        <color rgb="FF002060"/>
        <rFont val="Arial"/>
      </rPr>
      <t xml:space="preserve">Entidades del orden nacional y territorial: </t>
    </r>
    <r>
      <rPr>
        <sz val="10"/>
        <color rgb="FF002060"/>
        <rFont val="Arial"/>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</si>
  <si>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t>En relación con el catálogo de servicios de TI, la Entidad:
a. Lo tiene y está actualizado
b. Lo tiene y no está actualizado
c. No lo tiene o se encuentra en proceso de construcción</t>
  </si>
  <si>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10"/>
        <color rgb="FF002060"/>
        <rFont val="Arial"/>
      </rPr>
      <t xml:space="preserve">Entidades del orden nacional y territorial: </t>
    </r>
    <r>
      <rPr>
        <sz val="10"/>
        <color rgb="FF002060"/>
        <rFont val="Arial"/>
      </rPr>
      <t xml:space="preserve">
Si la entidad elaboró y actualizó el catálogo de servicios de TI, obtiene un puntaje 100. Si lo elaboró pero no está actualizado obtiene 50. Si no elaboró el catálogo o se encuentra en proceso de construcción, obtiene 0.</t>
    </r>
  </si>
  <si>
    <t>Con respecto a Arquitectura Empresarial la Entidad:
a. Realizó ejercicios de arquitectura empresarial de toda la entidad.
b. Realizó ejercicios de arquitectura empresarial a nivel de uno proceso o más procesos de la entidad.
c. Se encuentra en proceso de ejecución</t>
  </si>
  <si>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10"/>
        <color rgb="FF002060"/>
        <rFont val="Arial"/>
      </rPr>
      <t xml:space="preserve">Entidades del orden nacional y territorial:  </t>
    </r>
    <r>
      <rPr>
        <sz val="10"/>
        <color rgb="FF002060"/>
        <rFont val="Arial"/>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</si>
  <si>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t>Indicadores de Proceso
Logro: Gobierno de TI</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</si>
  <si>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</si>
  <si>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10"/>
        <color rgb="FF002060"/>
        <rFont val="Arial"/>
      </rPr>
      <t xml:space="preserve">Entidades del orden nacional y territorial: </t>
    </r>
    <r>
      <rPr>
        <sz val="10"/>
        <color rgb="FF002060"/>
        <rFont val="Arial"/>
      </rPr>
      <t>Para obtener el puntaje, divida el número de opciones de respuesta incorporadas en el esquema de gobierno de TI de la entidad sobre el total de opciones de respuesta (6) indicados en los literales a hasta f,  y luego multiplique el resultado por 100.</t>
    </r>
  </si>
  <si>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</si>
  <si>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r>
      <t xml:space="preserve">Para mayor información sobre los Acuerdos Marco de Precios, consulte la Guía para entender los Acuerdos Marco de Precios, disponible en: https://www.colombiacompra.gov.co/sites/default/files/manuales/acuerdos_marco.pdf
FORMA DE ASIGNAR EL PUNTAJE:
</t>
    </r>
    <r>
      <rPr>
        <b/>
        <sz val="10"/>
        <rFont val="Calibri"/>
      </rPr>
      <t xml:space="preserve">Entidades del orden nacional y territorial: </t>
    </r>
    <r>
      <rPr>
        <sz val="10"/>
        <rFont val="Calibri"/>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</si>
  <si>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t>Durante el periodo evaluado, la entidad usó una metodología para la gestión de proyectos de TI</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</si>
  <si>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10"/>
        <color rgb="FF002060"/>
        <rFont val="Arial"/>
      </rPr>
      <t>Entidades del orden nacional y territorial:</t>
    </r>
    <r>
      <rPr>
        <sz val="10"/>
        <color rgb="FF002060"/>
        <rFont val="Arial"/>
      </rPr>
      <t xml:space="preserve"> Si la entidad usó una metodología para la gestión de sus proyectos de TI obtiene 100. En caso contrario, obtiene 0.</t>
    </r>
  </si>
  <si>
    <t>Durante el periodo evaluado, hubo transferencia de conocimiento de los proveedores  y/o contratistas de TI hacia la Entidad.</t>
  </si>
  <si>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10"/>
        <color rgb="FF002060"/>
        <rFont val="Arial"/>
      </rPr>
      <t xml:space="preserve">Entidades del orden nacional y territorial: </t>
    </r>
    <r>
      <rPr>
        <sz val="10"/>
        <color rgb="FF002060"/>
        <rFont val="Arial"/>
      </rPr>
      <t>Si hubo transferencia de conocimiento de los proveedores y/o contratistas de TI hacia la entidad, obtiene 100. En caso contrario, obtiene 0.</t>
    </r>
  </si>
  <si>
    <t>Indicadores de Proceso Logro: Información</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</si>
  <si>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</si>
  <si>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10"/>
        <color rgb="FF002060"/>
        <rFont val="Arial"/>
      </rPr>
      <t xml:space="preserve">Entidades del orden nacional y territorial: </t>
    </r>
    <r>
      <rPr>
        <sz val="10"/>
        <color rgb="FF002060"/>
        <rFont val="Arial"/>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</si>
  <si>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</si>
  <si>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10"/>
        <color rgb="FF002060"/>
        <rFont val="Arial"/>
      </rPr>
      <t xml:space="preserve">Entidades del orden nacional y territorial: </t>
    </r>
    <r>
      <rPr>
        <sz val="10"/>
        <color rgb="FF002060"/>
        <rFont val="Arial"/>
      </rPr>
      <t xml:space="preserve">Para </t>
    </r>
    <r>
      <rPr>
        <sz val="10"/>
        <rFont val="Arial"/>
      </rPr>
      <t>o</t>
    </r>
    <r>
      <rPr>
        <sz val="10"/>
        <color rgb="FF002060"/>
        <rFont val="Arial"/>
      </rPr>
      <t>btener el puntaje, divida el número de catálogos de información que la entidad documentó</t>
    </r>
    <r>
      <rPr>
        <sz val="10"/>
        <color rgb="FFC0504D"/>
        <rFont val="Arial"/>
      </rPr>
      <t xml:space="preserve"> </t>
    </r>
    <r>
      <rPr>
        <sz val="10"/>
        <color rgb="FF002060"/>
        <rFont val="Arial"/>
      </rPr>
      <t>sobre el total de catálogos  (4), indicados en los literales (a) hasta (d), y luego multiplique el resultado por 100. En caso que no haya documentado nada, obtiene 0.</t>
    </r>
  </si>
  <si>
    <t>Durante el periodo evaluado, la entidad usó el estándar GEL-XML en la implementación de servicios para el intercambio de información con otras entidades</t>
  </si>
  <si>
    <r>
      <t xml:space="preserve">FORMA DE ASIGNAR EL PUNTAJE: 
</t>
    </r>
    <r>
      <rPr>
        <b/>
        <sz val="10"/>
        <color rgb="FF002060"/>
        <rFont val="Arial"/>
      </rPr>
      <t xml:space="preserve">Entidades del orden nacional y territorial: </t>
    </r>
    <r>
      <rPr>
        <sz val="10"/>
        <color rgb="FF002060"/>
        <rFont val="Arial"/>
      </rPr>
      <t>Si la entidad utilizó el estándar GEL XML en la implementación de servicios para el intercambio de información con otras entidades, obtiene 100. De lo contrario, obtiene 0.</t>
    </r>
  </si>
  <si>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</si>
  <si>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10"/>
        <color rgb="FF002060"/>
        <rFont val="Arial"/>
      </rPr>
      <t xml:space="preserve">Entidades del orden nacional y territorial: </t>
    </r>
    <r>
      <rPr>
        <sz val="10"/>
        <color rgb="FF002060"/>
        <rFont val="Arial"/>
      </rPr>
      <t>Para obtener el puntaje, divida el número de actividades que realizó la entidad sobre el total de actividades (5) indicadas en los literales (a) hasta (f), y luego multiplique el resultado por 100.</t>
    </r>
  </si>
  <si>
    <t>Indicadores de Proceso
Logro: Sistemas de Información</t>
  </si>
  <si>
    <t>Durante el periodo evaluado, la entidad incorporó dentro de los contratos de desarrollo de sistemas de información, cláusulas que obliguen a  realizar transferencia de derechos de autor a su favor.</t>
  </si>
  <si>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Entidades del orden nacional y territorial:</t>
    </r>
    <r>
      <rPr>
        <sz val="10"/>
        <color rgb="FF002060"/>
        <rFont val="Arial"/>
      </rPr>
      <t xml:space="preserve"> Si la entidad incorporó  dentro de los contratos de desarrollo de sistemas de información cláusulas que obliguen a realizar transferencia de derechos de autor, obtiene un puntaje de 100. De lo contrario, obtiene 0.</t>
    </r>
  </si>
  <si>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</si>
  <si>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10"/>
        <color rgb="FF002060"/>
        <rFont val="Arial"/>
      </rPr>
      <t xml:space="preserve">Entidades del orden nacional y territorial: </t>
    </r>
    <r>
      <rPr>
        <sz val="10"/>
        <color rgb="FF002060"/>
        <rFont val="Arial"/>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</si>
  <si>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t>Durante el periodo evaluado, los sistemas de información de la entidad cumplieron con características que permiten la apertura de sus datos</t>
  </si>
  <si>
    <r>
      <t xml:space="preserve">Los sistemas de información tiene habilitadas aquellas características funcionales y no funcionales, necesarias para la apertura de sus datos, de acuerdo con la normativa del Estado colombiano.
FORMA DE ASIGNAR EL PUNTAJE:
</t>
    </r>
    <r>
      <rPr>
        <b/>
        <sz val="10"/>
        <color rgb="FF002060"/>
        <rFont val="Arial"/>
      </rPr>
      <t>Entidades del orden nacional y territorial:</t>
    </r>
    <r>
      <rPr>
        <sz val="10"/>
        <color rgb="FF002060"/>
        <rFont val="Arial"/>
      </rPr>
      <t xml:space="preserve"> Si los sistemas de información de la entidad cumplen con características que permiten la apertura de sus datos, el puntaje de la entidad es 100. De lo contrario, es 0.
</t>
    </r>
  </si>
  <si>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</si>
  <si>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</si>
  <si>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</si>
  <si>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</si>
  <si>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</si>
  <si>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10"/>
        <color rgb="FF002060"/>
        <rFont val="Arial"/>
      </rPr>
      <t xml:space="preserve">Entidades del orden nacional y territorial: </t>
    </r>
    <r>
      <rPr>
        <sz val="10"/>
        <color rgb="FF002060"/>
        <rFont val="Arial"/>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</si>
  <si>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t xml:space="preserve">Indicadores de Proceso  Logro: Servicios Tecnológicos
</t>
  </si>
  <si>
    <t xml:space="preserve">La Entidad posee una arquitectura de servicios tecnológicos (arquitectura de infraestructura tecnológica):
a Documentada y no actualizada
b Documentada y actualizada
</t>
  </si>
  <si>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</si>
  <si>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t>La entidad aplicó metodologías de evaluación de alternativas de solución y/o tendencias tecnológicas para la adquisición de servicios y/o soluciones de TI:
a. Siempre
b. Algunas veces
c. Nunca</t>
  </si>
  <si>
    <r>
      <t xml:space="preserve">FORMA DE ASIGNAR EL PUNTAJE:
</t>
    </r>
    <r>
      <rPr>
        <b/>
        <sz val="10"/>
        <color rgb="FF002060"/>
        <rFont val="Arial"/>
      </rPr>
      <t xml:space="preserve">Entidades del orden nacional y territorial: </t>
    </r>
    <r>
      <rPr>
        <sz val="10"/>
        <color rgb="FF002060"/>
        <rFont val="Arial"/>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</si>
  <si>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t>Durante el periodo evaluado, la entidad implementó un programa de correcta disposición final de los residuos tecnológicos</t>
  </si>
  <si>
    <r>
      <t xml:space="preserve">FORMA DE ASIGNAR EL PUNTAJE
</t>
    </r>
    <r>
      <rPr>
        <b/>
        <sz val="10"/>
        <color rgb="FF002060"/>
        <rFont val="Arial"/>
      </rPr>
      <t xml:space="preserve">Entidades del orden nacional y territorial: </t>
    </r>
    <r>
      <rPr>
        <sz val="10"/>
        <color rgb="FF002060"/>
        <rFont val="Arial"/>
      </rPr>
      <t>Si la entidad implementó un programa de correcta disposición final de los residuos tecnológicos, obtiene un puntaje de 100. Si no lo implementó, obtiene 0.</t>
    </r>
  </si>
  <si>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</si>
  <si>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</si>
  <si>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</si>
  <si>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(3) enunciadas en los literales a hasta c, y luego multiplique el resultado por 100. Si no realizó ninguna de las actividades, obtiene 0.</t>
    </r>
  </si>
  <si>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</si>
  <si>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</si>
  <si>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t>Indicador de Proceso
Logro: Uso y Apropiación</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</si>
  <si>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</si>
  <si>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10"/>
        <color rgb="FF002060"/>
        <rFont val="Arial"/>
      </rPr>
      <t xml:space="preserve">Entidades del orden nacional y territorial: </t>
    </r>
    <r>
      <rPr>
        <sz val="10"/>
        <color rgb="FF002060"/>
        <rFont val="Arial"/>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</si>
  <si>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t>Indicador de Proceso
Logro: Capacidades Institucionales</t>
  </si>
  <si>
    <t>Durante el periodo evaluado, la entidad implementó la política de reducción del uso del papel</t>
  </si>
  <si>
    <r>
      <t xml:space="preserve">FORMA DE ASIGNAR EL PUNTAJE:
</t>
    </r>
    <r>
      <rPr>
        <b/>
        <sz val="10"/>
        <color rgb="FF002060"/>
        <rFont val="Arial"/>
      </rPr>
      <t>Entidades del orden nacional y territorial:</t>
    </r>
    <r>
      <rPr>
        <sz val="10"/>
        <color rgb="FF002060"/>
        <rFont val="Arial"/>
      </rPr>
      <t xml:space="preserve"> Si la Entidad  implementó la política de reducción del uso del papel, tiene un puntaje de 100. De lo contrario, obtiene 0.</t>
    </r>
  </si>
  <si>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</si>
  <si>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r>
      <t xml:space="preserve">FORMA DE ASIGNAR EL PUNTAJE:
</t>
    </r>
    <r>
      <rPr>
        <b/>
        <sz val="10"/>
        <color rgb="FF002060"/>
        <rFont val="Arial"/>
      </rPr>
      <t xml:space="preserve">Entidades del orden nacional y territorial: </t>
    </r>
    <r>
      <rPr>
        <sz val="10"/>
        <color rgb="FF002060"/>
        <rFont val="Arial"/>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</si>
  <si>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t>Antes de la automatización de procesos y/o procedimientos, la entidad hizo una revisión de estos desde la perspectiva funcional</t>
  </si>
  <si>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10"/>
        <color rgb="FF002060"/>
        <rFont val="Arial"/>
      </rPr>
      <t>Entidades del orden nacional y territorial:</t>
    </r>
    <r>
      <rPr>
        <sz val="10"/>
        <color rgb="FF002060"/>
        <rFont val="Arial"/>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</si>
  <si>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t xml:space="preserve">En el periodo evaluado la entidad realizó automatización de:
a. Procesos 
b. Procedimientos.
</t>
  </si>
  <si>
    <t xml:space="preserve">Indicadores de resultado TIC para la Gestión </t>
  </si>
  <si>
    <t>Indique el porcentaje de los objetivos alcanzados respecto del total de objetivos del PETI</t>
  </si>
  <si>
    <r>
      <t xml:space="preserve">FORMA DE ASIGNAR EL PUNTAJE:
</t>
    </r>
    <r>
      <rPr>
        <b/>
        <sz val="10"/>
        <color rgb="FF002060"/>
        <rFont val="Arial"/>
      </rPr>
      <t xml:space="preserve">Entidades del orden nacional y territorial: </t>
    </r>
    <r>
      <rPr>
        <sz val="10"/>
        <color rgb="FF002060"/>
        <rFont val="Arial"/>
      </rPr>
      <t>Para obtener el puntaje, divida el número de objetivos del PETI alcanzados, sobre el total de objetivos definidos en el PETI, y luego multiplique el resultado por 100.  (</t>
    </r>
    <r>
      <rPr>
        <u/>
        <sz val="10"/>
        <color rgb="FF002060"/>
        <rFont val="Arial"/>
      </rPr>
      <t>No use el símbolo % en su respuesta</t>
    </r>
    <r>
      <rPr>
        <sz val="10"/>
        <color rgb="FF002060"/>
        <rFont val="Arial"/>
      </rPr>
      <t>)</t>
    </r>
  </si>
  <si>
    <t>Indique el porcentaje de servicios de información dispuestos en la plataforma de interoperabilidad del Estado colombiano respecto del total de servicios de información a entidades externas identificadas en el catálogo de servicios de información de la entidad.</t>
  </si>
  <si>
    <r>
      <t xml:space="preserve">FORMA DE ASIGNAR EL PUNTAJE:
</t>
    </r>
    <r>
      <rPr>
        <b/>
        <sz val="10"/>
        <color rgb="FF002060"/>
        <rFont val="Arial"/>
      </rPr>
      <t xml:space="preserve">Entidades del orden nacional y territorial: </t>
    </r>
    <r>
      <rPr>
        <sz val="10"/>
        <color rgb="FF002060"/>
        <rFont val="Arial"/>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10"/>
        <color rgb="FF002060"/>
        <rFont val="Arial"/>
      </rPr>
      <t>No use el símbolo % en su respuesta</t>
    </r>
    <r>
      <rPr>
        <sz val="10"/>
        <color rgb="FF002060"/>
        <rFont val="Arial"/>
      </rPr>
      <t>)</t>
    </r>
  </si>
  <si>
    <t>Indique el porcentaje de sistemas de información que cuentan con mecanismos de auditoria y trazabilidad respecto del total de sistemas de información de la entidad</t>
  </si>
  <si>
    <r>
      <t xml:space="preserve">FORMA DE ASIGNAR EL PUNTAJE:
</t>
    </r>
    <r>
      <rPr>
        <b/>
        <sz val="10"/>
        <color rgb="FF002060"/>
        <rFont val="Arial"/>
      </rPr>
      <t>Entidades del orden nacional y territorial:</t>
    </r>
    <r>
      <rPr>
        <sz val="10"/>
        <color rgb="FF002060"/>
        <rFont val="Arial"/>
      </rPr>
      <t xml:space="preserve"> Para obtener el puntaje, divida el número de sistemas de información que cuentan con mecanismos de auditoria y trazabilidad, sobre el total de sistemas de información de la entidad, y luego multiplique el resultado por 100.  (</t>
    </r>
    <r>
      <rPr>
        <u/>
        <sz val="10"/>
        <color rgb="FF002060"/>
        <rFont val="Arial"/>
      </rPr>
      <t>No use el símbolo % en su respuesta</t>
    </r>
    <r>
      <rPr>
        <sz val="10"/>
        <color rgb="FF002060"/>
        <rFont val="Arial"/>
      </rPr>
      <t>)</t>
    </r>
  </si>
  <si>
    <t>Indique el porcentaje de mantenimientos preventivos realizados a los servicios tecnológicos respecto del total de mantenimientos preventivos establecidos en el plan de mantenimiento de servicios tecnológicos</t>
  </si>
  <si>
    <r>
      <t xml:space="preserve">FORMA DE ASIGNAR EL PUNTAJE:
</t>
    </r>
    <r>
      <rPr>
        <b/>
        <sz val="10"/>
        <color rgb="FF002060"/>
        <rFont val="Arial"/>
      </rPr>
      <t xml:space="preserve">Entidades del orden nacional y territorial:  </t>
    </r>
    <r>
      <rPr>
        <sz val="10"/>
        <color rgb="FF002060"/>
        <rFont val="Arial"/>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10"/>
        <color rgb="FF002060"/>
        <rFont val="Arial"/>
      </rPr>
      <t>No use el símbolo % en su respuesta</t>
    </r>
    <r>
      <rPr>
        <sz val="10"/>
        <color rgb="FF002060"/>
        <rFont val="Arial"/>
      </rPr>
      <t>)</t>
    </r>
  </si>
  <si>
    <t>Indique el porcentaje de proyectos de TI  a los cuales se aplicó una estrategia de uso y apropiación, con respecto al total de proyectos ejecutados durante el periodo evaluado</t>
  </si>
  <si>
    <r>
      <t xml:space="preserve">FORMA DE ASIGNAR EL PUNTAJE:
</t>
    </r>
    <r>
      <rPr>
        <b/>
        <sz val="10"/>
        <color rgb="FF002060"/>
        <rFont val="Arial"/>
      </rPr>
      <t>Entidades del orden nacional y territorial:</t>
    </r>
    <r>
      <rPr>
        <sz val="10"/>
        <color rgb="FF002060"/>
        <rFont val="Arial"/>
      </rPr>
      <t xml:space="preserve"> Para obtener el puntaje, divida el número de proyectos de TI  a los cuales se aplicó una estrategia de uso y apropiación, sobre el total de proyectos ejecutados durante el periodo evaIuado, y luego multiplique el resultado por 100.  (</t>
    </r>
    <r>
      <rPr>
        <u/>
        <sz val="10"/>
        <color rgb="FF002060"/>
        <rFont val="Arial"/>
      </rPr>
      <t>No use el símbolo % en su respuesta</t>
    </r>
    <r>
      <rPr>
        <sz val="10"/>
        <color rgb="FF002060"/>
        <rFont val="Arial"/>
      </rPr>
      <t>)</t>
    </r>
  </si>
  <si>
    <t>La entidad desarrolló durante el periodo evaluado capacidades de gestión de TI que generen mayor eficiencia en la prestación del servicio al usuario (interno o externo)</t>
  </si>
  <si>
    <r>
      <t xml:space="preserve">FORMA DE ASIGNAR EL PUNTAJE:
</t>
    </r>
    <r>
      <rPr>
        <b/>
        <sz val="10"/>
        <color rgb="FF002060"/>
        <rFont val="Arial"/>
      </rPr>
      <t>Entidades del orden nacional y territorial:</t>
    </r>
    <r>
      <rPr>
        <sz val="10"/>
        <color rgb="FF002060"/>
        <rFont val="Arial"/>
      </rPr>
      <t xml:space="preserve"> Si la entidad desarrolló durante el periodo evaluado capacidades de gestión de TI que generen mayor eficiencia en la prestación del servicio al usuario (interno o externo) obtiene un puntaje de 100. De lo contrario, obtiene 0.</t>
    </r>
  </si>
  <si>
    <t xml:space="preserve">Seguridad y privacidad de la información </t>
  </si>
  <si>
    <t>Indicadores de Proceso
Logro: Definición del marco de seguridad y privacidad de la información y de los sistemas de información</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</si>
  <si>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</si>
  <si>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r>
      <t xml:space="preserve">La fase de diagnóstico de privacidad puede servir como insumo al poder identificar qué información se tiene, dónde y en cabeza de quién está.
FORMA DE ASIGNAR EL PUNTAJE:
</t>
    </r>
    <r>
      <rPr>
        <b/>
        <sz val="10"/>
        <color rgb="FF002060"/>
        <rFont val="Arial"/>
      </rPr>
      <t xml:space="preserve">Entidades del orden nacional y territorial: </t>
    </r>
    <r>
      <rPr>
        <sz val="10"/>
        <color rgb="FF002060"/>
        <rFont val="Arial"/>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</si>
  <si>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</si>
  <si>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10"/>
        <color rgb="FF002060"/>
        <rFont val="Arial"/>
      </rPr>
      <t xml:space="preserve">Entidades del orden nacional y territorial: </t>
    </r>
    <r>
      <rPr>
        <sz val="10"/>
        <color rgb="FF002060"/>
        <rFont val="Arial"/>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</si>
  <si>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</si>
  <si>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</si>
  <si>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10"/>
        <color rgb="FF002060"/>
        <rFont val="Arial"/>
      </rPr>
      <t xml:space="preserve">Entidades del orden nacional y territorial: </t>
    </r>
    <r>
      <rPr>
        <sz val="10"/>
        <color rgb="FF002060"/>
        <rFont val="Arial"/>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</si>
  <si>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</si>
  <si>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10"/>
        <color rgb="FF002060"/>
        <rFont val="Arial"/>
      </rPr>
      <t>Entidades del orden nacional y territorial:</t>
    </r>
    <r>
      <rPr>
        <sz val="10"/>
        <color rgb="FF002060"/>
        <rFont val="Arial"/>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</si>
  <si>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t>En el periodo evaluado, la entidad contó con un inventario de activos de información acorde a la metodología planteada
a. Sí
b. En Desarrollo/En proceso
c. No.</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</si>
  <si>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</si>
  <si>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10"/>
        <color rgb="FF002060"/>
        <rFont val="Arial"/>
      </rPr>
      <t xml:space="preserve">Entidades del orden nacional y territorial: </t>
    </r>
    <r>
      <rPr>
        <sz val="10"/>
        <color rgb="FF002060"/>
        <rFont val="Arial"/>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</si>
  <si>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t>En el periodo evaluado, la entidad realizó la identificación, análisis y evaluación de los riesgos de seguridad y privacidad de la información conforme a la metodología planteada
a. Sí
b. En Desarrollo/En Proceso
b. 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</si>
  <si>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</si>
  <si>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formuló un plan de capacitación, sensibilización y comunicación de las políticas y buenas prácticas que mitiguen los riesgos de seguridad de la información a los que están expuestos los funcionarios</t>
  </si>
  <si>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10"/>
        <color rgb="FF002060"/>
        <rFont val="Arial"/>
      </rPr>
      <t>Entidades del orden nacional y territorial:</t>
    </r>
    <r>
      <rPr>
        <sz val="10"/>
        <color rgb="FF002060"/>
        <rFont val="Arial"/>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</si>
  <si>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</si>
  <si>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Indicadores de Proceso
Logro: Plan de seguridad y privacidad de la información y de los sistemas de información</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</si>
  <si>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</si>
  <si>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</si>
  <si>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</si>
  <si>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10"/>
        <color rgb="FF002060"/>
        <rFont val="Arial"/>
      </rPr>
      <t xml:space="preserve">Entidades del orden nacional y territorial: </t>
    </r>
    <r>
      <rPr>
        <sz val="10"/>
        <color rgb="FF002060"/>
        <rFont val="Arial"/>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</si>
  <si>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</si>
  <si>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</si>
  <si>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Indicadores de Proceso Logro: Monitoreo y mejoramiento continuo</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</si>
  <si>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</si>
  <si>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10"/>
        <color rgb="FF002060"/>
        <rFont val="Arial"/>
      </rPr>
      <t xml:space="preserve">Entidades del orden nacional y territorial: </t>
    </r>
    <r>
      <rPr>
        <sz val="10"/>
        <color rgb="FF002060"/>
        <rFont val="Arial"/>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</si>
  <si>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</si>
  <si>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10"/>
        <color rgb="FF002060"/>
        <rFont val="Arial"/>
      </rPr>
      <t xml:space="preserve">Entidades del orden nacional y territorial: </t>
    </r>
    <r>
      <rPr>
        <sz val="10"/>
        <color rgb="FF002060"/>
        <rFont val="Arial"/>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</si>
  <si>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t>Indicadores de resultado Seguridad y Privacidad de la Información</t>
  </si>
  <si>
    <t>PLAN DE IMPLEMENTACIÓN GOBIERNO DIGITAL</t>
  </si>
  <si>
    <t>CATEGORÍAS</t>
  </si>
  <si>
    <t>La entidad contó con un proceso de identificación de infraestructura crítica, lo aplicó y comunicó los resultados a las partes interesadas</t>
  </si>
  <si>
    <t>PUNTAJE</t>
  </si>
  <si>
    <t>GUÍAS Y NORMAS TÉCNICAS</t>
  </si>
  <si>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10"/>
        <color rgb="FF002060"/>
        <rFont val="Arial"/>
      </rPr>
      <t>Entidades del orden nacional y territorial</t>
    </r>
    <r>
      <rPr>
        <sz val="10"/>
        <color rgb="FF002060"/>
        <rFont val="Arial"/>
      </rPr>
      <t xml:space="preserve">
Si la entidad a entidad contó con un proceso de identificación de infraestructura crítica, lo aplicó y comunicó los resultados a las partes interesadas, obtiene un puntaje de 100. De lo contrario obtiene 0.
</t>
    </r>
  </si>
  <si>
    <t>BUENAS PRÁCTICAS E INNOVACIÓN</t>
  </si>
  <si>
    <t>Indique si el tiempo en promedio que demoró la entidad en corregir sus vulnerabilidades luego de ser reportadas por el COLCERT tardó:
a. Minutos
b. Horas
c. Días
d. Semanas
e. La entidad no ha recibido reporte de COLCERT</t>
  </si>
  <si>
    <t>MARCO JURÍDICO</t>
  </si>
  <si>
    <t>OTRO</t>
  </si>
  <si>
    <t>DISEÑE ALTERNATIVAS DE MEJORA</t>
  </si>
  <si>
    <t>MEJORAS A IMPLEMENTAR
(INCLUIR PLAZO DE LA IMPLEMENTACIÓN)</t>
  </si>
  <si>
    <t>EVALUACIÓN DE LA EFICACIA DE
LAS ACCIONES IMPLEMENTADAS</t>
  </si>
  <si>
    <r>
      <t xml:space="preserve">Se hace necesario que las entidades y el Colcert tengan un mayor relacionamiento, así que debemos empezar a medir la efectividad de la comunicación y así poder tener acciones de mejora al respecto.
FORMA DE ASIGNAR EL PUNTAJE:
</t>
    </r>
    <r>
      <rPr>
        <b/>
        <sz val="10"/>
        <color rgb="FF002060"/>
        <rFont val="Arial"/>
      </rPr>
      <t xml:space="preserve">Entidades del orden nacional y territorial: </t>
    </r>
    <r>
      <rPr>
        <sz val="10"/>
        <color rgb="FF002060"/>
        <rFont val="Arial"/>
      </rPr>
      <t>Si demoró minutos, obtiene un puntaje de 100. Si demoró horas, obtiene 75. Si demoró días, obtiene 50. Si demoró semanas, obtiene 25. (Si la Entidad no ha recibido reporte de COLCERT esta actividad no aplica. En consecuencia, no deberá tenerse en cuenta para el cálculo de los indicadores de resultado de Seguridad y Privacidad de la Información)
Si esta actividad</t>
    </r>
    <r>
      <rPr>
        <b/>
        <u/>
        <sz val="10"/>
        <color rgb="FF002060"/>
        <rFont val="Arial"/>
      </rPr>
      <t xml:space="preserve"> no aplica </t>
    </r>
    <r>
      <rPr>
        <sz val="10"/>
        <color rgb="FF002060"/>
        <rFont val="Arial"/>
      </rPr>
      <t xml:space="preserve">para su Entidad por sus características particulares, </t>
    </r>
    <r>
      <rPr>
        <b/>
        <sz val="10"/>
        <color rgb="FF002060"/>
        <rFont val="Arial"/>
      </rPr>
      <t>no diligencie puntaje (deje vacío)</t>
    </r>
    <r>
      <rPr>
        <sz val="10"/>
        <color rgb="FF002060"/>
        <rFont val="Arial"/>
      </rPr>
      <t>. No se tendrá en cuenta en el puntaje final</t>
    </r>
  </si>
  <si>
    <t>La entidad intercambió información de incidentes de seguridad con la entidad cabeza de sector o de ser necesario con el Colcert.</t>
  </si>
  <si>
    <r>
      <t xml:space="preserve">Es necesario que las entidades midan y gestionen sus incidentes de seguridad y privacidad de la información, de la misma forma es necesario hacer una medición continua de los mismos para tener una base consolidada. 
FORMA DE ASIGNAR EL PUNTAJE:
</t>
    </r>
    <r>
      <rPr>
        <b/>
        <sz val="10"/>
        <color rgb="FF002060"/>
        <rFont val="Arial"/>
      </rPr>
      <t xml:space="preserve">Entidades del orden nacional y territorial: </t>
    </r>
    <r>
      <rPr>
        <sz val="10"/>
        <color rgb="FF002060"/>
        <rFont val="Arial"/>
      </rPr>
      <t xml:space="preserve">Si la entidad intercambió información de incidentes de seguridad con la entidad cabeza de sector o de ser necesario con el Colcert, obtiene 100. De lo contrario, obtiene 0.
(Si la Entidad no ha identificado incidentes, esta actividad no aplica. En consecuencia, no deberá tenerse en cuenta para el cálculo de los indicadores de resultado de Seguridad y Privacidad de la Información).
Si esta actividad </t>
    </r>
    <r>
      <rPr>
        <b/>
        <u/>
        <sz val="10"/>
        <color rgb="FF002060"/>
        <rFont val="Arial"/>
      </rPr>
      <t>no aplica</t>
    </r>
    <r>
      <rPr>
        <sz val="10"/>
        <color rgb="FF002060"/>
        <rFont val="Arial"/>
      </rPr>
      <t xml:space="preserve"> para su Entidad por sus características particulares,</t>
    </r>
    <r>
      <rPr>
        <b/>
        <sz val="10"/>
        <color rgb="FF002060"/>
        <rFont val="Arial"/>
      </rPr>
      <t xml:space="preserve"> no diligencie puntaje (deje vacío).</t>
    </r>
    <r>
      <rPr>
        <sz val="10"/>
        <color rgb="FF002060"/>
        <rFont val="Arial"/>
      </rPr>
      <t xml:space="preserve"> No se tendrá en cuenta en el puntaje final
</t>
    </r>
  </si>
  <si>
    <t xml:space="preserve">
</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</si>
  <si>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</si>
  <si>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Manual de Gobierno en línea: http://estrategia.gobiernoenlinea.gov.co/623/w3-propertyvalue-8013.html</t>
  </si>
  <si>
    <t>Norma Técnica Colombiana NTC 5854
Guía Interactiva de la Norma Técnica de Accesibilidad 5854 http://ntc5854.accesibilidadweb.co/</t>
  </si>
  <si>
    <t>Título 9 - Decreto 1078 de 2015 - Decreto Único Reglamentario del Sector de Tecnologías de la Información y las Comunicaciones: http://www.mintic.gov.co/portal/604/articles-9528_documento.pdf</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</si>
  <si>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</si>
  <si>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</si>
  <si>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</si>
  <si>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</si>
  <si>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</si>
  <si>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</si>
  <si>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 xml:space="preserve">Guia de innovación abierta por medios electrónicos: http://estrategia.gobiernoenlinea.gov.co/623/articles-8250_Guiainnovacion.pdf 
</t>
  </si>
  <si>
    <t>RESULTADOS POLÍTICA GOBIERNO DIGITAL</t>
  </si>
  <si>
    <t>1. Calificación total:</t>
  </si>
  <si>
    <t>Niveles</t>
  </si>
  <si>
    <t>Calificación</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</si>
  <si>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</si>
  <si>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2. Calificación por componentes: </t>
  </si>
  <si>
    <t>Variable</t>
  </si>
  <si>
    <t>Rangos</t>
  </si>
  <si>
    <t>Puntaje actual</t>
  </si>
  <si>
    <t>Guía de caracterización de ciudadanos, usuarios y grupos de interés: https://colaboracion.dnp.gov.co/CDT/Programa%20Nacional%20del%20Servicio%20al%20Ciudadano/Guia%20de%20Caracterizaci%C3%B3n%20de%20Ciudadanos.pdf</t>
  </si>
  <si>
    <t xml:space="preserve">NTC 5854 de 2012
Accesibilidad a páginas web
</t>
  </si>
  <si>
    <t>Título 9 - Decreto 1078 de 2015 - Decreto Único Reglamentario del Sector de Tecnologías de la Información y las Comunicaciones: http://www.mintic.gov.co/portal/604/articles-9528_documento.pdf
Ley estatutaria 1618 de 2013: Ejercicio pleno de las personas con discapacidad</t>
  </si>
  <si>
    <t>3. Calificación por categorías:</t>
  </si>
  <si>
    <t>Categorías del componente 1:</t>
  </si>
  <si>
    <t>Categorías</t>
  </si>
  <si>
    <t>Guía de atención al ciudadano/cliente por múltiples canales: http://estrategia.gobiernoenlinea.gov.co/623/articles-7995_archivo_pdf.pdf</t>
  </si>
  <si>
    <t>Categorías del componente 2:</t>
  </si>
  <si>
    <t>Guía de atención al ciudadanocliente por múltiples canales: http://estrategia.gobiernoenlinea.gov.co/623/articles-7995_archivo_pdf.pdf</t>
  </si>
  <si>
    <t>Calificacion</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</si>
  <si>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</si>
  <si>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</si>
  <si>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Lineamientos para el diseño e implementación de mediciones de percepción y expectativas ciudadanas: http://estrategia.gobiernoenlinea.gov.co/623/articles-8237_medicion_percepcion.pdf</t>
  </si>
  <si>
    <t>Categorías del componente 3:</t>
  </si>
  <si>
    <t>categorías</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</si>
  <si>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</si>
  <si>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</si>
  <si>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Indicadores del dominio de Estrategia del  Marco de Referencia de Arquitectura Empresarial para la Gestión de TI del Estado: http://www.mintic.gov.co/arquitecturati/630/articles-8827_indicadores.pdf</t>
  </si>
  <si>
    <t>Categorías del componente 4:</t>
  </si>
  <si>
    <t>Guía para la definición del portafolio de servicios de TI del Marco de Referencia de Arquitectura Empresarial para la Gestión de TI:http://www.mintic.gov.co/arquitecturati/630/w3-article-9482.html</t>
  </si>
  <si>
    <t>Categorias</t>
  </si>
  <si>
    <t>Guía General de un Proceso de AE del Marco de Referencia de Arquitectura Empresarial para la Gestión de TI del Estado Colombiano: http://www.mintic.gov.co/arquitecturati/630/articles-9435_Guia_Proceso.pdf</t>
  </si>
  <si>
    <t>Guía del dominio de Gobierno TI del  Marco de Referencia de Arquitectura Empresarial para la Gestión de TI: http://www.mintic.gov.co/arquitecturati/630/w3-article-9267.html</t>
  </si>
  <si>
    <t>Guía para entender los Acuerdos Marco de Precios: https://www.colombiacompra.gov.co/sites/default/files/manuales/acuerdos_marco.pdf</t>
  </si>
  <si>
    <t>Guía Técnica Básica de Información del Marco de Referencia de Arquitectura Empresarial para la Gestión de TI: http://www.mintic.gov.co/arquitecturati/630/w3-article-9253.html</t>
  </si>
  <si>
    <t>Guía Cómo construir el catálogo de Componentes de Información del Marco de Referencia de Arquitectura Empresarial para la Gestión de TI: http://www.mintic.gov.co/arquitecturati/630/w3-article-47504.html</t>
  </si>
  <si>
    <t>Guía de uso del Lenguaje Común de Intercambio de Información http://estrategia.gobiernoenlinea.gov.co/623/articles-8240_Guia_Lenguaje.pdf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</si>
  <si>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</si>
  <si>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</si>
  <si>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</si>
  <si>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</si>
  <si>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</si>
  <si>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</si>
  <si>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t>Guía de Roles y Responsabilidad de Seguridad de la Información: https://www.mintic.gov.co/gestionti/615/articles-5482_G4_Roles_responsabilidades.pdf</t>
  </si>
  <si>
    <t xml:space="preserve">Guía No 5 - Gestión De Activos,  disponible en el siguiente enlace: https://www.mintic.gov.co/gestionti/615/articles-5482_G5_Gestion_Clasificacion.pdf 
</t>
  </si>
  <si>
    <t xml:space="preserve">Guía No 5 - Gestión De Activos: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</si>
  <si>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</si>
  <si>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</si>
  <si>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</si>
  <si>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</si>
  <si>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</si>
  <si>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</si>
  <si>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*Rediseño de la Pagina Web de la Entidad *Inclusion de pluging para uso de teclado *Actualización de pluging actual</t>
  </si>
  <si>
    <t>*Se realizara actualizacion para los link de la pagina web de la entidad</t>
  </si>
  <si>
    <t>*Se realizara actualizacion al registro de usuarios para los tramites virtualizados con el fin de realizar caracterizacion de usuario</t>
  </si>
  <si>
    <t>*Se realizara actualizacion del PETI</t>
  </si>
  <si>
    <t>*Inclusion de pluging para uso de teclado *Actualización de pluging actual</t>
  </si>
  <si>
    <t>()</t>
  </si>
  <si>
    <t>*Se implementara una nueva encuesta de saticfaccion para los tramites virtualizados en la ventanilla unica virtual del departamento (no se evidenciaron quejas sobre los tramites en este cuatrimestre )https://www.quindio.gov.co/transparencia/ley-de-transparencia-y-derecho-de-acceso-a-la-informacion-publica?id=5722</t>
  </si>
  <si>
    <t>*Se realizara actualizacion de los componentes</t>
  </si>
  <si>
    <t>*se realizara cronograma para cumplimiento de las actividades</t>
  </si>
  <si>
    <t>*actualizar documento de arquitectura empresarial</t>
  </si>
  <si>
    <t>*Realizar plan de trabajo para el esquema de Gobierno de TI</t>
  </si>
  <si>
    <t>*La Gobernacion del Quindìo se regira por las directrices de la Secretaria Juridica y de Contrataciòn</t>
  </si>
  <si>
    <t>*Relaizar leventamiento de informacion para generar metodologia en la gestion de proyectos de TI de la Direccion TIC, *Realizar borrador de documento metodologico, *Realizar socializacion de documento medotologico,  *realizar aprovacion de la metodologia en gestion de proyectos de TI a aplicar en la Direccion TIC</t>
  </si>
  <si>
    <t>*Actualizar catalogo de servicios</t>
  </si>
  <si>
    <t>*Realizra guia para el intercambio de datos con otras entidades.  *A la fecha no se realizan intercambio de informacion con otras entidades.</t>
  </si>
  <si>
    <t>*Realizar plan general de monitoreo de la Estrategia de Gobierno Digital</t>
  </si>
  <si>
    <t>*Desarrollar guia para la inclusion de cesion de derechos de autor en contratos de software</t>
  </si>
  <si>
    <t>*Desarrolar guia de estilo para sistemas de informacion nuevos</t>
  </si>
  <si>
    <t>*guia metodologica para diseño, desarrollo y control de cambios de sistemas de informacion</t>
  </si>
  <si>
    <t>*Actualizar el catalogo de servicios de la entidad</t>
  </si>
  <si>
    <t>*Realizra guia</t>
  </si>
  <si>
    <t>*realizar herramienta de diagnostico para el seguimiento de uso y apropiacion de la Estrategia de Gobierno Digital</t>
  </si>
  <si>
    <t>*Actualizacion del PETI</t>
  </si>
  <si>
    <t>*No se ha adquirido herramienta que requiera conexión a la plataforma de interoperamilidad del MINTIC</t>
  </si>
  <si>
    <t>*Actualizar documentos de diagnostico</t>
  </si>
  <si>
    <t>*realizar aprobacion de la politica de seguridad y privacidad de la informacion</t>
  </si>
  <si>
    <t>*Aprobar el plan de seguridad y privacidad de la informacion</t>
  </si>
  <si>
    <t>*realizar instrumento de seguimiento</t>
  </si>
  <si>
    <t>*Realizar documento diagnostico</t>
  </si>
  <si>
    <t>*Actualizar plan de capacitacion</t>
  </si>
  <si>
    <t>*Realizar actividades de difusion</t>
  </si>
  <si>
    <t>*Guia para la implementacion de las fases del SGSI</t>
  </si>
  <si>
    <t>*Generar plan operacional e informes del MSPI</t>
  </si>
  <si>
    <t>*Formular el plan de comunicación, sensibilización y capacitación en lo referente a seguridad y privacidad de la información</t>
  </si>
  <si>
    <t>*Realizar instrumento con el fin de hacer revisión periódica de los compromisos establecidos para ejecutar el plan de tratamiento de riesgos a la seguridad de la información</t>
  </si>
  <si>
    <t>*identificar planes de mejoramiento una vez implementado MSPI</t>
  </si>
  <si>
    <t>*La entidad no ha presentado incidentes informaticos</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</si>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</sst>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 #,##0_-;_-* &quot;-&quot;_-;_-@"/>
  </numFmts>
  <fonts count="40">
    <font>
      <sz val="11"/>
      <color rgb="FF000000"/>
      <name val="Calibri"/>
    </font>
    <font>
      <sz val="11"/>
      <color rgb="FF000000"/>
      <name val="Arial"/>
    </font>
    <font>
      <b/>
      <sz val="12"/>
      <color rgb="FF000000"/>
      <name val="Arial"/>
    </font>
    <font>
      <sz val="20"/>
      <color rgb="FFFFFFFF"/>
      <name val="Arial"/>
    </font>
    <font>
      <sz val="11"/>
      <name val="Calibri"/>
    </font>
    <font>
      <sz val="22"/>
      <color rgb="FFFFFFFF"/>
      <name val="Arial"/>
    </font>
    <font>
      <sz val="18"/>
      <color rgb="FFFFFFFF"/>
      <name val="Arial"/>
    </font>
    <font>
      <b/>
      <sz val="16"/>
      <color rgb="FF002060"/>
      <name val="Arial"/>
    </font>
    <font>
      <b/>
      <u/>
      <sz val="16"/>
      <color rgb="FF0000FF"/>
      <name val="Arial"/>
    </font>
    <font>
      <b/>
      <u/>
      <sz val="12"/>
      <color rgb="FF002060"/>
      <name val="Arial"/>
    </font>
    <font>
      <b/>
      <sz val="18"/>
      <color rgb="FF002060"/>
      <name val="Arial"/>
    </font>
    <font>
      <b/>
      <sz val="12"/>
      <color rgb="FF002060"/>
      <name val="Arial"/>
    </font>
    <font>
      <sz val="11"/>
      <name val="Arial"/>
    </font>
    <font>
      <b/>
      <sz val="11"/>
      <color rgb="FF000000"/>
      <name val="Arial"/>
    </font>
    <font>
      <sz val="11"/>
      <color rgb="FF002060"/>
      <name val="Arial"/>
    </font>
    <font>
      <b/>
      <sz val="12"/>
      <color rgb="FFFFFFFF"/>
      <name val="Arial"/>
    </font>
    <font>
      <sz val="16"/>
      <color rgb="FF002060"/>
      <name val="Arial"/>
    </font>
    <font>
      <sz val="14"/>
      <color rgb="FF002060"/>
      <name val="Arial"/>
    </font>
    <font>
      <b/>
      <sz val="14"/>
      <color rgb="FF002060"/>
      <name val="Arial"/>
    </font>
    <font>
      <sz val="10"/>
      <color rgb="FF002060"/>
      <name val="Arial"/>
    </font>
    <font>
      <sz val="12"/>
      <color rgb="FF002060"/>
      <name val="Arial"/>
    </font>
    <font>
      <b/>
      <sz val="14"/>
      <color rgb="FF000000"/>
      <name val="Arial"/>
    </font>
    <font>
      <sz val="10"/>
      <color rgb="FF000000"/>
      <name val="Arial"/>
    </font>
    <font>
      <sz val="12"/>
      <color rgb="FF000000"/>
      <name val="Arial"/>
    </font>
    <font>
      <b/>
      <sz val="11"/>
      <color rgb="FFFFFFFF"/>
      <name val="Arial"/>
    </font>
    <font>
      <b/>
      <sz val="10"/>
      <color rgb="FFFFFFFF"/>
      <name val="Arial"/>
    </font>
    <font>
      <b/>
      <sz val="10"/>
      <color rgb="FF000000"/>
      <name val="Arial"/>
    </font>
    <font>
      <sz val="9"/>
      <color rgb="FF002060"/>
      <name val="Arial"/>
    </font>
    <font>
      <sz val="9"/>
      <name val="Arial"/>
    </font>
    <font>
      <sz val="8"/>
      <color rgb="FF002060"/>
      <name val="Arial"/>
    </font>
    <font>
      <u/>
      <sz val="9"/>
      <name val="Calibri"/>
    </font>
    <font>
      <b/>
      <sz val="11"/>
      <name val="Arial"/>
    </font>
    <font>
      <b/>
      <sz val="10"/>
      <color rgb="FF002060"/>
      <name val="Arial"/>
    </font>
    <font>
      <b/>
      <u/>
      <sz val="12"/>
      <color rgb="FF000000"/>
      <name val="Arial"/>
    </font>
    <font>
      <u/>
      <sz val="10"/>
      <color rgb="FF002060"/>
      <name val="Arial"/>
    </font>
    <font>
      <b/>
      <sz val="10"/>
      <name val="Calibri"/>
    </font>
    <font>
      <sz val="10"/>
      <name val="Calibri"/>
    </font>
    <font>
      <sz val="10"/>
      <name val="Arial"/>
    </font>
    <font>
      <sz val="10"/>
      <color rgb="FFC0504D"/>
      <name val="Arial"/>
    </font>
    <font>
      <b/>
      <u/>
      <sz val="10"/>
      <color rgb="FF002060"/>
      <name val="Arial"/>
    </font>
  </fonts>
  <fills count="14">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DAEEF3"/>
        <bgColor rgb="FFDAEEF3"/>
      </patternFill>
    </fill>
    <fill>
      <patternFill patternType="solid">
        <fgColor rgb="FF3399FF"/>
        <bgColor rgb="FF3399FF"/>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7F7F7F"/>
        <bgColor rgb="FF7F7F7F"/>
      </patternFill>
    </fill>
    <fill>
      <patternFill patternType="solid">
        <fgColor rgb="FFE36C09"/>
        <bgColor rgb="FFE36C09"/>
      </patternFill>
    </fill>
  </fills>
  <borders count="126">
    <border>
      <left/>
      <right/>
      <top/>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top style="medium">
        <color rgb="FF002060"/>
      </top>
      <bottom/>
      <diagonal/>
    </border>
    <border>
      <left/>
      <right style="thin">
        <color rgb="FF002060"/>
      </right>
      <top style="thin">
        <color rgb="FF002060"/>
      </top>
      <bottom style="thin">
        <color rgb="FF002060"/>
      </bottom>
      <diagonal/>
    </border>
    <border>
      <left/>
      <right/>
      <top style="medium">
        <color rgb="FF002060"/>
      </top>
      <bottom/>
      <diagonal/>
    </border>
    <border>
      <left style="medium">
        <color rgb="FF002060"/>
      </left>
      <right/>
      <top/>
      <bottom/>
      <diagonal/>
    </border>
    <border>
      <left/>
      <right/>
      <top style="thin">
        <color rgb="FF002060"/>
      </top>
      <bottom style="thin">
        <color rgb="FF002060"/>
      </bottom>
      <diagonal/>
    </border>
    <border>
      <left/>
      <right/>
      <top/>
      <bottom/>
      <diagonal/>
    </border>
    <border>
      <left/>
      <right style="medium">
        <color rgb="FF244061"/>
      </right>
      <top/>
      <bottom/>
      <diagonal/>
    </border>
    <border>
      <left/>
      <right/>
      <top/>
      <bottom/>
      <diagonal/>
    </border>
    <border>
      <left/>
      <right/>
      <top/>
      <bottom/>
      <diagonal/>
    </border>
    <border>
      <left/>
      <right style="medium">
        <color rgb="FF002060"/>
      </right>
      <top style="medium">
        <color rgb="FF002060"/>
      </top>
      <bottom/>
      <diagonal/>
    </border>
    <border>
      <left/>
      <right style="medium">
        <color rgb="FF002060"/>
      </right>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244061"/>
      </left>
      <right style="thin">
        <color rgb="FF244061"/>
      </right>
      <top/>
      <bottom style="hair">
        <color rgb="FF244061"/>
      </bottom>
      <diagonal/>
    </border>
    <border>
      <left style="thin">
        <color rgb="FF244061"/>
      </left>
      <right style="thin">
        <color rgb="FF244061"/>
      </right>
      <top/>
      <bottom style="hair">
        <color rgb="FF244061"/>
      </bottom>
      <diagonal/>
    </border>
    <border>
      <left style="thin">
        <color rgb="FF244061"/>
      </left>
      <right style="thin">
        <color rgb="FF244061"/>
      </right>
      <top style="hair">
        <color rgb="FF244061"/>
      </top>
      <bottom style="hair">
        <color rgb="FF244061"/>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thin">
        <color rgb="FF244061"/>
      </left>
      <right style="thin">
        <color rgb="FF244061"/>
      </right>
      <top style="hair">
        <color rgb="FF244061"/>
      </top>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thin">
        <color rgb="FF244061"/>
      </left>
      <right style="thin">
        <color rgb="FF244061"/>
      </right>
      <top style="thin">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thin">
        <color rgb="FF244061"/>
      </right>
      <top style="hair">
        <color rgb="FF244061"/>
      </top>
      <bottom style="medium">
        <color rgb="FF244061"/>
      </bottom>
      <diagonal/>
    </border>
    <border>
      <left style="thin">
        <color rgb="FF244061"/>
      </left>
      <right style="thin">
        <color rgb="FF244061"/>
      </right>
      <top style="medium">
        <color rgb="FF244061"/>
      </top>
      <bottom style="hair">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style="dotted">
        <color rgb="FF244061"/>
      </top>
      <bottom/>
      <diagonal/>
    </border>
    <border>
      <left style="thin">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thin">
        <color rgb="FF244061"/>
      </left>
      <right style="thin">
        <color rgb="FF244061"/>
      </right>
      <top style="thin">
        <color rgb="FF244061"/>
      </top>
      <bottom style="dotted">
        <color rgb="FF244061"/>
      </bottom>
      <diagonal/>
    </border>
    <border>
      <left style="dotted">
        <color rgb="FF002060"/>
      </left>
      <right style="thin">
        <color rgb="FF002060"/>
      </right>
      <top style="medium">
        <color rgb="FF002060"/>
      </top>
      <bottom/>
      <diagonal/>
    </border>
    <border>
      <left style="thin">
        <color rgb="FF002060"/>
      </left>
      <right style="dotted">
        <color rgb="FF002060"/>
      </right>
      <top style="double">
        <color rgb="FF002060"/>
      </top>
      <bottom/>
      <diagonal/>
    </border>
    <border>
      <left style="dotted">
        <color rgb="FF002060"/>
      </left>
      <right style="dotted">
        <color rgb="FF002060"/>
      </right>
      <top style="double">
        <color rgb="FF002060"/>
      </top>
      <bottom/>
      <diagonal/>
    </border>
    <border>
      <left style="thin">
        <color rgb="FF244061"/>
      </left>
      <right style="thin">
        <color rgb="FF244061"/>
      </right>
      <top style="dotted">
        <color rgb="FF244061"/>
      </top>
      <bottom style="dotted">
        <color rgb="FF244061"/>
      </bottom>
      <diagonal/>
    </border>
    <border>
      <left style="dotted">
        <color rgb="FF002060"/>
      </left>
      <right style="thin">
        <color rgb="FF002060"/>
      </right>
      <top style="double">
        <color rgb="FF002060"/>
      </top>
      <bottom/>
      <diagonal/>
    </border>
    <border>
      <left style="dotted">
        <color rgb="FF002060"/>
      </left>
      <right style="medium">
        <color rgb="FF002060"/>
      </right>
      <top style="medium">
        <color rgb="FF002060"/>
      </top>
      <bottom/>
      <diagonal/>
    </border>
    <border>
      <left style="thin">
        <color rgb="FF244061"/>
      </left>
      <right style="thin">
        <color rgb="FF244061"/>
      </right>
      <top style="dotted">
        <color rgb="FF244061"/>
      </top>
      <bottom style="thin">
        <color rgb="FF244061"/>
      </bottom>
      <diagonal/>
    </border>
    <border>
      <left style="thin">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thin">
        <color rgb="FF002060"/>
      </right>
      <top/>
      <bottom style="medium">
        <color rgb="FF002060"/>
      </bottom>
      <diagonal/>
    </border>
    <border>
      <left style="dotted">
        <color rgb="FF002060"/>
      </left>
      <right style="medium">
        <color rgb="FF002060"/>
      </right>
      <top/>
      <bottom style="medium">
        <color rgb="FF002060"/>
      </bottom>
      <diagonal/>
    </border>
    <border>
      <left style="dotted">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thin">
        <color rgb="FF244061"/>
      </bottom>
      <diagonal/>
    </border>
    <border>
      <left style="dotted">
        <color rgb="FF002060"/>
      </left>
      <right style="thin">
        <color rgb="FF002060"/>
      </right>
      <top style="dotted">
        <color rgb="FF002060"/>
      </top>
      <bottom style="thin">
        <color rgb="FF244061"/>
      </bottom>
      <diagonal/>
    </border>
    <border>
      <left/>
      <right style="dotted">
        <color rgb="FF002060"/>
      </right>
      <top style="dotted">
        <color rgb="FF002060"/>
      </top>
      <bottom style="thin">
        <color rgb="FF244061"/>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rgb="FF244061"/>
      </top>
      <bottom style="thin">
        <color rgb="FF244061"/>
      </bottom>
      <diagonal/>
    </border>
    <border>
      <left style="dotted">
        <color rgb="FF002060"/>
      </left>
      <right style="thin">
        <color rgb="FF002060"/>
      </right>
      <top style="thin">
        <color rgb="FF244061"/>
      </top>
      <bottom style="thin">
        <color rgb="FF244061"/>
      </bottom>
      <diagonal/>
    </border>
    <border>
      <left/>
      <right style="dotted">
        <color rgb="FF002060"/>
      </right>
      <top style="thin">
        <color rgb="FF244061"/>
      </top>
      <bottom style="thin">
        <color rgb="FF244061"/>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right style="dotted">
        <color rgb="FF002060"/>
      </right>
      <top/>
      <bottom style="dotted">
        <color rgb="FF002060"/>
      </bottom>
      <diagonal/>
    </border>
    <border>
      <left/>
      <right/>
      <top/>
      <bottom/>
      <diagonal/>
    </border>
    <border>
      <left style="dotted">
        <color rgb="FF002060"/>
      </left>
      <right style="dotted">
        <color rgb="FF002060"/>
      </right>
      <top style="dotted">
        <color rgb="FF002060"/>
      </top>
      <bottom style="medium">
        <color rgb="FF244061"/>
      </bottom>
      <diagonal/>
    </border>
    <border>
      <left style="dotted">
        <color rgb="FF002060"/>
      </left>
      <right style="thin">
        <color rgb="FF002060"/>
      </right>
      <top style="dotted">
        <color rgb="FF002060"/>
      </top>
      <bottom style="medium">
        <color rgb="FF244061"/>
      </bottom>
      <diagonal/>
    </border>
    <border>
      <left/>
      <right style="dotted">
        <color rgb="FF002060"/>
      </right>
      <top style="dotted">
        <color rgb="FF002060"/>
      </top>
      <bottom style="medium">
        <color rgb="FF244061"/>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rgb="FF244061"/>
      </top>
      <bottom style="dotted">
        <color rgb="FF002060"/>
      </bottom>
      <diagonal/>
    </border>
    <border>
      <left style="dotted">
        <color rgb="FF002060"/>
      </left>
      <right style="thin">
        <color rgb="FF002060"/>
      </right>
      <top style="thin">
        <color rgb="FF244061"/>
      </top>
      <bottom style="dotted">
        <color rgb="FF002060"/>
      </bottom>
      <diagonal/>
    </border>
    <border>
      <left/>
      <right style="dotted">
        <color rgb="FF002060"/>
      </right>
      <top style="thin">
        <color rgb="FF244061"/>
      </top>
      <bottom style="dotted">
        <color rgb="FF002060"/>
      </bottom>
      <diagonal/>
    </border>
    <border>
      <left style="dotted">
        <color rgb="FF002060"/>
      </left>
      <right style="dotted">
        <color rgb="FF002060"/>
      </right>
      <top style="medium">
        <color rgb="FF244061"/>
      </top>
      <bottom style="dotted">
        <color rgb="FF002060"/>
      </bottom>
      <diagonal/>
    </border>
    <border>
      <left style="dotted">
        <color rgb="FF002060"/>
      </left>
      <right style="thin">
        <color rgb="FF002060"/>
      </right>
      <top style="medium">
        <color rgb="FF244061"/>
      </top>
      <bottom style="dotted">
        <color rgb="FF002060"/>
      </bottom>
      <diagonal/>
    </border>
    <border>
      <left/>
      <right style="dotted">
        <color rgb="FF002060"/>
      </right>
      <top style="medium">
        <color rgb="FF244061"/>
      </top>
      <bottom style="dotted">
        <color rgb="FF002060"/>
      </bottom>
      <diagonal/>
    </border>
    <border>
      <left style="dotted">
        <color rgb="FF002060"/>
      </left>
      <right style="thin">
        <color rgb="FF002060"/>
      </right>
      <top/>
      <bottom style="thin">
        <color rgb="FF244061"/>
      </bottom>
      <diagonal/>
    </border>
    <border>
      <left style="thin">
        <color rgb="FF244061"/>
      </left>
      <right style="dotted">
        <color rgb="FF002060"/>
      </right>
      <top style="thin">
        <color rgb="FF244061"/>
      </top>
      <bottom style="dotted">
        <color rgb="FF244061"/>
      </bottom>
      <diagonal/>
    </border>
    <border>
      <left style="dotted">
        <color rgb="FF002060"/>
      </left>
      <right style="thin">
        <color rgb="FF002060"/>
      </right>
      <top style="thin">
        <color rgb="FF244061"/>
      </top>
      <bottom style="dotted">
        <color rgb="FF244061"/>
      </bottom>
      <diagonal/>
    </border>
    <border>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244061"/>
      </bottom>
      <diagonal/>
    </border>
    <border>
      <left style="thin">
        <color rgb="FF244061"/>
      </left>
      <right style="dotted">
        <color rgb="FF002060"/>
      </right>
      <top style="dotted">
        <color rgb="FF244061"/>
      </top>
      <bottom style="dotted">
        <color rgb="FF244061"/>
      </bottom>
      <diagonal/>
    </border>
    <border>
      <left style="dotted">
        <color rgb="FF002060"/>
      </left>
      <right style="thin">
        <color rgb="FF002060"/>
      </right>
      <top style="dotted">
        <color rgb="FF244061"/>
      </top>
      <bottom style="dotted">
        <color rgb="FF244061"/>
      </bottom>
      <diagonal/>
    </border>
    <border>
      <left/>
      <right style="dotted">
        <color rgb="FF002060"/>
      </right>
      <top style="dotted">
        <color rgb="FF244061"/>
      </top>
      <bottom style="dotted">
        <color rgb="FF244061"/>
      </bottom>
      <diagonal/>
    </border>
    <border>
      <left style="dotted">
        <color rgb="FF002060"/>
      </left>
      <right style="dotted">
        <color rgb="FF002060"/>
      </right>
      <top style="dotted">
        <color rgb="FF244061"/>
      </top>
      <bottom style="dotted">
        <color rgb="FF244061"/>
      </bottom>
      <diagonal/>
    </border>
    <border>
      <left style="thin">
        <color rgb="FF244061"/>
      </left>
      <right style="dotted">
        <color rgb="FF002060"/>
      </right>
      <top style="dotted">
        <color rgb="FF244061"/>
      </top>
      <bottom style="medium">
        <color rgb="FF244061"/>
      </bottom>
      <diagonal/>
    </border>
    <border>
      <left style="dotted">
        <color rgb="FF002060"/>
      </left>
      <right style="thin">
        <color rgb="FF002060"/>
      </right>
      <top style="dotted">
        <color rgb="FF244061"/>
      </top>
      <bottom style="medium">
        <color rgb="FF244061"/>
      </bottom>
      <diagonal/>
    </border>
    <border>
      <left/>
      <right style="dotted">
        <color rgb="FF002060"/>
      </right>
      <top style="dotted">
        <color rgb="FF244061"/>
      </top>
      <bottom style="medium">
        <color rgb="FF244061"/>
      </bottom>
      <diagonal/>
    </border>
    <border>
      <left style="dotted">
        <color rgb="FF002060"/>
      </left>
      <right style="dotted">
        <color rgb="FF002060"/>
      </right>
      <top style="dotted">
        <color rgb="FF244061"/>
      </top>
      <bottom style="medium">
        <color rgb="FF244061"/>
      </bottom>
      <diagonal/>
    </border>
    <border>
      <left style="thin">
        <color rgb="FF244061"/>
      </left>
      <right style="dotted">
        <color rgb="FF002060"/>
      </right>
      <top style="medium">
        <color rgb="FF244061"/>
      </top>
      <bottom style="dotted">
        <color rgb="FF244061"/>
      </bottom>
      <diagonal/>
    </border>
    <border>
      <left style="dotted">
        <color rgb="FF002060"/>
      </left>
      <right style="thin">
        <color rgb="FF002060"/>
      </right>
      <top style="medium">
        <color rgb="FF244061"/>
      </top>
      <bottom style="dotted">
        <color rgb="FF244061"/>
      </bottom>
      <diagonal/>
    </border>
    <border>
      <left/>
      <right style="dotted">
        <color rgb="FF002060"/>
      </right>
      <top style="medium">
        <color rgb="FF244061"/>
      </top>
      <bottom style="dotted">
        <color rgb="FF244061"/>
      </bottom>
      <diagonal/>
    </border>
    <border>
      <left style="dotted">
        <color rgb="FF002060"/>
      </left>
      <right style="dotted">
        <color rgb="FF002060"/>
      </right>
      <top style="medium">
        <color rgb="FF244061"/>
      </top>
      <bottom style="dotted">
        <color rgb="FF244061"/>
      </bottom>
      <diagonal/>
    </border>
    <border>
      <left style="dotted">
        <color rgb="FF002060"/>
      </left>
      <right style="thin">
        <color rgb="FF002060"/>
      </right>
      <top style="dotted">
        <color rgb="FF244061"/>
      </top>
      <bottom/>
      <diagonal/>
    </border>
    <border>
      <left style="dotted">
        <color rgb="FF002060"/>
      </left>
      <right style="thin">
        <color rgb="FF002060"/>
      </right>
      <top/>
      <bottom style="dotted">
        <color rgb="FF244061"/>
      </bottom>
      <diagonal/>
    </border>
    <border>
      <left style="thin">
        <color rgb="FF244061"/>
      </left>
      <right style="dotted">
        <color rgb="FF002060"/>
      </right>
      <top style="dotted">
        <color rgb="FF244061"/>
      </top>
      <bottom style="thin">
        <color rgb="FF244061"/>
      </bottom>
      <diagonal/>
    </border>
    <border>
      <left/>
      <right style="dotted">
        <color rgb="FF002060"/>
      </right>
      <top style="dotted">
        <color rgb="FF244061"/>
      </top>
      <bottom style="thin">
        <color rgb="FF244061"/>
      </bottom>
      <diagonal/>
    </border>
    <border>
      <left style="dotted">
        <color rgb="FF002060"/>
      </left>
      <right style="dotted">
        <color rgb="FF002060"/>
      </right>
      <top style="dotted">
        <color rgb="FF244061"/>
      </top>
      <bottom style="thin">
        <color rgb="FF244061"/>
      </bottom>
      <diagonal/>
    </border>
    <border>
      <left style="dotted">
        <color rgb="FF002060"/>
      </left>
      <right style="thin">
        <color rgb="FF002060"/>
      </right>
      <top style="dotted">
        <color rgb="FF244061"/>
      </top>
      <bottom style="thin">
        <color rgb="FF244061"/>
      </bottom>
      <diagonal/>
    </border>
  </borders>
  <cellStyleXfs count="1">
    <xf numFmtId="0" fontId="0" fillId="0" borderId="0"/>
  </cellStyleXfs>
  <cellXfs count="35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top"/>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top"/>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Font="1"/>
    <xf numFmtId="0" fontId="0" fillId="0" borderId="7" xfId="0" applyFont="1" applyBorder="1"/>
    <xf numFmtId="0" fontId="0" fillId="0" borderId="9" xfId="0" applyFont="1" applyBorder="1"/>
    <xf numFmtId="0" fontId="0" fillId="0" borderId="10" xfId="0" applyFont="1" applyBorder="1"/>
    <xf numFmtId="0" fontId="5" fillId="0" borderId="13" xfId="0" applyFont="1" applyBorder="1" applyAlignment="1">
      <alignment horizontal="center" vertical="center"/>
    </xf>
    <xf numFmtId="0" fontId="5" fillId="0" borderId="0" xfId="0" applyFont="1" applyAlignment="1">
      <alignment horizontal="center" vertical="center"/>
    </xf>
    <xf numFmtId="0" fontId="1" fillId="0" borderId="13" xfId="0" applyFont="1" applyBorder="1" applyAlignment="1">
      <alignment vertical="center"/>
    </xf>
    <xf numFmtId="0" fontId="6" fillId="0" borderId="0" xfId="0" applyFont="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14" fontId="1" fillId="0" borderId="0" xfId="0" applyNumberFormat="1" applyFont="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0" fillId="0" borderId="21" xfId="0" applyFont="1" applyBorder="1"/>
    <xf numFmtId="0" fontId="0" fillId="0" borderId="22" xfId="0" applyFont="1" applyBorder="1"/>
    <xf numFmtId="0" fontId="13" fillId="0" borderId="0" xfId="0" applyFont="1" applyAlignment="1">
      <alignment vertical="center"/>
    </xf>
    <xf numFmtId="0" fontId="14" fillId="0" borderId="0" xfId="0" applyFont="1"/>
    <xf numFmtId="0" fontId="1" fillId="0" borderId="0" xfId="0" applyFont="1" applyAlignment="1">
      <alignment vertical="top" wrapText="1"/>
    </xf>
    <xf numFmtId="165" fontId="1" fillId="0" borderId="0" xfId="0" applyNumberFormat="1" applyFont="1" applyAlignment="1">
      <alignment vertical="center"/>
    </xf>
    <xf numFmtId="0" fontId="14" fillId="0" borderId="0" xfId="0" applyFont="1" applyAlignment="1">
      <alignment horizontal="right"/>
    </xf>
    <xf numFmtId="0" fontId="13" fillId="6" borderId="35"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7" borderId="37"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9" fillId="0" borderId="40" xfId="0" applyFont="1" applyBorder="1" applyAlignment="1">
      <alignment horizontal="left" vertical="top" wrapText="1"/>
    </xf>
    <xf numFmtId="0" fontId="1" fillId="8" borderId="39" xfId="0" applyFont="1" applyFill="1" applyBorder="1" applyAlignment="1">
      <alignment vertical="center"/>
    </xf>
    <xf numFmtId="0" fontId="20" fillId="4" borderId="41" xfId="0" applyFont="1" applyFill="1" applyBorder="1" applyAlignment="1">
      <alignment horizontal="center" vertical="center" wrapText="1"/>
    </xf>
    <xf numFmtId="0" fontId="1" fillId="9" borderId="39" xfId="0" applyFont="1" applyFill="1" applyBorder="1" applyAlignment="1">
      <alignment vertical="center"/>
    </xf>
    <xf numFmtId="0" fontId="1" fillId="10" borderId="39" xfId="0" applyFont="1" applyFill="1" applyBorder="1" applyAlignment="1">
      <alignment vertical="center"/>
    </xf>
    <xf numFmtId="0" fontId="19" fillId="0" borderId="42" xfId="0" applyFont="1" applyBorder="1" applyAlignment="1">
      <alignment horizontal="left" vertical="center" wrapText="1"/>
    </xf>
    <xf numFmtId="0" fontId="1" fillId="0" borderId="43" xfId="0" applyFont="1" applyBorder="1" applyAlignment="1">
      <alignment vertical="center"/>
    </xf>
    <xf numFmtId="0" fontId="1" fillId="0" borderId="44" xfId="0" applyFont="1" applyBorder="1" applyAlignment="1">
      <alignment horizontal="center" vertical="center"/>
    </xf>
    <xf numFmtId="0" fontId="1" fillId="11" borderId="44" xfId="0" applyFont="1" applyFill="1" applyBorder="1" applyAlignment="1">
      <alignment vertical="center"/>
    </xf>
    <xf numFmtId="0" fontId="21" fillId="0" borderId="0" xfId="0" applyFont="1" applyAlignment="1">
      <alignment horizontal="center" vertical="top"/>
    </xf>
    <xf numFmtId="0" fontId="12" fillId="0" borderId="0" xfId="0" applyFont="1" applyAlignment="1">
      <alignment vertical="center"/>
    </xf>
    <xf numFmtId="0" fontId="21" fillId="0" borderId="0" xfId="0" applyFont="1" applyAlignment="1">
      <alignment horizontal="center" vertical="center"/>
    </xf>
    <xf numFmtId="0" fontId="19" fillId="0" borderId="42" xfId="0" applyFont="1" applyBorder="1" applyAlignment="1">
      <alignment vertical="center" wrapText="1"/>
    </xf>
    <xf numFmtId="0" fontId="20" fillId="4" borderId="42" xfId="0" applyFont="1" applyFill="1" applyBorder="1" applyAlignment="1">
      <alignment horizontal="center" vertical="center" wrapText="1"/>
    </xf>
    <xf numFmtId="0" fontId="0" fillId="0" borderId="0" xfId="0" applyFont="1" applyAlignment="1">
      <alignment vertical="center" wrapText="1"/>
    </xf>
    <xf numFmtId="0" fontId="19" fillId="0" borderId="42" xfId="0" applyFont="1" applyBorder="1" applyAlignment="1">
      <alignment horizontal="left" vertical="top" wrapText="1"/>
    </xf>
    <xf numFmtId="0" fontId="19" fillId="0" borderId="47" xfId="0" applyFont="1" applyBorder="1" applyAlignment="1">
      <alignment horizontal="left" vertical="center" wrapText="1"/>
    </xf>
    <xf numFmtId="0" fontId="20" fillId="4" borderId="47" xfId="0" applyFont="1" applyFill="1" applyBorder="1" applyAlignment="1">
      <alignment horizontal="center" vertical="center" wrapText="1"/>
    </xf>
    <xf numFmtId="0" fontId="1" fillId="0" borderId="48"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vertical="center"/>
    </xf>
    <xf numFmtId="0" fontId="19" fillId="0" borderId="47" xfId="0" applyFont="1" applyBorder="1" applyAlignment="1">
      <alignment horizontal="left" vertical="top" wrapText="1"/>
    </xf>
    <xf numFmtId="0" fontId="17" fillId="0" borderId="51" xfId="0" applyFont="1" applyBorder="1" applyAlignment="1">
      <alignment horizontal="center" vertical="center" wrapText="1"/>
    </xf>
    <xf numFmtId="164" fontId="18" fillId="0" borderId="51"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1" xfId="0" applyFont="1" applyBorder="1" applyAlignment="1">
      <alignment horizontal="left" vertical="top" wrapText="1"/>
    </xf>
    <xf numFmtId="0" fontId="19"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3" xfId="0" applyFont="1" applyBorder="1" applyAlignment="1">
      <alignment horizontal="left" vertical="center" wrapText="1"/>
    </xf>
    <xf numFmtId="0" fontId="20" fillId="4" borderId="53" xfId="0" applyFont="1" applyFill="1" applyBorder="1" applyAlignment="1">
      <alignment horizontal="center" vertical="center" wrapText="1"/>
    </xf>
    <xf numFmtId="0" fontId="19" fillId="0" borderId="53" xfId="0" applyFont="1" applyBorder="1" applyAlignment="1">
      <alignment horizontal="left" vertical="top" wrapText="1"/>
    </xf>
    <xf numFmtId="0" fontId="20" fillId="4" borderId="42" xfId="0" applyFont="1" applyFill="1" applyBorder="1" applyAlignment="1">
      <alignment horizontal="center" vertical="center" wrapText="1"/>
    </xf>
    <xf numFmtId="0" fontId="19" fillId="0" borderId="54" xfId="0" applyFont="1" applyBorder="1" applyAlignment="1">
      <alignment horizontal="left" vertical="center" wrapText="1"/>
    </xf>
    <xf numFmtId="0" fontId="20" fillId="4" borderId="54" xfId="0" applyFont="1" applyFill="1" applyBorder="1" applyAlignment="1">
      <alignment horizontal="center" vertical="center" wrapText="1"/>
    </xf>
    <xf numFmtId="0" fontId="19" fillId="0" borderId="54" xfId="0" applyFont="1" applyBorder="1" applyAlignment="1">
      <alignment horizontal="left" vertical="top" wrapText="1"/>
    </xf>
    <xf numFmtId="0" fontId="19" fillId="0" borderId="55" xfId="0" applyFont="1" applyBorder="1" applyAlignment="1">
      <alignment horizontal="left" vertical="center" wrapText="1"/>
    </xf>
    <xf numFmtId="0" fontId="20" fillId="4" borderId="55" xfId="0" applyFont="1" applyFill="1" applyBorder="1" applyAlignment="1">
      <alignment horizontal="center" vertical="center" wrapText="1"/>
    </xf>
    <xf numFmtId="0" fontId="19" fillId="0" borderId="55" xfId="0" applyFont="1" applyBorder="1" applyAlignment="1">
      <alignment horizontal="left" vertical="top" wrapText="1"/>
    </xf>
    <xf numFmtId="0" fontId="20" fillId="4" borderId="54" xfId="0" applyFont="1" applyFill="1" applyBorder="1" applyAlignment="1">
      <alignment horizontal="center" vertical="center" wrapText="1"/>
    </xf>
    <xf numFmtId="0" fontId="19" fillId="0" borderId="40" xfId="0" applyFont="1" applyBorder="1" applyAlignment="1">
      <alignment horizontal="left" vertical="center" wrapText="1"/>
    </xf>
    <xf numFmtId="0" fontId="20" fillId="4" borderId="41"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19" fillId="0" borderId="42" xfId="0" applyFont="1" applyBorder="1" applyAlignment="1">
      <alignment horizontal="left" vertical="top" wrapText="1"/>
    </xf>
    <xf numFmtId="0" fontId="23" fillId="0" borderId="0" xfId="0" applyFont="1" applyAlignment="1">
      <alignment horizontal="center" vertical="center"/>
    </xf>
    <xf numFmtId="0" fontId="23" fillId="0" borderId="9" xfId="0" applyFont="1" applyBorder="1" applyAlignment="1">
      <alignment horizontal="center" vertical="center"/>
    </xf>
    <xf numFmtId="0" fontId="19" fillId="0" borderId="60" xfId="0" applyFont="1" applyBorder="1" applyAlignment="1">
      <alignment horizontal="left" vertical="center" wrapText="1"/>
    </xf>
    <xf numFmtId="0" fontId="20" fillId="4" borderId="60" xfId="0" applyFont="1" applyFill="1" applyBorder="1" applyAlignment="1">
      <alignment horizontal="center" vertical="center" wrapText="1"/>
    </xf>
    <xf numFmtId="0" fontId="19" fillId="0" borderId="60" xfId="0" applyFont="1" applyBorder="1" applyAlignment="1">
      <alignment horizontal="left" vertical="top" wrapText="1"/>
    </xf>
    <xf numFmtId="0" fontId="19" fillId="0" borderId="64" xfId="0" applyFont="1" applyBorder="1" applyAlignment="1">
      <alignment horizontal="left" vertical="center" wrapText="1"/>
    </xf>
    <xf numFmtId="0" fontId="20" fillId="4" borderId="64" xfId="0" applyFont="1" applyFill="1" applyBorder="1" applyAlignment="1">
      <alignment horizontal="center" vertical="center" wrapText="1"/>
    </xf>
    <xf numFmtId="0" fontId="19" fillId="0" borderId="64" xfId="0" applyFont="1" applyBorder="1" applyAlignment="1">
      <alignment horizontal="left" vertical="top" wrapText="1"/>
    </xf>
    <xf numFmtId="0" fontId="19" fillId="0" borderId="67" xfId="0" applyFont="1" applyBorder="1" applyAlignment="1">
      <alignment horizontal="left" vertical="center" wrapText="1"/>
    </xf>
    <xf numFmtId="0" fontId="25" fillId="0" borderId="10" xfId="0" applyFont="1" applyBorder="1" applyAlignment="1">
      <alignment horizontal="center" vertical="center" wrapText="1"/>
    </xf>
    <xf numFmtId="0" fontId="20" fillId="4" borderId="67" xfId="0" applyFont="1" applyFill="1" applyBorder="1" applyAlignment="1">
      <alignment horizontal="center" vertical="center" wrapText="1"/>
    </xf>
    <xf numFmtId="0" fontId="19" fillId="0" borderId="67" xfId="0" applyFont="1" applyBorder="1" applyAlignment="1">
      <alignment horizontal="left" vertical="top" wrapText="1"/>
    </xf>
    <xf numFmtId="0" fontId="22" fillId="0" borderId="22" xfId="0" applyFont="1" applyBorder="1" applyAlignment="1">
      <alignment vertical="center"/>
    </xf>
    <xf numFmtId="0" fontId="1" fillId="0" borderId="22" xfId="0" applyFont="1" applyBorder="1" applyAlignment="1">
      <alignment vertical="top"/>
    </xf>
    <xf numFmtId="2" fontId="1" fillId="0" borderId="0" xfId="0" applyNumberFormat="1" applyFont="1" applyAlignment="1">
      <alignment vertical="center"/>
    </xf>
    <xf numFmtId="0" fontId="27" fillId="0" borderId="72" xfId="0" applyFont="1" applyBorder="1" applyAlignment="1">
      <alignment horizontal="left" vertical="center" wrapText="1"/>
    </xf>
    <xf numFmtId="0" fontId="20" fillId="0" borderId="73" xfId="0" applyFont="1" applyBorder="1" applyAlignment="1">
      <alignment horizontal="center" vertical="center" wrapText="1"/>
    </xf>
    <xf numFmtId="0" fontId="28" fillId="0" borderId="74" xfId="0" applyFont="1" applyBorder="1" applyAlignment="1">
      <alignment horizontal="left" vertical="center" wrapText="1"/>
    </xf>
    <xf numFmtId="0" fontId="28" fillId="0" borderId="72" xfId="0" applyFont="1" applyBorder="1" applyAlignment="1">
      <alignment vertical="center"/>
    </xf>
    <xf numFmtId="0" fontId="28" fillId="0" borderId="72" xfId="0" applyFont="1" applyBorder="1" applyAlignment="1">
      <alignment horizontal="left" vertical="top" wrapText="1"/>
    </xf>
    <xf numFmtId="0" fontId="14" fillId="0" borderId="72" xfId="0" applyFont="1" applyBorder="1" applyAlignment="1">
      <alignment vertical="center"/>
    </xf>
    <xf numFmtId="0" fontId="14" fillId="0" borderId="73" xfId="0" applyFont="1" applyBorder="1" applyAlignment="1">
      <alignment vertical="center"/>
    </xf>
    <xf numFmtId="0" fontId="27" fillId="0" borderId="75" xfId="0" applyFont="1" applyBorder="1" applyAlignment="1">
      <alignment horizontal="left" vertical="center" wrapText="1"/>
    </xf>
    <xf numFmtId="0" fontId="20" fillId="0" borderId="76" xfId="0" applyFont="1" applyBorder="1" applyAlignment="1">
      <alignment horizontal="center" vertical="center" wrapText="1"/>
    </xf>
    <xf numFmtId="0" fontId="28" fillId="0" borderId="77" xfId="0" applyFont="1" applyBorder="1" applyAlignment="1">
      <alignment horizontal="left" vertical="center" wrapText="1"/>
    </xf>
    <xf numFmtId="0" fontId="28" fillId="0" borderId="75" xfId="0" applyFont="1" applyBorder="1" applyAlignment="1">
      <alignment vertical="center"/>
    </xf>
    <xf numFmtId="0" fontId="28" fillId="0" borderId="75" xfId="0" applyFont="1" applyBorder="1" applyAlignment="1">
      <alignment horizontal="left" vertical="top" wrapText="1"/>
    </xf>
    <xf numFmtId="0" fontId="14" fillId="0" borderId="75" xfId="0" applyFont="1" applyBorder="1" applyAlignment="1">
      <alignment vertical="center"/>
    </xf>
    <xf numFmtId="0" fontId="14" fillId="0" borderId="76" xfId="0" applyFont="1" applyBorder="1" applyAlignment="1">
      <alignment vertical="center"/>
    </xf>
    <xf numFmtId="0" fontId="27" fillId="0" borderId="75" xfId="0" applyFont="1" applyBorder="1" applyAlignment="1">
      <alignment horizontal="left" wrapText="1"/>
    </xf>
    <xf numFmtId="0" fontId="29" fillId="0" borderId="75" xfId="0" applyFont="1" applyBorder="1" applyAlignment="1">
      <alignment horizontal="left" vertical="center" wrapText="1"/>
    </xf>
    <xf numFmtId="0" fontId="27" fillId="0" borderId="78" xfId="0" applyFont="1" applyBorder="1" applyAlignment="1">
      <alignment horizontal="left" vertical="center" wrapText="1"/>
    </xf>
    <xf numFmtId="0" fontId="20" fillId="0" borderId="79" xfId="0" applyFont="1" applyBorder="1" applyAlignment="1">
      <alignment horizontal="center" vertical="center" wrapText="1"/>
    </xf>
    <xf numFmtId="0" fontId="30" fillId="0" borderId="80" xfId="0" applyFont="1" applyBorder="1" applyAlignment="1">
      <alignment horizontal="left" vertical="center" wrapText="1"/>
    </xf>
    <xf numFmtId="0" fontId="28" fillId="0" borderId="78" xfId="0" applyFont="1" applyBorder="1" applyAlignment="1">
      <alignment vertical="center"/>
    </xf>
    <xf numFmtId="0" fontId="28" fillId="0" borderId="78" xfId="0" applyFont="1" applyBorder="1" applyAlignment="1">
      <alignment horizontal="left" vertical="top" wrapText="1"/>
    </xf>
    <xf numFmtId="0" fontId="29" fillId="0" borderId="78" xfId="0" applyFont="1" applyBorder="1" applyAlignment="1">
      <alignment horizontal="left" vertical="center" wrapText="1"/>
    </xf>
    <xf numFmtId="0" fontId="14" fillId="0" borderId="78" xfId="0" applyFont="1" applyBorder="1" applyAlignment="1">
      <alignment vertical="center"/>
    </xf>
    <xf numFmtId="0" fontId="14" fillId="0" borderId="79" xfId="0" applyFont="1" applyBorder="1" applyAlignment="1">
      <alignment vertical="center"/>
    </xf>
    <xf numFmtId="0" fontId="20" fillId="0" borderId="51" xfId="0" applyFont="1" applyBorder="1" applyAlignment="1">
      <alignment horizontal="center" vertical="center" wrapText="1"/>
    </xf>
    <xf numFmtId="0" fontId="27" fillId="0" borderId="81" xfId="0" applyFont="1" applyBorder="1" applyAlignment="1">
      <alignment horizontal="left" vertical="center" wrapText="1"/>
    </xf>
    <xf numFmtId="0" fontId="20" fillId="0" borderId="82" xfId="0" applyFont="1" applyBorder="1" applyAlignment="1">
      <alignment horizontal="center" vertical="center" wrapText="1"/>
    </xf>
    <xf numFmtId="0" fontId="28" fillId="0" borderId="83" xfId="0" applyFont="1" applyBorder="1" applyAlignment="1">
      <alignment horizontal="left" vertical="center" wrapText="1"/>
    </xf>
    <xf numFmtId="0" fontId="28" fillId="0" borderId="81" xfId="0" applyFont="1" applyBorder="1" applyAlignment="1">
      <alignment vertical="center"/>
    </xf>
    <xf numFmtId="0" fontId="28" fillId="0" borderId="81" xfId="0" applyFont="1" applyBorder="1" applyAlignment="1">
      <alignment horizontal="left" vertical="top" wrapText="1"/>
    </xf>
    <xf numFmtId="0" fontId="29" fillId="0" borderId="81" xfId="0" applyFont="1" applyBorder="1" applyAlignment="1">
      <alignment horizontal="left" vertical="center" wrapText="1"/>
    </xf>
    <xf numFmtId="0" fontId="14" fillId="0" borderId="81" xfId="0" applyFont="1" applyBorder="1" applyAlignment="1">
      <alignment vertical="center"/>
    </xf>
    <xf numFmtId="0" fontId="14" fillId="0" borderId="82" xfId="0" applyFont="1" applyBorder="1" applyAlignment="1">
      <alignment vertical="center"/>
    </xf>
    <xf numFmtId="0" fontId="27" fillId="0" borderId="84" xfId="0" applyFont="1" applyBorder="1" applyAlignment="1">
      <alignment horizontal="left" vertical="center" wrapText="1"/>
    </xf>
    <xf numFmtId="0" fontId="20" fillId="0" borderId="85" xfId="0" applyFont="1" applyBorder="1" applyAlignment="1">
      <alignment horizontal="center" vertical="center" wrapText="1"/>
    </xf>
    <xf numFmtId="0" fontId="28" fillId="0" borderId="86" xfId="0" applyFont="1" applyBorder="1" applyAlignment="1">
      <alignment horizontal="left" vertical="center" wrapText="1"/>
    </xf>
    <xf numFmtId="0" fontId="28" fillId="0" borderId="84" xfId="0" applyFont="1" applyBorder="1" applyAlignment="1">
      <alignment vertical="center"/>
    </xf>
    <xf numFmtId="0" fontId="28" fillId="0" borderId="84" xfId="0" applyFont="1" applyBorder="1" applyAlignment="1">
      <alignment horizontal="left" vertical="top" wrapText="1"/>
    </xf>
    <xf numFmtId="0" fontId="29" fillId="0" borderId="84" xfId="0" applyFont="1" applyBorder="1" applyAlignment="1">
      <alignment horizontal="left" vertical="center" wrapText="1"/>
    </xf>
    <xf numFmtId="0" fontId="14" fillId="0" borderId="84" xfId="0" applyFont="1" applyBorder="1" applyAlignment="1">
      <alignment vertical="center"/>
    </xf>
    <xf numFmtId="0" fontId="14" fillId="0" borderId="85" xfId="0" applyFont="1" applyBorder="1" applyAlignment="1">
      <alignment vertical="center"/>
    </xf>
    <xf numFmtId="0" fontId="27" fillId="0" borderId="87" xfId="0" applyFont="1" applyBorder="1" applyAlignment="1">
      <alignment horizontal="left" vertical="center" wrapText="1"/>
    </xf>
    <xf numFmtId="0" fontId="20" fillId="0" borderId="88" xfId="0" applyFont="1" applyBorder="1" applyAlignment="1">
      <alignment horizontal="center" vertical="center" wrapText="1"/>
    </xf>
    <xf numFmtId="0" fontId="28" fillId="0" borderId="89" xfId="0" applyFont="1" applyBorder="1" applyAlignment="1">
      <alignment horizontal="left" vertical="center" wrapText="1"/>
    </xf>
    <xf numFmtId="0" fontId="28" fillId="0" borderId="87" xfId="0" applyFont="1" applyBorder="1" applyAlignment="1">
      <alignment vertical="center"/>
    </xf>
    <xf numFmtId="0" fontId="28" fillId="0" borderId="87" xfId="0" applyFont="1" applyBorder="1" applyAlignment="1">
      <alignment horizontal="left" vertical="top" wrapText="1"/>
    </xf>
    <xf numFmtId="0" fontId="28" fillId="0" borderId="87" xfId="0" applyFont="1" applyBorder="1" applyAlignment="1">
      <alignment vertical="center" wrapText="1"/>
    </xf>
    <xf numFmtId="0" fontId="29" fillId="0" borderId="87" xfId="0" applyFont="1" applyBorder="1" applyAlignment="1">
      <alignment horizontal="left" vertical="center" wrapText="1"/>
    </xf>
    <xf numFmtId="0" fontId="14" fillId="0" borderId="87" xfId="0" applyFont="1" applyBorder="1" applyAlignment="1">
      <alignment vertical="center"/>
    </xf>
    <xf numFmtId="0" fontId="14" fillId="0" borderId="88" xfId="0" applyFont="1" applyBorder="1" applyAlignment="1">
      <alignment vertical="center"/>
    </xf>
    <xf numFmtId="0" fontId="1" fillId="0" borderId="0" xfId="0" applyFont="1"/>
    <xf numFmtId="0" fontId="1" fillId="0" borderId="7" xfId="0" applyFont="1" applyBorder="1"/>
    <xf numFmtId="0" fontId="1" fillId="0" borderId="9" xfId="0" applyFont="1" applyBorder="1"/>
    <xf numFmtId="0" fontId="1" fillId="0" borderId="16" xfId="0" applyFont="1" applyBorder="1"/>
    <xf numFmtId="0" fontId="1" fillId="0" borderId="10" xfId="0" applyFont="1" applyBorder="1"/>
    <xf numFmtId="0" fontId="1" fillId="0" borderId="17" xfId="0" applyFont="1" applyBorder="1"/>
    <xf numFmtId="0" fontId="18" fillId="4" borderId="90" xfId="0" applyFont="1" applyFill="1" applyBorder="1"/>
    <xf numFmtId="0" fontId="1" fillId="4" borderId="90" xfId="0" applyFont="1" applyFill="1" applyBorder="1"/>
    <xf numFmtId="0" fontId="27" fillId="0" borderId="91" xfId="0" applyFont="1" applyBorder="1" applyAlignment="1">
      <alignment horizontal="left" vertical="center" wrapText="1"/>
    </xf>
    <xf numFmtId="0" fontId="20" fillId="0" borderId="92" xfId="0" applyFont="1" applyBorder="1" applyAlignment="1">
      <alignment horizontal="center" vertical="center" wrapText="1"/>
    </xf>
    <xf numFmtId="0" fontId="28" fillId="0" borderId="93" xfId="0" applyFont="1" applyBorder="1" applyAlignment="1">
      <alignment horizontal="left" vertical="center" wrapText="1"/>
    </xf>
    <xf numFmtId="164" fontId="1" fillId="0" borderId="0" xfId="0" applyNumberFormat="1" applyFont="1"/>
    <xf numFmtId="0" fontId="28" fillId="0" borderId="91" xfId="0" applyFont="1" applyBorder="1" applyAlignment="1">
      <alignment vertical="center"/>
    </xf>
    <xf numFmtId="0" fontId="28" fillId="0" borderId="91" xfId="0" applyFont="1" applyBorder="1" applyAlignment="1">
      <alignment horizontal="left" vertical="top" wrapText="1"/>
    </xf>
    <xf numFmtId="0" fontId="29" fillId="0" borderId="91" xfId="0" applyFont="1" applyBorder="1" applyAlignment="1">
      <alignment horizontal="left" vertical="center" wrapText="1"/>
    </xf>
    <xf numFmtId="0" fontId="14" fillId="0" borderId="91" xfId="0" applyFont="1" applyBorder="1" applyAlignment="1">
      <alignment vertical="center"/>
    </xf>
    <xf numFmtId="0" fontId="14" fillId="0" borderId="92" xfId="0" applyFont="1" applyBorder="1" applyAlignment="1">
      <alignment vertical="center"/>
    </xf>
    <xf numFmtId="0" fontId="28" fillId="0" borderId="87" xfId="0" applyFont="1" applyBorder="1" applyAlignment="1">
      <alignment horizontal="left" vertical="center" wrapText="1"/>
    </xf>
    <xf numFmtId="0" fontId="28" fillId="0" borderId="75" xfId="0" applyFont="1" applyBorder="1" applyAlignment="1">
      <alignment horizontal="left" vertical="center" wrapText="1"/>
    </xf>
    <xf numFmtId="0" fontId="27" fillId="0" borderId="94" xfId="0" applyFont="1" applyBorder="1" applyAlignment="1">
      <alignment horizontal="left" vertical="center" wrapText="1"/>
    </xf>
    <xf numFmtId="0" fontId="20" fillId="0" borderId="95" xfId="0" applyFont="1" applyBorder="1" applyAlignment="1">
      <alignment horizontal="center" vertical="center" wrapText="1"/>
    </xf>
    <xf numFmtId="0" fontId="28" fillId="0" borderId="96" xfId="0" applyFont="1" applyBorder="1" applyAlignment="1">
      <alignment horizontal="left" vertical="center" wrapText="1"/>
    </xf>
    <xf numFmtId="0" fontId="28" fillId="0" borderId="94" xfId="0" applyFont="1" applyBorder="1" applyAlignment="1">
      <alignment vertical="center"/>
    </xf>
    <xf numFmtId="0" fontId="28" fillId="0" borderId="94" xfId="0" applyFont="1" applyBorder="1" applyAlignment="1">
      <alignment horizontal="left" vertical="center" wrapText="1"/>
    </xf>
    <xf numFmtId="0" fontId="29" fillId="0" borderId="94" xfId="0" applyFont="1" applyBorder="1" applyAlignment="1">
      <alignment horizontal="left" vertical="center" wrapText="1"/>
    </xf>
    <xf numFmtId="0" fontId="14" fillId="0" borderId="94" xfId="0" applyFont="1" applyBorder="1" applyAlignment="1">
      <alignment vertical="center"/>
    </xf>
    <xf numFmtId="0" fontId="14" fillId="0" borderId="95" xfId="0" applyFont="1" applyBorder="1" applyAlignment="1">
      <alignment vertical="center"/>
    </xf>
    <xf numFmtId="0" fontId="27" fillId="0" borderId="97" xfId="0" applyFont="1" applyBorder="1" applyAlignment="1">
      <alignment horizontal="left" vertical="center" wrapText="1"/>
    </xf>
    <xf numFmtId="0" fontId="20" fillId="0" borderId="98" xfId="0" applyFont="1" applyBorder="1" applyAlignment="1">
      <alignment horizontal="center" vertical="center" wrapText="1"/>
    </xf>
    <xf numFmtId="0" fontId="28" fillId="0" borderId="99" xfId="0" applyFont="1" applyBorder="1" applyAlignment="1">
      <alignment horizontal="left" vertical="center" wrapText="1"/>
    </xf>
    <xf numFmtId="0" fontId="28" fillId="0" borderId="97" xfId="0" applyFont="1" applyBorder="1" applyAlignment="1">
      <alignment vertical="center"/>
    </xf>
    <xf numFmtId="0" fontId="28" fillId="0" borderId="97" xfId="0" applyFont="1" applyBorder="1" applyAlignment="1">
      <alignment horizontal="left" vertical="center" wrapText="1"/>
    </xf>
    <xf numFmtId="0" fontId="29" fillId="0" borderId="97" xfId="0" applyFont="1" applyBorder="1" applyAlignment="1">
      <alignment horizontal="left" vertical="center" wrapText="1"/>
    </xf>
    <xf numFmtId="0" fontId="14" fillId="0" borderId="97" xfId="0" applyFont="1" applyBorder="1" applyAlignment="1">
      <alignment vertical="center"/>
    </xf>
    <xf numFmtId="0" fontId="14" fillId="0" borderId="98" xfId="0" applyFont="1" applyBorder="1" applyAlignment="1">
      <alignment vertical="center"/>
    </xf>
    <xf numFmtId="0" fontId="28" fillId="0" borderId="80" xfId="0" applyFont="1" applyBorder="1" applyAlignment="1">
      <alignment horizontal="left" vertical="center" wrapText="1"/>
    </xf>
    <xf numFmtId="0" fontId="28" fillId="0" borderId="78" xfId="0" applyFont="1" applyBorder="1" applyAlignment="1">
      <alignment horizontal="left" vertical="center" wrapText="1"/>
    </xf>
    <xf numFmtId="0" fontId="28" fillId="0" borderId="91" xfId="0" applyFont="1" applyBorder="1" applyAlignment="1">
      <alignment horizontal="left" vertical="center" wrapText="1"/>
    </xf>
    <xf numFmtId="0" fontId="27" fillId="0" borderId="100" xfId="0" applyFont="1" applyBorder="1" applyAlignment="1">
      <alignment horizontal="left" vertical="center" wrapText="1"/>
    </xf>
    <xf numFmtId="0" fontId="20" fillId="0" borderId="101" xfId="0" applyFont="1" applyBorder="1" applyAlignment="1">
      <alignment horizontal="center" vertical="center" wrapText="1"/>
    </xf>
    <xf numFmtId="0" fontId="28" fillId="0" borderId="102" xfId="0" applyFont="1" applyBorder="1" applyAlignment="1">
      <alignment horizontal="left" vertical="center" wrapText="1"/>
    </xf>
    <xf numFmtId="0" fontId="28" fillId="0" borderId="100" xfId="0" applyFont="1" applyBorder="1" applyAlignment="1">
      <alignment vertical="center"/>
    </xf>
    <xf numFmtId="0" fontId="28" fillId="0" borderId="100" xfId="0" applyFont="1" applyBorder="1" applyAlignment="1">
      <alignment horizontal="left" vertical="center" wrapText="1"/>
    </xf>
    <xf numFmtId="0" fontId="29" fillId="0" borderId="100" xfId="0" applyFont="1" applyBorder="1" applyAlignment="1">
      <alignment horizontal="left" vertical="center" wrapText="1"/>
    </xf>
    <xf numFmtId="0" fontId="14" fillId="0" borderId="101" xfId="0" applyFont="1" applyBorder="1" applyAlignment="1">
      <alignment vertical="center"/>
    </xf>
    <xf numFmtId="0" fontId="28" fillId="0" borderId="77" xfId="0" applyFont="1" applyBorder="1" applyAlignment="1">
      <alignment horizontal="center" vertical="center" wrapText="1"/>
    </xf>
    <xf numFmtId="0" fontId="28" fillId="0" borderId="75" xfId="0" applyFont="1" applyBorder="1" applyAlignment="1">
      <alignment horizontal="center" vertical="center" wrapText="1"/>
    </xf>
    <xf numFmtId="0" fontId="1" fillId="0" borderId="21" xfId="0" applyFont="1" applyBorder="1"/>
    <xf numFmtId="0" fontId="1" fillId="0" borderId="22" xfId="0" applyFont="1" applyBorder="1"/>
    <xf numFmtId="0" fontId="1" fillId="0" borderId="23"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2" fillId="0" borderId="0" xfId="0" applyFont="1"/>
    <xf numFmtId="0" fontId="28" fillId="0" borderId="81" xfId="0" applyFont="1" applyBorder="1" applyAlignment="1">
      <alignment horizontal="left" vertical="center" wrapText="1"/>
    </xf>
    <xf numFmtId="0" fontId="27" fillId="0" borderId="104" xfId="0" applyFont="1" applyBorder="1" applyAlignment="1">
      <alignment horizontal="left" vertical="center" wrapText="1"/>
    </xf>
    <xf numFmtId="0" fontId="20" fillId="0" borderId="105" xfId="0" applyFont="1" applyBorder="1" applyAlignment="1">
      <alignment horizontal="center" vertical="center" wrapText="1"/>
    </xf>
    <xf numFmtId="0" fontId="28" fillId="0" borderId="106" xfId="0" applyFont="1" applyBorder="1" applyAlignment="1">
      <alignment horizontal="left" vertical="center" wrapText="1"/>
    </xf>
    <xf numFmtId="0" fontId="28" fillId="0" borderId="107" xfId="0" applyFont="1" applyBorder="1" applyAlignment="1">
      <alignment vertical="center"/>
    </xf>
    <xf numFmtId="0" fontId="28" fillId="0" borderId="107" xfId="0" applyFont="1" applyBorder="1" applyAlignment="1">
      <alignment horizontal="left" vertical="center" wrapText="1"/>
    </xf>
    <xf numFmtId="0" fontId="29" fillId="0" borderId="107" xfId="0" applyFont="1" applyBorder="1" applyAlignment="1">
      <alignment horizontal="left" vertical="center" wrapText="1"/>
    </xf>
    <xf numFmtId="0" fontId="14" fillId="0" borderId="105" xfId="0" applyFont="1" applyBorder="1" applyAlignment="1">
      <alignment vertical="center"/>
    </xf>
    <xf numFmtId="0" fontId="27" fillId="0" borderId="108" xfId="0" applyFont="1" applyBorder="1" applyAlignment="1">
      <alignment horizontal="left" vertical="center" wrapText="1"/>
    </xf>
    <xf numFmtId="0" fontId="20" fillId="0" borderId="109" xfId="0" applyFont="1" applyBorder="1" applyAlignment="1">
      <alignment horizontal="center" vertical="center" wrapText="1"/>
    </xf>
    <xf numFmtId="0" fontId="28" fillId="0" borderId="110" xfId="0" applyFont="1" applyBorder="1" applyAlignment="1">
      <alignment horizontal="left" vertical="center" wrapText="1"/>
    </xf>
    <xf numFmtId="0" fontId="28" fillId="0" borderId="111" xfId="0" applyFont="1" applyBorder="1" applyAlignment="1">
      <alignment vertical="center"/>
    </xf>
    <xf numFmtId="0" fontId="28" fillId="0" borderId="111" xfId="0" applyFont="1" applyBorder="1" applyAlignment="1">
      <alignment horizontal="left" vertical="center" wrapText="1"/>
    </xf>
    <xf numFmtId="0" fontId="29" fillId="0" borderId="111" xfId="0" applyFont="1" applyBorder="1" applyAlignment="1">
      <alignment horizontal="left" vertical="center" wrapText="1"/>
    </xf>
    <xf numFmtId="0" fontId="14" fillId="0" borderId="111" xfId="0" applyFont="1" applyBorder="1" applyAlignment="1">
      <alignment vertical="center"/>
    </xf>
    <xf numFmtId="0" fontId="14" fillId="0" borderId="109" xfId="0" applyFont="1" applyBorder="1" applyAlignment="1">
      <alignment vertical="center"/>
    </xf>
    <xf numFmtId="0" fontId="27" fillId="0" borderId="112" xfId="0" applyFont="1" applyBorder="1" applyAlignment="1">
      <alignment horizontal="left" vertical="center" wrapText="1"/>
    </xf>
    <xf numFmtId="0" fontId="20" fillId="0" borderId="113" xfId="0" applyFont="1" applyBorder="1" applyAlignment="1">
      <alignment horizontal="center" vertical="center" wrapText="1"/>
    </xf>
    <xf numFmtId="0" fontId="28" fillId="0" borderId="114" xfId="0" applyFont="1" applyBorder="1" applyAlignment="1">
      <alignment horizontal="left" vertical="center" wrapText="1"/>
    </xf>
    <xf numFmtId="0" fontId="28" fillId="0" borderId="115" xfId="0" applyFont="1" applyBorder="1" applyAlignment="1">
      <alignment vertical="center"/>
    </xf>
    <xf numFmtId="0" fontId="28" fillId="0" borderId="115" xfId="0" applyFont="1" applyBorder="1" applyAlignment="1">
      <alignment horizontal="left" vertical="center" wrapText="1"/>
    </xf>
    <xf numFmtId="0" fontId="29" fillId="0" borderId="115" xfId="0" applyFont="1" applyBorder="1" applyAlignment="1">
      <alignment horizontal="left" vertical="center" wrapText="1"/>
    </xf>
    <xf numFmtId="0" fontId="14" fillId="0" borderId="115" xfId="0" applyFont="1" applyBorder="1" applyAlignment="1">
      <alignment vertical="center"/>
    </xf>
    <xf numFmtId="0" fontId="14" fillId="0" borderId="113" xfId="0" applyFont="1" applyBorder="1" applyAlignment="1">
      <alignment vertical="center"/>
    </xf>
    <xf numFmtId="0" fontId="27" fillId="0" borderId="116" xfId="0" applyFont="1" applyBorder="1" applyAlignment="1">
      <alignment horizontal="left" vertical="center" wrapText="1"/>
    </xf>
    <xf numFmtId="0" fontId="20" fillId="0" borderId="117" xfId="0" applyFont="1" applyBorder="1" applyAlignment="1">
      <alignment horizontal="center" vertical="center" wrapText="1"/>
    </xf>
    <xf numFmtId="0" fontId="28" fillId="0" borderId="118" xfId="0" applyFont="1" applyBorder="1" applyAlignment="1">
      <alignment horizontal="left" vertical="center" wrapText="1"/>
    </xf>
    <xf numFmtId="0" fontId="28" fillId="0" borderId="119" xfId="0" applyFont="1" applyBorder="1" applyAlignment="1">
      <alignment vertical="center"/>
    </xf>
    <xf numFmtId="0" fontId="28" fillId="0" borderId="119" xfId="0" applyFont="1" applyBorder="1" applyAlignment="1">
      <alignment horizontal="left" vertical="center" wrapText="1"/>
    </xf>
    <xf numFmtId="0" fontId="29" fillId="0" borderId="119" xfId="0" applyFont="1" applyBorder="1" applyAlignment="1">
      <alignment horizontal="left" vertical="center" wrapText="1"/>
    </xf>
    <xf numFmtId="0" fontId="14" fillId="0" borderId="117" xfId="0" applyFont="1" applyBorder="1" applyAlignment="1">
      <alignment vertical="center"/>
    </xf>
    <xf numFmtId="0" fontId="27" fillId="0" borderId="122" xfId="0" applyFont="1" applyBorder="1" applyAlignment="1">
      <alignment horizontal="left" vertical="center" wrapText="1"/>
    </xf>
    <xf numFmtId="0" fontId="28" fillId="0" borderId="123" xfId="0" applyFont="1" applyBorder="1" applyAlignment="1">
      <alignment horizontal="left" vertical="center" wrapText="1"/>
    </xf>
    <xf numFmtId="0" fontId="28" fillId="0" borderId="124" xfId="0" applyFont="1" applyBorder="1" applyAlignment="1">
      <alignment vertical="center"/>
    </xf>
    <xf numFmtId="0" fontId="28" fillId="0" borderId="124" xfId="0" applyFont="1" applyBorder="1" applyAlignment="1">
      <alignment horizontal="left" vertical="center" wrapText="1"/>
    </xf>
    <xf numFmtId="0" fontId="29" fillId="0" borderId="124" xfId="0" applyFont="1" applyBorder="1" applyAlignment="1">
      <alignment horizontal="left" vertical="center" wrapText="1"/>
    </xf>
    <xf numFmtId="0" fontId="14" fillId="0" borderId="125" xfId="0" applyFont="1" applyBorder="1" applyAlignment="1">
      <alignment vertical="center"/>
    </xf>
    <xf numFmtId="0" fontId="20" fillId="0" borderId="125" xfId="0" applyFont="1" applyBorder="1" applyAlignment="1">
      <alignment horizontal="center" vertical="center" wrapText="1"/>
    </xf>
    <xf numFmtId="0" fontId="27" fillId="0" borderId="78" xfId="0" applyFont="1" applyBorder="1" applyAlignment="1">
      <alignment vertical="center" wrapText="1"/>
    </xf>
    <xf numFmtId="0" fontId="28" fillId="0" borderId="80" xfId="0" applyFont="1" applyBorder="1" applyAlignment="1">
      <alignment vertical="center" wrapText="1"/>
    </xf>
    <xf numFmtId="0" fontId="28" fillId="0" borderId="78" xfId="0" applyFont="1" applyBorder="1" applyAlignment="1">
      <alignment vertical="center" wrapText="1"/>
    </xf>
    <xf numFmtId="0" fontId="29" fillId="0" borderId="78" xfId="0" applyFont="1" applyBorder="1" applyAlignment="1">
      <alignment vertical="center" wrapText="1"/>
    </xf>
    <xf numFmtId="0" fontId="29" fillId="0" borderId="79" xfId="0" applyFont="1" applyBorder="1" applyAlignment="1">
      <alignment vertical="center" wrapText="1"/>
    </xf>
    <xf numFmtId="0" fontId="23" fillId="0" borderId="22"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 fillId="0" borderId="0" xfId="0" applyFont="1" applyAlignment="1">
      <alignment horizontal="center" vertical="top"/>
    </xf>
    <xf numFmtId="0" fontId="14" fillId="0" borderId="75" xfId="0" applyFont="1" applyBorder="1" applyAlignment="1">
      <alignment horizontal="center" vertical="center" wrapText="1"/>
    </xf>
    <xf numFmtId="14" fontId="14" fillId="0" borderId="75" xfId="0" applyNumberFormat="1" applyFont="1" applyBorder="1" applyAlignment="1">
      <alignment vertical="center"/>
    </xf>
    <xf numFmtId="14" fontId="14" fillId="0" borderId="87" xfId="0" applyNumberFormat="1" applyFont="1" applyBorder="1" applyAlignment="1">
      <alignment vertical="center"/>
    </xf>
    <xf numFmtId="14" fontId="14" fillId="0" borderId="97" xfId="0" applyNumberFormat="1" applyFont="1" applyBorder="1" applyAlignment="1">
      <alignment vertical="center"/>
    </xf>
    <xf numFmtId="14" fontId="14" fillId="0" borderId="100" xfId="0" applyNumberFormat="1" applyFont="1" applyBorder="1" applyAlignment="1">
      <alignment vertical="center"/>
    </xf>
    <xf numFmtId="0" fontId="0" fillId="0" borderId="0" xfId="0" applyFont="1" applyAlignment="1"/>
    <xf numFmtId="0" fontId="4" fillId="0" borderId="34" xfId="0" applyFont="1" applyBorder="1"/>
    <xf numFmtId="0" fontId="4" fillId="0" borderId="32" xfId="0" applyFont="1" applyBorder="1"/>
    <xf numFmtId="0" fontId="15" fillId="5" borderId="29" xfId="0" applyFont="1" applyFill="1" applyBorder="1" applyAlignment="1">
      <alignment horizontal="center" vertical="center" wrapText="1"/>
    </xf>
    <xf numFmtId="0" fontId="4" fillId="0" borderId="56" xfId="0" applyFont="1" applyBorder="1"/>
    <xf numFmtId="0" fontId="19" fillId="0" borderId="52" xfId="0" applyFont="1" applyBorder="1" applyAlignment="1">
      <alignment horizontal="left" vertical="center" wrapText="1"/>
    </xf>
    <xf numFmtId="0" fontId="19" fillId="0" borderId="57" xfId="0" applyFont="1" applyBorder="1" applyAlignment="1">
      <alignment horizontal="left" vertical="center" wrapText="1"/>
    </xf>
    <xf numFmtId="14" fontId="14" fillId="0" borderId="78" xfId="0" applyNumberFormat="1" applyFont="1" applyBorder="1" applyAlignment="1">
      <alignment vertical="center"/>
    </xf>
    <xf numFmtId="14" fontId="14" fillId="0" borderId="107" xfId="0" applyNumberFormat="1" applyFont="1" applyBorder="1" applyAlignment="1">
      <alignment vertical="center"/>
    </xf>
    <xf numFmtId="14" fontId="14" fillId="0" borderId="119" xfId="0" applyNumberFormat="1" applyFont="1" applyBorder="1" applyAlignment="1">
      <alignment vertical="center"/>
    </xf>
    <xf numFmtId="14" fontId="14" fillId="0" borderId="111" xfId="0" applyNumberFormat="1" applyFont="1" applyBorder="1" applyAlignment="1">
      <alignment vertical="center"/>
    </xf>
    <xf numFmtId="14" fontId="14" fillId="0" borderId="124" xfId="0" applyNumberFormat="1" applyFont="1" applyBorder="1" applyAlignment="1">
      <alignment vertical="center"/>
    </xf>
    <xf numFmtId="0" fontId="19" fillId="0" borderId="41" xfId="0" applyFont="1" applyBorder="1" applyAlignment="1">
      <alignment horizontal="left" vertical="top" wrapText="1"/>
    </xf>
    <xf numFmtId="0" fontId="19" fillId="0" borderId="45" xfId="0" applyFont="1" applyBorder="1" applyAlignment="1">
      <alignment horizontal="left" vertical="center" wrapText="1"/>
    </xf>
    <xf numFmtId="0" fontId="19" fillId="0" borderId="41" xfId="0" applyFont="1" applyBorder="1" applyAlignment="1">
      <alignment horizontal="left" vertical="center" wrapText="1"/>
    </xf>
    <xf numFmtId="0" fontId="19" fillId="0" borderId="46" xfId="0" applyFont="1" applyBorder="1" applyAlignment="1">
      <alignment horizontal="left" vertical="center" wrapText="1"/>
    </xf>
    <xf numFmtId="0" fontId="19" fillId="0" borderId="34" xfId="0" applyFont="1" applyBorder="1" applyAlignment="1">
      <alignment horizontal="left" vertical="center" wrapText="1"/>
    </xf>
    <xf numFmtId="0" fontId="4" fillId="0" borderId="34" xfId="0" applyFont="1" applyBorder="1" applyAlignment="1">
      <alignment wrapText="1"/>
    </xf>
    <xf numFmtId="0" fontId="4" fillId="0" borderId="46" xfId="0" applyFont="1" applyBorder="1" applyAlignment="1">
      <alignment wrapText="1"/>
    </xf>
    <xf numFmtId="14" fontId="14" fillId="0" borderId="81" xfId="0" applyNumberFormat="1" applyFont="1" applyBorder="1" applyAlignment="1">
      <alignment vertical="center"/>
    </xf>
    <xf numFmtId="0" fontId="3" fillId="2" borderId="12" xfId="0" applyFont="1" applyFill="1" applyBorder="1" applyAlignment="1">
      <alignment horizontal="center" vertical="center"/>
    </xf>
    <xf numFmtId="0" fontId="4" fillId="0" borderId="14" xfId="0" applyFont="1" applyBorder="1"/>
    <xf numFmtId="0" fontId="4" fillId="0" borderId="15" xfId="0" applyFont="1" applyBorder="1"/>
    <xf numFmtId="49" fontId="8" fillId="3" borderId="12" xfId="0" applyNumberFormat="1" applyFont="1" applyFill="1" applyBorder="1" applyAlignment="1">
      <alignment horizontal="center" vertical="center"/>
    </xf>
    <xf numFmtId="0" fontId="21" fillId="0" borderId="0" xfId="0" applyFont="1" applyAlignment="1">
      <alignment horizontal="center" vertical="center"/>
    </xf>
    <xf numFmtId="0" fontId="0" fillId="0" borderId="0" xfId="0" applyFont="1" applyAlignment="1"/>
    <xf numFmtId="0" fontId="1" fillId="0" borderId="0" xfId="0" applyFont="1" applyAlignment="1">
      <alignment vertical="center" wrapText="1"/>
    </xf>
    <xf numFmtId="0" fontId="7" fillId="3" borderId="12" xfId="0" applyFont="1" applyFill="1" applyBorder="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3" fillId="2" borderId="5" xfId="0" applyFont="1" applyFill="1" applyBorder="1" applyAlignment="1">
      <alignment horizontal="center" vertical="center"/>
    </xf>
    <xf numFmtId="0" fontId="4" fillId="0" borderId="6" xfId="0" applyFont="1" applyBorder="1"/>
    <xf numFmtId="0" fontId="4" fillId="0" borderId="8" xfId="0" applyFont="1" applyBorder="1"/>
    <xf numFmtId="0" fontId="17" fillId="0" borderId="52" xfId="0" applyFont="1" applyBorder="1" applyAlignment="1">
      <alignment horizontal="center" vertical="center" wrapText="1"/>
    </xf>
    <xf numFmtId="0" fontId="4" fillId="0" borderId="34" xfId="0" applyFont="1" applyBorder="1"/>
    <xf numFmtId="0" fontId="4" fillId="0" borderId="32" xfId="0" applyFont="1" applyBorder="1"/>
    <xf numFmtId="164" fontId="18" fillId="0" borderId="52" xfId="0" applyNumberFormat="1" applyFont="1" applyBorder="1" applyAlignment="1">
      <alignment horizontal="center" vertical="center" wrapText="1"/>
    </xf>
    <xf numFmtId="0" fontId="4" fillId="0" borderId="46" xfId="0" applyFont="1" applyBorder="1"/>
    <xf numFmtId="0" fontId="19" fillId="0" borderId="52" xfId="0" applyFont="1" applyBorder="1" applyAlignment="1">
      <alignment horizontal="left" vertical="center" wrapText="1"/>
    </xf>
    <xf numFmtId="0" fontId="4" fillId="0" borderId="56" xfId="0" applyFont="1" applyBorder="1"/>
    <xf numFmtId="0" fontId="19" fillId="0" borderId="57" xfId="0" applyFont="1" applyBorder="1" applyAlignment="1">
      <alignment horizontal="left" vertical="center" wrapText="1"/>
    </xf>
    <xf numFmtId="0" fontId="16" fillId="0" borderId="34" xfId="0" applyFont="1" applyBorder="1" applyAlignment="1">
      <alignment horizontal="center" vertical="center" wrapText="1"/>
    </xf>
    <xf numFmtId="164" fontId="16" fillId="0" borderId="34" xfId="0" applyNumberFormat="1" applyFont="1" applyBorder="1" applyAlignment="1">
      <alignment horizontal="center" vertical="center" wrapText="1"/>
    </xf>
    <xf numFmtId="0" fontId="19" fillId="0" borderId="45" xfId="0" applyFont="1" applyBorder="1" applyAlignment="1">
      <alignment horizontal="left" vertical="top" wrapText="1"/>
    </xf>
    <xf numFmtId="0" fontId="4" fillId="0" borderId="40" xfId="0" applyFont="1" applyBorder="1"/>
    <xf numFmtId="0" fontId="20" fillId="4" borderId="45"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19" fillId="0" borderId="52" xfId="0" applyFont="1" applyBorder="1" applyAlignment="1">
      <alignment horizontal="left" vertical="top" wrapText="1"/>
    </xf>
    <xf numFmtId="164" fontId="18" fillId="0" borderId="34"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19" fillId="0" borderId="57" xfId="0" applyFont="1" applyBorder="1" applyAlignment="1">
      <alignment horizontal="left" vertical="top" wrapText="1"/>
    </xf>
    <xf numFmtId="0" fontId="20" fillId="4" borderId="57" xfId="0" applyFont="1" applyFill="1" applyBorder="1" applyAlignment="1">
      <alignment horizontal="center" vertical="center" wrapText="1"/>
    </xf>
    <xf numFmtId="0" fontId="17" fillId="0" borderId="29" xfId="0" applyFont="1" applyBorder="1" applyAlignment="1">
      <alignment horizontal="center" vertical="center" wrapText="1"/>
    </xf>
    <xf numFmtId="0" fontId="15" fillId="5" borderId="30" xfId="0" applyFont="1" applyFill="1" applyBorder="1" applyAlignment="1">
      <alignment horizontal="center" vertical="center" wrapText="1"/>
    </xf>
    <xf numFmtId="0" fontId="4" fillId="0" borderId="33" xfId="0" applyFont="1" applyBorder="1"/>
    <xf numFmtId="0" fontId="15" fillId="5" borderId="29" xfId="0" applyFont="1" applyFill="1" applyBorder="1" applyAlignment="1">
      <alignment horizontal="center" vertical="center" wrapText="1"/>
    </xf>
    <xf numFmtId="0" fontId="4" fillId="0" borderId="11" xfId="0" applyFont="1" applyBorder="1"/>
    <xf numFmtId="0" fontId="10" fillId="0" borderId="18" xfId="0" applyFont="1" applyBorder="1" applyAlignment="1">
      <alignment horizontal="center" vertical="center"/>
    </xf>
    <xf numFmtId="0" fontId="4" fillId="0" borderId="19" xfId="0" applyFont="1" applyBorder="1"/>
    <xf numFmtId="0" fontId="11" fillId="4" borderId="24" xfId="0" applyFont="1" applyFill="1" applyBorder="1" applyAlignment="1">
      <alignment vertical="center"/>
    </xf>
    <xf numFmtId="0" fontId="4" fillId="0" borderId="25" xfId="0" applyFont="1" applyBorder="1"/>
    <xf numFmtId="0" fontId="4" fillId="0" borderId="26" xfId="0" applyFont="1" applyBorder="1"/>
    <xf numFmtId="0" fontId="10" fillId="0" borderId="19" xfId="0" applyFont="1" applyBorder="1" applyAlignment="1">
      <alignment horizontal="center" vertical="center"/>
    </xf>
    <xf numFmtId="0" fontId="4" fillId="0" borderId="20" xfId="0" applyFont="1" applyBorder="1"/>
    <xf numFmtId="164" fontId="10" fillId="0" borderId="2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0" fontId="4" fillId="0" borderId="27" xfId="0" applyFont="1" applyBorder="1"/>
    <xf numFmtId="0" fontId="16" fillId="0" borderId="29" xfId="0" applyFont="1" applyBorder="1" applyAlignment="1">
      <alignment horizontal="center" vertical="center" wrapText="1"/>
    </xf>
    <xf numFmtId="0" fontId="15" fillId="5" borderId="28" xfId="0" applyFont="1" applyFill="1" applyBorder="1" applyAlignment="1">
      <alignment horizontal="center" vertical="center" wrapText="1"/>
    </xf>
    <xf numFmtId="0" fontId="4" fillId="0" borderId="31" xfId="0" applyFont="1" applyBorder="1"/>
    <xf numFmtId="164" fontId="16" fillId="0" borderId="29"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0" fontId="1"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15" fillId="5" borderId="59" xfId="0" applyFont="1" applyFill="1" applyBorder="1" applyAlignment="1">
      <alignment horizontal="center" vertical="center" wrapText="1"/>
    </xf>
    <xf numFmtId="0" fontId="4" fillId="0" borderId="69" xfId="0" applyFont="1" applyBorder="1"/>
    <xf numFmtId="0" fontId="15" fillId="5" borderId="58" xfId="0" applyFont="1" applyFill="1" applyBorder="1" applyAlignment="1">
      <alignment horizontal="center" vertical="center" wrapText="1"/>
    </xf>
    <xf numFmtId="0" fontId="4" fillId="0" borderId="68" xfId="0" applyFont="1" applyBorder="1"/>
    <xf numFmtId="0" fontId="24" fillId="13" borderId="66" xfId="0" applyFont="1" applyFill="1" applyBorder="1" applyAlignment="1">
      <alignment horizontal="center" vertical="center" wrapText="1"/>
    </xf>
    <xf numFmtId="0" fontId="4" fillId="0" borderId="71" xfId="0" applyFont="1" applyBorder="1"/>
    <xf numFmtId="0" fontId="24" fillId="13" borderId="59" xfId="0" applyFont="1" applyFill="1" applyBorder="1" applyAlignment="1">
      <alignment horizontal="center" vertical="center" wrapText="1"/>
    </xf>
    <xf numFmtId="0" fontId="15" fillId="5" borderId="61" xfId="0" applyFont="1" applyFill="1" applyBorder="1" applyAlignment="1">
      <alignment horizontal="center" vertical="center" wrapText="1"/>
    </xf>
    <xf numFmtId="0" fontId="4" fillId="0" borderId="70" xfId="0" applyFont="1" applyBorder="1"/>
    <xf numFmtId="0" fontId="24" fillId="12" borderId="65" xfId="0" applyFont="1" applyFill="1" applyBorder="1" applyAlignment="1">
      <alignment horizontal="center" vertical="center" wrapText="1"/>
    </xf>
    <xf numFmtId="0" fontId="24" fillId="12" borderId="63" xfId="0" applyFont="1" applyFill="1" applyBorder="1" applyAlignment="1">
      <alignment horizontal="center" vertical="center" wrapText="1"/>
    </xf>
    <xf numFmtId="0" fontId="24" fillId="12" borderId="62" xfId="0" applyFont="1" applyFill="1" applyBorder="1" applyAlignment="1">
      <alignment horizontal="center" vertical="center" wrapText="1"/>
    </xf>
    <xf numFmtId="0" fontId="20" fillId="0" borderId="120" xfId="0" applyFont="1" applyBorder="1" applyAlignment="1">
      <alignment horizontal="center" vertical="center" wrapText="1"/>
    </xf>
    <xf numFmtId="0" fontId="4" fillId="0" borderId="121" xfId="0" applyFont="1" applyBorder="1"/>
    <xf numFmtId="0" fontId="20" fillId="0" borderId="95" xfId="0" applyFont="1" applyBorder="1" applyAlignment="1">
      <alignment horizontal="center" vertical="center" wrapText="1"/>
    </xf>
    <xf numFmtId="0" fontId="4" fillId="0" borderId="103" xfId="0" applyFont="1" applyBorder="1"/>
    <xf numFmtId="0" fontId="20" fillId="0" borderId="29" xfId="0" applyFont="1" applyBorder="1" applyAlignment="1">
      <alignment horizontal="center" vertical="center" wrapText="1"/>
    </xf>
    <xf numFmtId="0" fontId="20" fillId="0" borderId="34" xfId="0" applyFont="1" applyBorder="1" applyAlignment="1">
      <alignment horizontal="center" vertical="center" wrapText="1"/>
    </xf>
    <xf numFmtId="0" fontId="4" fillId="0" borderId="82" xfId="0" applyFont="1" applyBorder="1"/>
    <xf numFmtId="0" fontId="20"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10" xfId="0" applyFont="1" applyBorder="1"/>
  </cellXfs>
  <cellStyles count="1">
    <cellStyle name="Normal" xfId="0" builtinId="0"/>
  </cellStyles>
  <dxfs count="35">
    <dxf>
      <font>
        <b/>
        <color rgb="FFFFFFFF"/>
      </font>
      <fill>
        <patternFill patternType="solid">
          <fgColor rgb="FFC00000"/>
          <bgColor rgb="FFC0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i/>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invertIfNegative val="0"/>
          <c:val>
            <c:numRef>
              <c:f>Autodiagnóstico!$G$6</c:f>
              <c:numCache>
                <c:formatCode>0.0</c:formatCode>
                <c:ptCount val="1"/>
                <c:pt idx="0">
                  <c:v>96.467757936507951</c:v>
                </c:pt>
              </c:numCache>
            </c:numRef>
          </c:val>
        </c:ser>
        <c:dLbls>
          <c:showLegendKey val="0"/>
          <c:showVal val="0"/>
          <c:showCatName val="0"/>
          <c:showSerName val="0"/>
          <c:showPercent val="0"/>
          <c:showBubbleSize val="0"/>
        </c:dLbls>
        <c:gapWidth val="150"/>
        <c:axId val="206170624"/>
        <c:axId val="206170232"/>
      </c:barChart>
      <c:catAx>
        <c:axId val="206170624"/>
        <c:scaling>
          <c:orientation val="minMax"/>
        </c:scaling>
        <c:delete val="0"/>
        <c:axPos val="b"/>
        <c:majorTickMark val="cross"/>
        <c:minorTickMark val="cross"/>
        <c:tickLblPos val="nextTo"/>
        <c:txPr>
          <a:bodyPr/>
          <a:lstStyle/>
          <a:p>
            <a:pPr lvl="0">
              <a:defRPr sz="1100" b="1" i="0">
                <a:solidFill>
                  <a:srgbClr val="595959"/>
                </a:solidFill>
                <a:latin typeface="Arial"/>
              </a:defRPr>
            </a:pPr>
            <a:endParaRPr lang="es-CO"/>
          </a:p>
        </c:txPr>
        <c:crossAx val="206170232"/>
        <c:crosses val="autoZero"/>
        <c:auto val="1"/>
        <c:lblAlgn val="ctr"/>
        <c:lblOffset val="100"/>
        <c:noMultiLvlLbl val="1"/>
      </c:catAx>
      <c:valAx>
        <c:axId val="206170232"/>
        <c:scaling>
          <c:orientation val="minMax"/>
        </c:scaling>
        <c:delete val="0"/>
        <c:axPos val="l"/>
        <c:majorGridlines>
          <c:spPr>
            <a:ln>
              <a:solidFill>
                <a:srgbClr val="F2F2F2"/>
              </a:solidFill>
            </a:ln>
          </c:spPr>
        </c:majorGridlines>
        <c:numFmt formatCode="0.0"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0617062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06169448"/>
        <c:axId val="249049312"/>
      </c:barChart>
      <c:catAx>
        <c:axId val="206169448"/>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049312"/>
        <c:crosses val="autoZero"/>
        <c:auto val="1"/>
        <c:lblAlgn val="ctr"/>
        <c:lblOffset val="100"/>
        <c:noMultiLvlLbl val="1"/>
      </c:catAx>
      <c:valAx>
        <c:axId val="249049312"/>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061694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049704"/>
        <c:axId val="249050880"/>
      </c:barChart>
      <c:catAx>
        <c:axId val="249049704"/>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050880"/>
        <c:crosses val="autoZero"/>
        <c:auto val="1"/>
        <c:lblAlgn val="ctr"/>
        <c:lblOffset val="100"/>
        <c:noMultiLvlLbl val="1"/>
      </c:catAx>
      <c:valAx>
        <c:axId val="249050880"/>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04970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050096"/>
        <c:axId val="249045784"/>
      </c:barChart>
      <c:catAx>
        <c:axId val="24905009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045784"/>
        <c:crosses val="autoZero"/>
        <c:auto val="1"/>
        <c:lblAlgn val="ctr"/>
        <c:lblOffset val="100"/>
        <c:noMultiLvlLbl val="1"/>
      </c:catAx>
      <c:valAx>
        <c:axId val="24904578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05009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048136"/>
        <c:axId val="249051664"/>
      </c:barChart>
      <c:catAx>
        <c:axId val="24904813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051664"/>
        <c:crosses val="autoZero"/>
        <c:auto val="1"/>
        <c:lblAlgn val="ctr"/>
        <c:lblOffset val="100"/>
        <c:noMultiLvlLbl val="1"/>
      </c:catAx>
      <c:valAx>
        <c:axId val="24905166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04813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052840"/>
        <c:axId val="249052056"/>
      </c:barChart>
      <c:catAx>
        <c:axId val="249052840"/>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052056"/>
        <c:crosses val="autoZero"/>
        <c:auto val="1"/>
        <c:lblAlgn val="ctr"/>
        <c:lblOffset val="100"/>
        <c:noMultiLvlLbl val="1"/>
      </c:catAx>
      <c:valAx>
        <c:axId val="24905205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05284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123825</xdr:colOff>
      <xdr:row>1</xdr:row>
      <xdr:rowOff>114300</xdr:rowOff>
    </xdr:from>
    <xdr:to>
      <xdr:col>12</xdr:col>
      <xdr:colOff>266700</xdr:colOff>
      <xdr:row>1</xdr:row>
      <xdr:rowOff>1066800</xdr:rowOff>
    </xdr:to>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105</xdr:row>
      <xdr:rowOff>9525</xdr:rowOff>
    </xdr:from>
    <xdr:to>
      <xdr:col>11</xdr:col>
      <xdr:colOff>457200</xdr:colOff>
      <xdr:row>110</xdr:row>
      <xdr:rowOff>28575</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8</xdr:col>
      <xdr:colOff>628650</xdr:colOff>
      <xdr:row>1</xdr:row>
      <xdr:rowOff>95250</xdr:rowOff>
    </xdr:from>
    <xdr:to>
      <xdr:col>14</xdr:col>
      <xdr:colOff>19050</xdr:colOff>
      <xdr:row>1</xdr:row>
      <xdr:rowOff>1047750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9</xdr:row>
      <xdr:rowOff>4143375</xdr:rowOff>
    </xdr:from>
    <xdr:to>
      <xdr:col>13</xdr:col>
      <xdr:colOff>133350</xdr:colOff>
      <xdr:row>10</xdr:row>
      <xdr:rowOff>28575</xdr:rowOff>
    </xdr:to>
    <xdr:pic>
      <xdr:nvPicPr>
        <xdr:cNvPr id="2" name="image1.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11</xdr:col>
      <xdr:colOff>28575</xdr:colOff>
      <xdr:row>11</xdr:row>
      <xdr:rowOff>1362075</xdr:rowOff>
    </xdr:from>
    <xdr:to>
      <xdr:col>13</xdr:col>
      <xdr:colOff>228600</xdr:colOff>
      <xdr:row>11</xdr:row>
      <xdr:rowOff>2409825</xdr:rowOff>
    </xdr:to>
    <xdr:pic>
      <xdr:nvPicPr>
        <xdr:cNvPr id="3" name="image2.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twoCellAnchor>
    <xdr:from>
      <xdr:col>6</xdr:col>
      <xdr:colOff>1057275</xdr:colOff>
      <xdr:row>1</xdr:row>
      <xdr:rowOff>47625</xdr:rowOff>
    </xdr:from>
    <xdr:to>
      <xdr:col>6</xdr:col>
      <xdr:colOff>5010150</xdr:colOff>
      <xdr:row>1</xdr:row>
      <xdr:rowOff>1000125</xdr:rowOff>
    </xdr:to>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457200</xdr:colOff>
      <xdr:row>7</xdr:row>
      <xdr:rowOff>114300</xdr:rowOff>
    </xdr:from>
    <xdr:to>
      <xdr:col>16</xdr:col>
      <xdr:colOff>447675</xdr:colOff>
      <xdr:row>25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390525</xdr:colOff>
      <xdr:row>30</xdr:row>
      <xdr:rowOff>9525</xdr:rowOff>
    </xdr:from>
    <xdr:to>
      <xdr:col>16</xdr:col>
      <xdr:colOff>381000</xdr:colOff>
      <xdr:row>48</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695325</xdr:colOff>
      <xdr:row>54</xdr:row>
      <xdr:rowOff>57150</xdr:rowOff>
    </xdr:from>
    <xdr:to>
      <xdr:col>16</xdr:col>
      <xdr:colOff>704850</xdr:colOff>
      <xdr:row>72</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5</xdr:col>
      <xdr:colOff>85725</xdr:colOff>
      <xdr:row>78</xdr:row>
      <xdr:rowOff>57150</xdr:rowOff>
    </xdr:from>
    <xdr:to>
      <xdr:col>17</xdr:col>
      <xdr:colOff>333375</xdr:colOff>
      <xdr:row>99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xdr:col>
      <xdr:colOff>571500</xdr:colOff>
      <xdr:row>103</xdr:row>
      <xdr:rowOff>104775</xdr:rowOff>
    </xdr:from>
    <xdr:to>
      <xdr:col>18</xdr:col>
      <xdr:colOff>95250</xdr:colOff>
      <xdr:row>124</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0</xdr:colOff>
      <xdr:row>130</xdr:row>
      <xdr:rowOff>133350</xdr:rowOff>
    </xdr:from>
    <xdr:to>
      <xdr:col>18</xdr:col>
      <xdr:colOff>247650</xdr:colOff>
      <xdr:row>152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10</xdr:col>
      <xdr:colOff>285750</xdr:colOff>
      <xdr:row>155</xdr:row>
      <xdr:rowOff>28575</xdr:rowOff>
    </xdr:from>
    <xdr:to>
      <xdr:col>11</xdr:col>
      <xdr:colOff>438150</xdr:colOff>
      <xdr:row>160</xdr:row>
      <xdr:rowOff>47625</xdr:rowOff>
    </xdr:to>
    <xdr:pic>
      <xdr:nvPicPr>
        <xdr:cNvPr id="8" name="image4.png" descr="Lista de comprobación"/>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twoCellAnchor>
  <xdr:twoCellAnchor>
    <xdr:from>
      <xdr:col>8</xdr:col>
      <xdr:colOff>647700</xdr:colOff>
      <xdr:row>1</xdr:row>
      <xdr:rowOff>104775</xdr:rowOff>
    </xdr:from>
    <xdr:to>
      <xdr:col>14</xdr:col>
      <xdr:colOff>38100</xdr:colOff>
      <xdr:row>1</xdr:row>
      <xdr:rowOff>1057275</xdr:rowOff>
    </xdr:to>
    <xdr:pic>
      <xdr:nvPicPr>
        <xdr:cNvPr id="9" name="image3.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4</xdr:col>
      <xdr:colOff>1352550</xdr:colOff>
      <xdr:row>86</xdr:row>
      <xdr:rowOff>66675</xdr:rowOff>
    </xdr:from>
    <xdr:to>
      <xdr:col>4</xdr:col>
      <xdr:colOff>2266950</xdr:colOff>
      <xdr:row>91</xdr:row>
      <xdr:rowOff>38100</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6</xdr:col>
      <xdr:colOff>1266825</xdr:colOff>
      <xdr:row>1</xdr:row>
      <xdr:rowOff>76200</xdr:rowOff>
    </xdr:from>
    <xdr:to>
      <xdr:col>8</xdr:col>
      <xdr:colOff>1847850</xdr:colOff>
      <xdr:row>1</xdr:row>
      <xdr:rowOff>1028700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election activeCell="D8" sqref="D8:N8"/>
    </sheetView>
  </sheetViews>
  <sheetFormatPr baseColWidth="10" defaultColWidth="14.42578125" defaultRowHeight="15" customHeight="1"/>
  <cols>
    <col min="1" max="1" width="1.140625" customWidth="1"/>
    <col min="2" max="2" width="0.85546875" customWidth="1"/>
    <col min="3" max="14" width="11.42578125" customWidth="1"/>
    <col min="15" max="26" width="10.7109375" customWidth="1"/>
  </cols>
  <sheetData>
    <row r="1" spans="1:26" ht="7.5" customHeight="1">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93" customHeight="1">
      <c r="A2" s="12"/>
      <c r="B2" s="13"/>
      <c r="C2" s="14"/>
      <c r="D2" s="14"/>
      <c r="E2" s="14"/>
      <c r="F2" s="14"/>
      <c r="G2" s="14"/>
      <c r="H2" s="14"/>
      <c r="I2" s="14"/>
      <c r="J2" s="14"/>
      <c r="K2" s="14"/>
      <c r="L2" s="14"/>
      <c r="M2" s="14"/>
      <c r="N2" s="14"/>
      <c r="O2" s="12"/>
      <c r="P2" s="12"/>
      <c r="Q2" s="12"/>
      <c r="R2" s="12"/>
      <c r="S2" s="12"/>
      <c r="T2" s="12"/>
      <c r="U2" s="12"/>
      <c r="V2" s="12"/>
      <c r="W2" s="12"/>
      <c r="X2" s="12"/>
      <c r="Y2" s="12"/>
      <c r="Z2" s="12"/>
    </row>
    <row r="3" spans="1:26" ht="27.75" customHeight="1">
      <c r="A3" s="12"/>
      <c r="B3" s="15"/>
      <c r="C3" s="282" t="s">
        <v>2</v>
      </c>
      <c r="D3" s="283"/>
      <c r="E3" s="283"/>
      <c r="F3" s="283"/>
      <c r="G3" s="283"/>
      <c r="H3" s="283"/>
      <c r="I3" s="283"/>
      <c r="J3" s="283"/>
      <c r="K3" s="283"/>
      <c r="L3" s="283"/>
      <c r="M3" s="283"/>
      <c r="N3" s="284"/>
      <c r="O3" s="12"/>
      <c r="P3" s="12"/>
      <c r="Q3" s="12"/>
      <c r="R3" s="12"/>
      <c r="S3" s="12"/>
      <c r="T3" s="12"/>
      <c r="U3" s="12"/>
      <c r="V3" s="12"/>
      <c r="W3" s="12"/>
      <c r="X3" s="12"/>
      <c r="Y3" s="12"/>
      <c r="Z3" s="12"/>
    </row>
    <row r="4" spans="1:26" ht="3.75" customHeight="1">
      <c r="A4" s="12"/>
      <c r="B4" s="15"/>
      <c r="C4" s="19"/>
      <c r="D4" s="19"/>
      <c r="E4" s="19"/>
      <c r="F4" s="19"/>
      <c r="G4" s="19"/>
      <c r="H4" s="19"/>
      <c r="I4" s="19"/>
      <c r="J4" s="19"/>
      <c r="K4" s="19"/>
      <c r="L4" s="19"/>
      <c r="M4" s="19"/>
      <c r="N4" s="19"/>
      <c r="O4" s="12"/>
      <c r="P4" s="12"/>
      <c r="Q4" s="12"/>
      <c r="R4" s="12"/>
      <c r="S4" s="12"/>
      <c r="T4" s="12"/>
      <c r="U4" s="12"/>
      <c r="V4" s="12"/>
      <c r="W4" s="12"/>
      <c r="X4" s="12"/>
      <c r="Y4" s="12"/>
      <c r="Z4" s="12"/>
    </row>
    <row r="5" spans="1:26" ht="27.75" customHeight="1">
      <c r="A5" s="12"/>
      <c r="B5" s="15"/>
      <c r="C5" s="282" t="s">
        <v>3</v>
      </c>
      <c r="D5" s="283"/>
      <c r="E5" s="283"/>
      <c r="F5" s="283"/>
      <c r="G5" s="283"/>
      <c r="H5" s="283"/>
      <c r="I5" s="283"/>
      <c r="J5" s="283"/>
      <c r="K5" s="283"/>
      <c r="L5" s="283"/>
      <c r="M5" s="283"/>
      <c r="N5" s="284"/>
      <c r="O5" s="12"/>
      <c r="P5" s="12"/>
      <c r="Q5" s="12"/>
      <c r="R5" s="12"/>
      <c r="S5" s="12"/>
      <c r="T5" s="12"/>
      <c r="U5" s="12"/>
      <c r="V5" s="12"/>
      <c r="W5" s="12"/>
      <c r="X5" s="12"/>
      <c r="Y5" s="12"/>
      <c r="Z5" s="12"/>
    </row>
    <row r="6" spans="1:26">
      <c r="A6" s="12"/>
      <c r="B6" s="15"/>
      <c r="C6" s="12"/>
      <c r="D6" s="12"/>
      <c r="E6" s="12"/>
      <c r="F6" s="12"/>
      <c r="G6" s="12"/>
      <c r="H6" s="12"/>
      <c r="I6" s="12"/>
      <c r="J6" s="12"/>
      <c r="K6" s="12"/>
      <c r="L6" s="12"/>
      <c r="M6" s="12"/>
      <c r="N6" s="12"/>
      <c r="O6" s="12"/>
      <c r="P6" s="12"/>
      <c r="Q6" s="12"/>
      <c r="R6" s="12"/>
      <c r="S6" s="12"/>
      <c r="T6" s="12"/>
      <c r="U6" s="12"/>
      <c r="V6" s="12"/>
      <c r="W6" s="12"/>
      <c r="X6" s="12"/>
      <c r="Y6" s="12"/>
      <c r="Z6" s="12"/>
    </row>
    <row r="7" spans="1:26">
      <c r="A7" s="12"/>
      <c r="B7" s="15"/>
      <c r="C7" s="12"/>
      <c r="D7" s="12"/>
      <c r="E7" s="12"/>
      <c r="F7" s="12"/>
      <c r="G7" s="12"/>
      <c r="H7" s="12"/>
      <c r="I7" s="12"/>
      <c r="J7" s="12"/>
      <c r="K7" s="12"/>
      <c r="L7" s="12"/>
      <c r="M7" s="12"/>
      <c r="N7" s="12"/>
      <c r="O7" s="12"/>
      <c r="P7" s="12"/>
      <c r="Q7" s="12"/>
      <c r="R7" s="12"/>
      <c r="S7" s="12"/>
      <c r="T7" s="12"/>
      <c r="U7" s="12"/>
      <c r="V7" s="12"/>
      <c r="W7" s="12"/>
      <c r="X7" s="12"/>
      <c r="Y7" s="12"/>
      <c r="Z7" s="12"/>
    </row>
    <row r="8" spans="1:26" ht="24.75" customHeight="1">
      <c r="A8" s="12"/>
      <c r="B8" s="15"/>
      <c r="C8" s="12"/>
      <c r="D8" s="285" t="s">
        <v>5</v>
      </c>
      <c r="E8" s="283"/>
      <c r="F8" s="283"/>
      <c r="G8" s="283"/>
      <c r="H8" s="283"/>
      <c r="I8" s="283"/>
      <c r="J8" s="283"/>
      <c r="K8" s="283"/>
      <c r="L8" s="283"/>
      <c r="M8" s="283"/>
      <c r="N8" s="284"/>
      <c r="O8" s="12"/>
      <c r="P8" s="12"/>
      <c r="Q8" s="12"/>
      <c r="R8" s="12"/>
      <c r="S8" s="12"/>
      <c r="T8" s="12"/>
      <c r="U8" s="12"/>
      <c r="V8" s="12"/>
      <c r="W8" s="12"/>
      <c r="X8" s="12"/>
      <c r="Y8" s="12"/>
      <c r="Z8" s="12"/>
    </row>
    <row r="9" spans="1:26" ht="20.25" customHeight="1">
      <c r="A9" s="12"/>
      <c r="B9" s="15"/>
      <c r="C9" s="12"/>
      <c r="D9" s="12"/>
      <c r="E9" s="12"/>
      <c r="F9" s="12"/>
      <c r="G9" s="12"/>
      <c r="H9" s="12"/>
      <c r="I9" s="12"/>
      <c r="J9" s="12"/>
      <c r="K9" s="12"/>
      <c r="L9" s="12"/>
      <c r="M9" s="12"/>
      <c r="N9" s="12"/>
      <c r="O9" s="12"/>
      <c r="P9" s="12"/>
      <c r="Q9" s="12"/>
      <c r="R9" s="12"/>
      <c r="S9" s="12"/>
      <c r="T9" s="12"/>
      <c r="U9" s="12"/>
      <c r="V9" s="12"/>
      <c r="W9" s="12"/>
      <c r="X9" s="12"/>
      <c r="Y9" s="12"/>
      <c r="Z9" s="12"/>
    </row>
    <row r="10" spans="1:26" ht="20.25" customHeight="1">
      <c r="A10" s="12"/>
      <c r="B10" s="15"/>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4.75" customHeight="1">
      <c r="A11" s="12"/>
      <c r="B11" s="15"/>
      <c r="C11" s="12"/>
      <c r="D11" s="285" t="s">
        <v>9</v>
      </c>
      <c r="E11" s="283"/>
      <c r="F11" s="283"/>
      <c r="G11" s="283"/>
      <c r="H11" s="283"/>
      <c r="I11" s="283"/>
      <c r="J11" s="283"/>
      <c r="K11" s="283"/>
      <c r="L11" s="283"/>
      <c r="M11" s="283"/>
      <c r="N11" s="284"/>
      <c r="O11" s="12"/>
      <c r="P11" s="12"/>
      <c r="Q11" s="12"/>
      <c r="R11" s="12"/>
      <c r="S11" s="12"/>
      <c r="T11" s="12"/>
      <c r="U11" s="12"/>
      <c r="V11" s="12"/>
      <c r="W11" s="12"/>
      <c r="X11" s="12"/>
      <c r="Y11" s="12"/>
      <c r="Z11" s="12"/>
    </row>
    <row r="12" spans="1:26" ht="20.25" customHeight="1">
      <c r="A12" s="12"/>
      <c r="B12" s="15"/>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20.25" customHeight="1">
      <c r="A13" s="12"/>
      <c r="B13" s="15"/>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4.75" customHeight="1">
      <c r="A14" s="12"/>
      <c r="B14" s="15"/>
      <c r="C14" s="12"/>
      <c r="D14" s="285" t="s">
        <v>16</v>
      </c>
      <c r="E14" s="283"/>
      <c r="F14" s="283"/>
      <c r="G14" s="283"/>
      <c r="H14" s="283"/>
      <c r="I14" s="283"/>
      <c r="J14" s="283"/>
      <c r="K14" s="283"/>
      <c r="L14" s="283"/>
      <c r="M14" s="283"/>
      <c r="N14" s="284"/>
      <c r="O14" s="12"/>
      <c r="P14" s="12"/>
      <c r="Q14" s="12"/>
      <c r="R14" s="12"/>
      <c r="S14" s="12"/>
      <c r="T14" s="12"/>
      <c r="U14" s="12"/>
      <c r="V14" s="12"/>
      <c r="W14" s="12"/>
      <c r="X14" s="12"/>
      <c r="Y14" s="12"/>
      <c r="Z14" s="12"/>
    </row>
    <row r="15" spans="1:26" ht="20.25" customHeight="1">
      <c r="A15" s="12"/>
      <c r="B15" s="15"/>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c r="A16" s="12"/>
      <c r="B16" s="32"/>
      <c r="C16" s="33"/>
      <c r="D16" s="33"/>
      <c r="E16" s="33"/>
      <c r="F16" s="33"/>
      <c r="G16" s="33"/>
      <c r="H16" s="33"/>
      <c r="I16" s="33"/>
      <c r="J16" s="33"/>
      <c r="K16" s="33"/>
      <c r="L16" s="33"/>
      <c r="M16" s="33"/>
      <c r="N16" s="33"/>
      <c r="O16" s="12"/>
      <c r="P16" s="12"/>
      <c r="Q16" s="12"/>
      <c r="R16" s="12"/>
      <c r="S16" s="12"/>
      <c r="T16" s="12"/>
      <c r="U16" s="12"/>
      <c r="V16" s="12"/>
      <c r="W16" s="12"/>
      <c r="X16" s="12"/>
      <c r="Y16" s="12"/>
      <c r="Z16" s="12"/>
    </row>
    <row r="17" spans="1:26">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idden="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idden="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idden="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hidden="1"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hidden="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hidden="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hidden="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hidden="1"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hidden="1"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hidden="1"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
    <mergeCell ref="C3:N3"/>
    <mergeCell ref="D8:N8"/>
    <mergeCell ref="D11:N11"/>
    <mergeCell ref="D14:N14"/>
    <mergeCell ref="C5:N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35" workbookViewId="0"/>
  </sheetViews>
  <sheetFormatPr baseColWidth="10" defaultColWidth="14.42578125" defaultRowHeight="15" customHeight="1"/>
  <cols>
    <col min="1" max="2" width="1.42578125" customWidth="1"/>
    <col min="3" max="19" width="11.42578125" customWidth="1"/>
    <col min="20" max="20" width="1.42578125" customWidth="1"/>
    <col min="21" max="21" width="3.85546875" customWidth="1"/>
    <col min="22" max="22" width="10.7109375" hidden="1" customWidth="1"/>
    <col min="23" max="26" width="10.7109375" customWidth="1"/>
  </cols>
  <sheetData>
    <row r="1" spans="1:26" ht="8.25" customHeight="1">
      <c r="A1" s="1"/>
      <c r="B1" s="1"/>
      <c r="C1" s="2"/>
      <c r="D1" s="1"/>
      <c r="E1" s="1"/>
      <c r="F1" s="1"/>
      <c r="G1" s="1"/>
      <c r="H1" s="1"/>
      <c r="I1" s="1"/>
      <c r="J1" s="1"/>
      <c r="K1" s="1"/>
      <c r="L1" s="1" t="s">
        <v>0</v>
      </c>
      <c r="M1" s="10"/>
      <c r="N1" s="1"/>
      <c r="O1" s="1"/>
      <c r="P1" s="1"/>
      <c r="Q1" s="1"/>
      <c r="R1" s="1"/>
      <c r="S1" s="1"/>
      <c r="T1" s="1"/>
      <c r="U1" s="1"/>
      <c r="V1" s="1"/>
      <c r="W1" s="1"/>
      <c r="X1" s="1"/>
      <c r="Y1" s="1"/>
      <c r="Z1" s="1"/>
    </row>
    <row r="2" spans="1:26" ht="93" customHeight="1">
      <c r="A2" s="1"/>
      <c r="B2" s="4"/>
      <c r="C2" s="5"/>
      <c r="D2" s="6"/>
      <c r="E2" s="6"/>
      <c r="F2" s="6"/>
      <c r="G2" s="6"/>
      <c r="H2" s="6"/>
      <c r="I2" s="6"/>
      <c r="J2" s="6"/>
      <c r="K2" s="6"/>
      <c r="L2" s="6"/>
      <c r="M2" s="11"/>
      <c r="N2" s="6"/>
      <c r="O2" s="6"/>
      <c r="P2" s="6"/>
      <c r="Q2" s="6"/>
      <c r="R2" s="6"/>
      <c r="S2" s="6"/>
      <c r="T2" s="8"/>
      <c r="U2" s="1"/>
      <c r="V2" s="1"/>
      <c r="W2" s="1"/>
      <c r="X2" s="1"/>
      <c r="Y2" s="1"/>
      <c r="Z2" s="1"/>
    </row>
    <row r="3" spans="1:26" ht="14.25" customHeight="1">
      <c r="A3" s="1"/>
      <c r="B3" s="9"/>
      <c r="C3" s="292" t="s">
        <v>1</v>
      </c>
      <c r="D3" s="293"/>
      <c r="E3" s="293"/>
      <c r="F3" s="293"/>
      <c r="G3" s="293"/>
      <c r="H3" s="293"/>
      <c r="I3" s="293"/>
      <c r="J3" s="293"/>
      <c r="K3" s="293"/>
      <c r="L3" s="293"/>
      <c r="M3" s="293"/>
      <c r="N3" s="293"/>
      <c r="O3" s="293"/>
      <c r="P3" s="293"/>
      <c r="Q3" s="293"/>
      <c r="R3" s="293"/>
      <c r="S3" s="294"/>
      <c r="T3" s="16"/>
      <c r="U3" s="17"/>
      <c r="V3" s="17"/>
      <c r="W3" s="1"/>
      <c r="X3" s="1"/>
      <c r="Y3" s="1"/>
      <c r="Z3" s="1"/>
    </row>
    <row r="4" spans="1:26" ht="7.5" customHeight="1">
      <c r="A4" s="1"/>
      <c r="B4" s="9"/>
      <c r="C4" s="2"/>
      <c r="D4" s="1"/>
      <c r="E4" s="1"/>
      <c r="F4" s="1"/>
      <c r="G4" s="1"/>
      <c r="H4" s="1"/>
      <c r="I4" s="1"/>
      <c r="J4" s="1"/>
      <c r="K4" s="1"/>
      <c r="L4" s="1"/>
      <c r="M4" s="10"/>
      <c r="N4" s="1"/>
      <c r="O4" s="1"/>
      <c r="P4" s="1"/>
      <c r="Q4" s="1"/>
      <c r="R4" s="1"/>
      <c r="S4" s="1"/>
      <c r="T4" s="18"/>
      <c r="U4" s="1"/>
      <c r="V4" s="1"/>
      <c r="W4" s="1"/>
      <c r="X4" s="1"/>
      <c r="Y4" s="1"/>
      <c r="Z4" s="1"/>
    </row>
    <row r="5" spans="1:26" ht="14.25" customHeight="1">
      <c r="A5" s="1"/>
      <c r="B5" s="1"/>
      <c r="C5" s="1"/>
      <c r="D5" s="1"/>
      <c r="E5" s="1"/>
      <c r="F5" s="1"/>
      <c r="G5" s="1"/>
      <c r="H5" s="1"/>
      <c r="I5" s="1"/>
      <c r="J5" s="1"/>
      <c r="K5" s="1"/>
      <c r="L5" s="1"/>
      <c r="M5" s="10"/>
      <c r="N5" s="1"/>
      <c r="O5" s="1"/>
      <c r="P5" s="1"/>
      <c r="Q5" s="1"/>
      <c r="R5" s="1"/>
      <c r="S5" s="1"/>
      <c r="T5" s="1"/>
      <c r="U5" s="1"/>
      <c r="V5" s="1"/>
      <c r="W5" s="1"/>
      <c r="X5" s="1"/>
      <c r="Y5" s="1"/>
      <c r="Z5" s="1"/>
    </row>
    <row r="6" spans="1:26" ht="7.5" customHeight="1">
      <c r="A6" s="1"/>
      <c r="B6" s="20"/>
      <c r="C6" s="21"/>
      <c r="D6" s="21"/>
      <c r="E6" s="21"/>
      <c r="F6" s="21"/>
      <c r="G6" s="21"/>
      <c r="H6" s="21"/>
      <c r="I6" s="21"/>
      <c r="J6" s="21"/>
      <c r="K6" s="21"/>
      <c r="L6" s="21"/>
      <c r="M6" s="22"/>
      <c r="N6" s="21"/>
      <c r="O6" s="21"/>
      <c r="P6" s="21"/>
      <c r="Q6" s="21"/>
      <c r="R6" s="21"/>
      <c r="S6" s="21"/>
      <c r="T6" s="23"/>
      <c r="U6" s="1"/>
      <c r="V6" s="1"/>
      <c r="W6" s="1"/>
      <c r="X6" s="1"/>
      <c r="Y6" s="1"/>
      <c r="Z6" s="1"/>
    </row>
    <row r="7" spans="1:26" ht="14.25" customHeight="1">
      <c r="A7" s="1"/>
      <c r="B7" s="24"/>
      <c r="C7" s="289" t="s">
        <v>4</v>
      </c>
      <c r="D7" s="283"/>
      <c r="E7" s="283"/>
      <c r="F7" s="283"/>
      <c r="G7" s="283"/>
      <c r="H7" s="283"/>
      <c r="I7" s="283"/>
      <c r="J7" s="283"/>
      <c r="K7" s="283"/>
      <c r="L7" s="283"/>
      <c r="M7" s="283"/>
      <c r="N7" s="283"/>
      <c r="O7" s="283"/>
      <c r="P7" s="283"/>
      <c r="Q7" s="283"/>
      <c r="R7" s="283"/>
      <c r="S7" s="284"/>
      <c r="T7" s="25"/>
      <c r="U7" s="1"/>
      <c r="V7" s="1"/>
      <c r="W7" s="1"/>
      <c r="X7" s="1"/>
      <c r="Y7" s="1"/>
      <c r="Z7" s="1"/>
    </row>
    <row r="8" spans="1:26" ht="14.25" customHeight="1">
      <c r="A8" s="1"/>
      <c r="B8" s="24"/>
      <c r="C8" s="1"/>
      <c r="D8" s="1"/>
      <c r="E8" s="1"/>
      <c r="F8" s="1"/>
      <c r="G8" s="1"/>
      <c r="H8" s="1"/>
      <c r="I8" s="1"/>
      <c r="J8" s="1"/>
      <c r="K8" s="1"/>
      <c r="L8" s="1"/>
      <c r="M8" s="10"/>
      <c r="N8" s="1"/>
      <c r="O8" s="1"/>
      <c r="P8" s="1"/>
      <c r="Q8" s="1"/>
      <c r="R8" s="1"/>
      <c r="S8" s="1"/>
      <c r="T8" s="25"/>
      <c r="U8" s="1"/>
      <c r="V8" s="1"/>
      <c r="W8" s="1"/>
      <c r="X8" s="1"/>
      <c r="Y8" s="1"/>
      <c r="Z8" s="1"/>
    </row>
    <row r="9" spans="1:26" ht="14.25" customHeight="1">
      <c r="A9" s="1"/>
      <c r="B9" s="24"/>
      <c r="C9" s="26" t="s">
        <v>7</v>
      </c>
      <c r="D9" s="26" t="s">
        <v>8</v>
      </c>
      <c r="E9" s="1"/>
      <c r="F9" s="1"/>
      <c r="G9" s="1"/>
      <c r="H9" s="1"/>
      <c r="I9" s="1"/>
      <c r="J9" s="1"/>
      <c r="K9" s="1"/>
      <c r="L9" s="1"/>
      <c r="M9" s="10"/>
      <c r="N9" s="1"/>
      <c r="O9" s="1"/>
      <c r="P9" s="1"/>
      <c r="Q9" s="1"/>
      <c r="R9" s="1"/>
      <c r="S9" s="1"/>
      <c r="T9" s="25"/>
      <c r="U9" s="1"/>
      <c r="V9" s="1"/>
      <c r="W9" s="1"/>
      <c r="X9" s="1"/>
      <c r="Y9" s="1"/>
      <c r="Z9" s="1"/>
    </row>
    <row r="10" spans="1:26" ht="14.25" customHeight="1">
      <c r="A10" s="1"/>
      <c r="B10" s="24"/>
      <c r="C10" s="27">
        <v>43009</v>
      </c>
      <c r="D10" s="1" t="s">
        <v>10</v>
      </c>
      <c r="E10" s="1"/>
      <c r="F10" s="1"/>
      <c r="G10" s="1"/>
      <c r="H10" s="1"/>
      <c r="I10" s="1"/>
      <c r="J10" s="1"/>
      <c r="K10" s="1"/>
      <c r="L10" s="1"/>
      <c r="M10" s="10"/>
      <c r="N10" s="1"/>
      <c r="O10" s="1"/>
      <c r="P10" s="1"/>
      <c r="Q10" s="1"/>
      <c r="R10" s="1"/>
      <c r="S10" s="1"/>
      <c r="T10" s="25"/>
      <c r="U10" s="1"/>
      <c r="V10" s="1"/>
      <c r="W10" s="1"/>
      <c r="X10" s="1"/>
      <c r="Y10" s="1"/>
      <c r="Z10" s="1"/>
    </row>
    <row r="11" spans="1:26" ht="14.25" customHeight="1">
      <c r="A11" s="1"/>
      <c r="B11" s="24"/>
      <c r="C11" s="27">
        <v>43161</v>
      </c>
      <c r="D11" s="1" t="s">
        <v>11</v>
      </c>
      <c r="E11" s="1"/>
      <c r="F11" s="1"/>
      <c r="G11" s="1"/>
      <c r="H11" s="1"/>
      <c r="I11" s="1"/>
      <c r="J11" s="1"/>
      <c r="K11" s="1"/>
      <c r="L11" s="1"/>
      <c r="M11" s="10"/>
      <c r="N11" s="1"/>
      <c r="O11" s="1"/>
      <c r="P11" s="1"/>
      <c r="Q11" s="1"/>
      <c r="R11" s="1"/>
      <c r="S11" s="1"/>
      <c r="T11" s="25"/>
      <c r="U11" s="1"/>
      <c r="V11" s="1"/>
      <c r="W11" s="1"/>
      <c r="X11" s="1"/>
      <c r="Y11" s="1"/>
      <c r="Z11" s="1"/>
    </row>
    <row r="12" spans="1:26" ht="14.25" customHeight="1">
      <c r="A12" s="1"/>
      <c r="B12" s="24"/>
      <c r="C12" s="27"/>
      <c r="D12" s="1" t="s">
        <v>13</v>
      </c>
      <c r="E12" s="1"/>
      <c r="F12" s="1"/>
      <c r="G12" s="1"/>
      <c r="H12" s="1"/>
      <c r="I12" s="1"/>
      <c r="J12" s="1"/>
      <c r="K12" s="1"/>
      <c r="L12" s="1"/>
      <c r="M12" s="10"/>
      <c r="N12" s="1"/>
      <c r="O12" s="1"/>
      <c r="P12" s="1"/>
      <c r="Q12" s="1"/>
      <c r="R12" s="1"/>
      <c r="S12" s="1"/>
      <c r="T12" s="25"/>
      <c r="U12" s="1"/>
      <c r="V12" s="1"/>
      <c r="W12" s="1"/>
      <c r="X12" s="1"/>
      <c r="Y12" s="1"/>
      <c r="Z12" s="1"/>
    </row>
    <row r="13" spans="1:26" ht="14.25" customHeight="1">
      <c r="A13" s="1"/>
      <c r="B13" s="24"/>
      <c r="C13" s="27"/>
      <c r="D13" s="1" t="s">
        <v>14</v>
      </c>
      <c r="E13" s="1"/>
      <c r="F13" s="1"/>
      <c r="G13" s="1"/>
      <c r="H13" s="1"/>
      <c r="I13" s="1"/>
      <c r="J13" s="1"/>
      <c r="K13" s="1"/>
      <c r="L13" s="1"/>
      <c r="M13" s="10"/>
      <c r="N13" s="1"/>
      <c r="O13" s="1"/>
      <c r="P13" s="1"/>
      <c r="Q13" s="1"/>
      <c r="R13" s="1"/>
      <c r="S13" s="1"/>
      <c r="T13" s="25"/>
      <c r="U13" s="1"/>
      <c r="V13" s="1"/>
      <c r="W13" s="1"/>
      <c r="X13" s="1"/>
      <c r="Y13" s="1"/>
      <c r="Z13" s="1"/>
    </row>
    <row r="14" spans="1:26" ht="14.25" customHeight="1">
      <c r="A14" s="1"/>
      <c r="B14" s="24"/>
      <c r="C14" s="27"/>
      <c r="D14" s="1" t="s">
        <v>15</v>
      </c>
      <c r="E14" s="1"/>
      <c r="F14" s="1"/>
      <c r="G14" s="1"/>
      <c r="H14" s="1"/>
      <c r="I14" s="1"/>
      <c r="J14" s="1"/>
      <c r="K14" s="1"/>
      <c r="L14" s="1"/>
      <c r="M14" s="10"/>
      <c r="N14" s="1"/>
      <c r="O14" s="1"/>
      <c r="P14" s="1"/>
      <c r="Q14" s="1"/>
      <c r="R14" s="1"/>
      <c r="S14" s="1"/>
      <c r="T14" s="25"/>
      <c r="U14" s="1"/>
      <c r="V14" s="1"/>
      <c r="W14" s="1"/>
      <c r="X14" s="1"/>
      <c r="Y14" s="1"/>
      <c r="Z14" s="1"/>
    </row>
    <row r="15" spans="1:26" ht="14.25" customHeight="1">
      <c r="A15" s="1"/>
      <c r="B15" s="28"/>
      <c r="C15" s="29"/>
      <c r="D15" s="29"/>
      <c r="E15" s="29"/>
      <c r="F15" s="29"/>
      <c r="G15" s="29"/>
      <c r="H15" s="29"/>
      <c r="I15" s="29"/>
      <c r="J15" s="29"/>
      <c r="K15" s="29"/>
      <c r="L15" s="29"/>
      <c r="M15" s="30"/>
      <c r="N15" s="29"/>
      <c r="O15" s="29"/>
      <c r="P15" s="29"/>
      <c r="Q15" s="29"/>
      <c r="R15" s="29"/>
      <c r="S15" s="29"/>
      <c r="T15" s="31"/>
      <c r="U15" s="1"/>
      <c r="V15" s="1"/>
      <c r="W15" s="1"/>
      <c r="X15" s="1"/>
      <c r="Y15" s="1"/>
      <c r="Z15" s="1"/>
    </row>
    <row r="16" spans="1:26" ht="14.25" customHeight="1">
      <c r="A16" s="1"/>
      <c r="B16" s="1"/>
      <c r="C16" s="1"/>
      <c r="D16" s="1"/>
      <c r="E16" s="1"/>
      <c r="F16" s="1"/>
      <c r="G16" s="1"/>
      <c r="H16" s="1"/>
      <c r="I16" s="1"/>
      <c r="J16" s="1"/>
      <c r="K16" s="1"/>
      <c r="L16" s="1"/>
      <c r="M16" s="10"/>
      <c r="N16" s="1"/>
      <c r="O16" s="1"/>
      <c r="P16" s="1"/>
      <c r="Q16" s="1"/>
      <c r="R16" s="1"/>
      <c r="S16" s="1"/>
      <c r="T16" s="1"/>
      <c r="U16" s="1"/>
      <c r="V16" s="1"/>
      <c r="W16" s="1"/>
      <c r="X16" s="1"/>
      <c r="Y16" s="1"/>
      <c r="Z16" s="1"/>
    </row>
    <row r="17" spans="1:26" ht="23.25" customHeight="1">
      <c r="A17" s="1"/>
      <c r="B17" s="9"/>
      <c r="C17" s="289" t="s">
        <v>5</v>
      </c>
      <c r="D17" s="283"/>
      <c r="E17" s="283"/>
      <c r="F17" s="283"/>
      <c r="G17" s="283"/>
      <c r="H17" s="283"/>
      <c r="I17" s="283"/>
      <c r="J17" s="283"/>
      <c r="K17" s="283"/>
      <c r="L17" s="283"/>
      <c r="M17" s="283"/>
      <c r="N17" s="283"/>
      <c r="O17" s="283"/>
      <c r="P17" s="283"/>
      <c r="Q17" s="283"/>
      <c r="R17" s="283"/>
      <c r="S17" s="284"/>
      <c r="T17" s="18"/>
      <c r="U17" s="1"/>
      <c r="V17" s="1"/>
      <c r="W17" s="1"/>
      <c r="X17" s="1"/>
      <c r="Y17" s="1"/>
      <c r="Z17" s="1"/>
    </row>
    <row r="18" spans="1:26" ht="15.75">
      <c r="A18" s="1"/>
      <c r="B18" s="9"/>
      <c r="C18" s="2"/>
      <c r="D18" s="1"/>
      <c r="E18" s="1"/>
      <c r="F18" s="1"/>
      <c r="G18" s="1"/>
      <c r="H18" s="1"/>
      <c r="I18" s="1"/>
      <c r="J18" s="1"/>
      <c r="K18" s="1"/>
      <c r="L18" s="1"/>
      <c r="M18" s="10"/>
      <c r="N18" s="1"/>
      <c r="O18" s="1"/>
      <c r="P18" s="1"/>
      <c r="Q18" s="1"/>
      <c r="R18" s="1"/>
      <c r="S18" s="1"/>
      <c r="T18" s="18"/>
      <c r="U18" s="1"/>
      <c r="V18" s="1"/>
      <c r="W18" s="1"/>
      <c r="X18" s="1"/>
      <c r="Y18" s="1"/>
      <c r="Z18" s="1"/>
    </row>
    <row r="19" spans="1:26">
      <c r="A19" s="1"/>
      <c r="B19" s="9"/>
      <c r="C19" s="290" t="s">
        <v>17</v>
      </c>
      <c r="D19" s="287"/>
      <c r="E19" s="287"/>
      <c r="F19" s="287"/>
      <c r="G19" s="287"/>
      <c r="H19" s="287"/>
      <c r="I19" s="287"/>
      <c r="J19" s="287"/>
      <c r="K19" s="287"/>
      <c r="L19" s="287"/>
      <c r="M19" s="287"/>
      <c r="N19" s="287"/>
      <c r="O19" s="287"/>
      <c r="P19" s="287"/>
      <c r="Q19" s="287"/>
      <c r="R19" s="287"/>
      <c r="S19" s="287"/>
      <c r="T19" s="18"/>
      <c r="U19" s="1"/>
      <c r="V19" s="1"/>
      <c r="W19" s="1"/>
      <c r="X19" s="1"/>
      <c r="Y19" s="1"/>
      <c r="Z19" s="1"/>
    </row>
    <row r="20" spans="1:26">
      <c r="A20" s="1"/>
      <c r="B20" s="9"/>
      <c r="C20" s="287"/>
      <c r="D20" s="287"/>
      <c r="E20" s="287"/>
      <c r="F20" s="287"/>
      <c r="G20" s="287"/>
      <c r="H20" s="287"/>
      <c r="I20" s="287"/>
      <c r="J20" s="287"/>
      <c r="K20" s="287"/>
      <c r="L20" s="287"/>
      <c r="M20" s="287"/>
      <c r="N20" s="287"/>
      <c r="O20" s="287"/>
      <c r="P20" s="287"/>
      <c r="Q20" s="287"/>
      <c r="R20" s="287"/>
      <c r="S20" s="287"/>
      <c r="T20" s="18"/>
      <c r="U20" s="1"/>
      <c r="V20" s="1"/>
      <c r="W20" s="1"/>
      <c r="X20" s="1"/>
      <c r="Y20" s="1"/>
      <c r="Z20" s="1"/>
    </row>
    <row r="21" spans="1:26">
      <c r="A21" s="1"/>
      <c r="B21" s="9"/>
      <c r="C21" s="287"/>
      <c r="D21" s="287"/>
      <c r="E21" s="287"/>
      <c r="F21" s="287"/>
      <c r="G21" s="287"/>
      <c r="H21" s="287"/>
      <c r="I21" s="287"/>
      <c r="J21" s="287"/>
      <c r="K21" s="287"/>
      <c r="L21" s="287"/>
      <c r="M21" s="287"/>
      <c r="N21" s="287"/>
      <c r="O21" s="287"/>
      <c r="P21" s="287"/>
      <c r="Q21" s="287"/>
      <c r="R21" s="287"/>
      <c r="S21" s="287"/>
      <c r="T21" s="18"/>
      <c r="U21" s="1"/>
      <c r="V21" s="1"/>
      <c r="W21" s="1"/>
      <c r="X21" s="1"/>
      <c r="Y21" s="1"/>
      <c r="Z21" s="1"/>
    </row>
    <row r="22" spans="1:26">
      <c r="A22" s="1"/>
      <c r="B22" s="9"/>
      <c r="C22" s="287"/>
      <c r="D22" s="287"/>
      <c r="E22" s="287"/>
      <c r="F22" s="287"/>
      <c r="G22" s="287"/>
      <c r="H22" s="287"/>
      <c r="I22" s="287"/>
      <c r="J22" s="287"/>
      <c r="K22" s="287"/>
      <c r="L22" s="287"/>
      <c r="M22" s="287"/>
      <c r="N22" s="287"/>
      <c r="O22" s="287"/>
      <c r="P22" s="287"/>
      <c r="Q22" s="287"/>
      <c r="R22" s="287"/>
      <c r="S22" s="287"/>
      <c r="T22" s="18"/>
      <c r="U22" s="1"/>
      <c r="V22" s="1"/>
      <c r="W22" s="1"/>
      <c r="X22" s="1"/>
      <c r="Y22" s="1"/>
      <c r="Z22" s="1"/>
    </row>
    <row r="23" spans="1:26">
      <c r="A23" s="1"/>
      <c r="B23" s="9"/>
      <c r="C23" s="34"/>
      <c r="D23" s="1"/>
      <c r="E23" s="1"/>
      <c r="F23" s="1"/>
      <c r="G23" s="1"/>
      <c r="H23" s="1"/>
      <c r="I23" s="1"/>
      <c r="J23" s="1"/>
      <c r="K23" s="1"/>
      <c r="L23" s="1"/>
      <c r="M23" s="10"/>
      <c r="N23" s="1"/>
      <c r="O23" s="1"/>
      <c r="P23" s="1"/>
      <c r="Q23" s="1"/>
      <c r="R23" s="1"/>
      <c r="S23" s="1"/>
      <c r="T23" s="18"/>
      <c r="U23" s="1"/>
      <c r="V23" s="1"/>
      <c r="W23" s="1"/>
      <c r="X23" s="1"/>
      <c r="Y23" s="1"/>
      <c r="Z23" s="1"/>
    </row>
    <row r="24" spans="1:26">
      <c r="A24" s="1"/>
      <c r="B24" s="9"/>
      <c r="C24" s="288" t="s">
        <v>18</v>
      </c>
      <c r="D24" s="287"/>
      <c r="E24" s="287"/>
      <c r="F24" s="287"/>
      <c r="G24" s="287"/>
      <c r="H24" s="287"/>
      <c r="I24" s="287"/>
      <c r="J24" s="287"/>
      <c r="K24" s="287"/>
      <c r="L24" s="287"/>
      <c r="M24" s="287"/>
      <c r="N24" s="287"/>
      <c r="O24" s="287"/>
      <c r="P24" s="287"/>
      <c r="Q24" s="287"/>
      <c r="R24" s="287"/>
      <c r="S24" s="287"/>
      <c r="T24" s="18"/>
      <c r="U24" s="1"/>
      <c r="V24" s="1"/>
      <c r="W24" s="1"/>
      <c r="X24" s="1"/>
      <c r="Y24" s="1"/>
      <c r="Z24" s="1"/>
    </row>
    <row r="25" spans="1:26">
      <c r="A25" s="1"/>
      <c r="B25" s="9"/>
      <c r="C25" s="287"/>
      <c r="D25" s="287"/>
      <c r="E25" s="287"/>
      <c r="F25" s="287"/>
      <c r="G25" s="287"/>
      <c r="H25" s="287"/>
      <c r="I25" s="287"/>
      <c r="J25" s="287"/>
      <c r="K25" s="287"/>
      <c r="L25" s="287"/>
      <c r="M25" s="287"/>
      <c r="N25" s="287"/>
      <c r="O25" s="287"/>
      <c r="P25" s="287"/>
      <c r="Q25" s="287"/>
      <c r="R25" s="287"/>
      <c r="S25" s="287"/>
      <c r="T25" s="18"/>
      <c r="U25" s="1"/>
      <c r="V25" s="1"/>
      <c r="W25" s="1"/>
      <c r="X25" s="1"/>
      <c r="Y25" s="1"/>
      <c r="Z25" s="1"/>
    </row>
    <row r="26" spans="1:26">
      <c r="A26" s="1"/>
      <c r="B26" s="9"/>
      <c r="C26" s="34"/>
      <c r="D26" s="1"/>
      <c r="E26" s="1"/>
      <c r="F26" s="1"/>
      <c r="G26" s="1"/>
      <c r="H26" s="1"/>
      <c r="I26" s="1"/>
      <c r="J26" s="1"/>
      <c r="K26" s="1"/>
      <c r="L26" s="1"/>
      <c r="M26" s="10"/>
      <c r="N26" s="1"/>
      <c r="O26" s="1"/>
      <c r="P26" s="1"/>
      <c r="Q26" s="1"/>
      <c r="R26" s="1"/>
      <c r="S26" s="1"/>
      <c r="T26" s="18"/>
      <c r="U26" s="1"/>
      <c r="V26" s="1"/>
      <c r="W26" s="1"/>
      <c r="X26" s="1"/>
      <c r="Y26" s="1"/>
      <c r="Z26" s="1"/>
    </row>
    <row r="27" spans="1:26" ht="15.75">
      <c r="A27" s="1"/>
      <c r="B27" s="9"/>
      <c r="C27" s="26" t="s">
        <v>19</v>
      </c>
      <c r="D27" s="1"/>
      <c r="E27" s="1"/>
      <c r="F27" s="1"/>
      <c r="G27" s="1"/>
      <c r="H27" s="1"/>
      <c r="I27" s="1"/>
      <c r="J27" s="1"/>
      <c r="K27" s="1"/>
      <c r="L27" s="1"/>
      <c r="M27" s="10"/>
      <c r="N27" s="1"/>
      <c r="O27" s="1"/>
      <c r="P27" s="1"/>
      <c r="Q27" s="1"/>
      <c r="R27" s="1"/>
      <c r="S27" s="1"/>
      <c r="T27" s="18"/>
      <c r="U27" s="1"/>
      <c r="V27" s="1"/>
      <c r="W27" s="1"/>
      <c r="X27" s="1"/>
      <c r="Y27" s="1"/>
      <c r="Z27" s="1"/>
    </row>
    <row r="28" spans="1:26" ht="14.25" customHeight="1">
      <c r="A28" s="1"/>
      <c r="B28" s="9"/>
      <c r="C28" s="34"/>
      <c r="D28" s="1"/>
      <c r="E28" s="1"/>
      <c r="F28" s="1"/>
      <c r="G28" s="1"/>
      <c r="H28" s="1"/>
      <c r="I28" s="1"/>
      <c r="J28" s="1"/>
      <c r="K28" s="1"/>
      <c r="L28" s="1"/>
      <c r="M28" s="10"/>
      <c r="N28" s="1"/>
      <c r="O28" s="1"/>
      <c r="P28" s="1"/>
      <c r="Q28" s="1"/>
      <c r="R28" s="1"/>
      <c r="S28" s="1"/>
      <c r="T28" s="18"/>
      <c r="U28" s="1"/>
      <c r="V28" s="1"/>
      <c r="W28" s="1"/>
      <c r="X28" s="1"/>
      <c r="Y28" s="1"/>
      <c r="Z28" s="1"/>
    </row>
    <row r="29" spans="1:26">
      <c r="A29" s="1"/>
      <c r="B29" s="9"/>
      <c r="C29" s="1" t="s">
        <v>20</v>
      </c>
      <c r="D29" s="35"/>
      <c r="E29" s="35"/>
      <c r="F29" s="35"/>
      <c r="G29" s="36"/>
      <c r="H29" s="36"/>
      <c r="I29" s="36"/>
      <c r="J29" s="36"/>
      <c r="K29" s="36"/>
      <c r="L29" s="36"/>
      <c r="M29" s="36"/>
      <c r="N29" s="36"/>
      <c r="O29" s="36"/>
      <c r="P29" s="36"/>
      <c r="Q29" s="36"/>
      <c r="R29" s="36"/>
      <c r="S29" s="36"/>
      <c r="T29" s="18"/>
      <c r="U29" s="1"/>
      <c r="V29" s="1"/>
      <c r="W29" s="1"/>
      <c r="X29" s="1"/>
      <c r="Y29" s="1"/>
      <c r="Z29" s="1"/>
    </row>
    <row r="30" spans="1:26">
      <c r="A30" s="1"/>
      <c r="B30" s="9"/>
      <c r="C30" s="35"/>
      <c r="D30" s="35"/>
      <c r="E30" s="35"/>
      <c r="F30" s="35"/>
      <c r="G30" s="36"/>
      <c r="H30" s="36"/>
      <c r="I30" s="36"/>
      <c r="J30" s="36"/>
      <c r="K30" s="36"/>
      <c r="L30" s="36"/>
      <c r="M30" s="36"/>
      <c r="N30" s="36"/>
      <c r="O30" s="36"/>
      <c r="P30" s="36"/>
      <c r="Q30" s="36"/>
      <c r="R30" s="36"/>
      <c r="S30" s="36"/>
      <c r="T30" s="18"/>
      <c r="U30" s="1"/>
      <c r="V30" s="1"/>
      <c r="W30" s="1"/>
      <c r="X30" s="1"/>
      <c r="Y30" s="1"/>
      <c r="Z30" s="1"/>
    </row>
    <row r="31" spans="1:26">
      <c r="A31" s="1"/>
      <c r="B31" s="9"/>
      <c r="C31" s="38" t="s">
        <v>27</v>
      </c>
      <c r="D31" s="34" t="s">
        <v>28</v>
      </c>
      <c r="E31" s="35"/>
      <c r="F31" s="35"/>
      <c r="G31" s="1"/>
      <c r="H31" s="1"/>
      <c r="I31" s="1"/>
      <c r="J31" s="1"/>
      <c r="K31" s="1"/>
      <c r="L31" s="1"/>
      <c r="M31" s="10"/>
      <c r="N31" s="1"/>
      <c r="O31" s="1"/>
      <c r="P31" s="1"/>
      <c r="Q31" s="1"/>
      <c r="R31" s="1"/>
      <c r="S31" s="1"/>
      <c r="T31" s="18"/>
      <c r="U31" s="1"/>
      <c r="V31" s="1"/>
      <c r="W31" s="1"/>
      <c r="X31" s="1"/>
      <c r="Y31" s="1"/>
      <c r="Z31" s="1"/>
    </row>
    <row r="32" spans="1:26">
      <c r="A32" s="1"/>
      <c r="B32" s="9"/>
      <c r="C32" s="38" t="s">
        <v>27</v>
      </c>
      <c r="D32" s="1" t="s">
        <v>29</v>
      </c>
      <c r="E32" s="35"/>
      <c r="F32" s="35"/>
      <c r="G32" s="1"/>
      <c r="H32" s="1"/>
      <c r="I32" s="1"/>
      <c r="J32" s="1"/>
      <c r="K32" s="1"/>
      <c r="L32" s="1"/>
      <c r="M32" s="10"/>
      <c r="N32" s="1"/>
      <c r="O32" s="1"/>
      <c r="P32" s="1"/>
      <c r="Q32" s="1"/>
      <c r="R32" s="1"/>
      <c r="S32" s="1"/>
      <c r="T32" s="18"/>
      <c r="U32" s="1"/>
      <c r="V32" s="1"/>
      <c r="W32" s="1"/>
      <c r="X32" s="1"/>
      <c r="Y32" s="1"/>
      <c r="Z32" s="1"/>
    </row>
    <row r="33" spans="1:26">
      <c r="A33" s="1"/>
      <c r="B33" s="9"/>
      <c r="C33" s="38" t="s">
        <v>27</v>
      </c>
      <c r="D33" s="1" t="s">
        <v>30</v>
      </c>
      <c r="E33" s="35"/>
      <c r="F33" s="35"/>
      <c r="G33" s="1"/>
      <c r="H33" s="1"/>
      <c r="I33" s="1"/>
      <c r="J33" s="1"/>
      <c r="K33" s="1"/>
      <c r="L33" s="1"/>
      <c r="M33" s="10"/>
      <c r="N33" s="1"/>
      <c r="O33" s="1"/>
      <c r="P33" s="1"/>
      <c r="Q33" s="1"/>
      <c r="R33" s="1"/>
      <c r="S33" s="1"/>
      <c r="T33" s="18"/>
      <c r="U33" s="1"/>
      <c r="V33" s="1"/>
      <c r="W33" s="1"/>
      <c r="X33" s="1"/>
      <c r="Y33" s="1"/>
      <c r="Z33" s="1"/>
    </row>
    <row r="34" spans="1:26">
      <c r="A34" s="1"/>
      <c r="B34" s="9"/>
      <c r="C34" s="38" t="s">
        <v>27</v>
      </c>
      <c r="D34" s="1" t="s">
        <v>31</v>
      </c>
      <c r="E34" s="35"/>
      <c r="F34" s="35"/>
      <c r="G34" s="1"/>
      <c r="H34" s="1"/>
      <c r="I34" s="1"/>
      <c r="J34" s="1"/>
      <c r="K34" s="1"/>
      <c r="L34" s="1"/>
      <c r="M34" s="10"/>
      <c r="N34" s="1"/>
      <c r="O34" s="1"/>
      <c r="P34" s="1"/>
      <c r="Q34" s="1"/>
      <c r="R34" s="1"/>
      <c r="S34" s="1"/>
      <c r="T34" s="18"/>
      <c r="U34" s="1"/>
      <c r="V34" s="1"/>
      <c r="W34" s="1"/>
      <c r="X34" s="1"/>
      <c r="Y34" s="1"/>
      <c r="Z34" s="1"/>
    </row>
    <row r="35" spans="1:26">
      <c r="A35" s="1"/>
      <c r="B35" s="9"/>
      <c r="C35" s="38" t="s">
        <v>27</v>
      </c>
      <c r="D35" s="1" t="s">
        <v>32</v>
      </c>
      <c r="E35" s="35"/>
      <c r="F35" s="35"/>
      <c r="G35" s="1"/>
      <c r="H35" s="1"/>
      <c r="I35" s="1"/>
      <c r="J35" s="1"/>
      <c r="K35" s="1"/>
      <c r="L35" s="1"/>
      <c r="M35" s="10"/>
      <c r="N35" s="1"/>
      <c r="O35" s="1"/>
      <c r="P35" s="1"/>
      <c r="Q35" s="1"/>
      <c r="R35" s="1"/>
      <c r="S35" s="1"/>
      <c r="T35" s="18"/>
      <c r="U35" s="1"/>
      <c r="V35" s="1"/>
      <c r="W35" s="1"/>
      <c r="X35" s="1"/>
      <c r="Y35" s="1"/>
      <c r="Z35" s="1"/>
    </row>
    <row r="36" spans="1:26">
      <c r="A36" s="1"/>
      <c r="B36" s="9"/>
      <c r="C36" s="38" t="s">
        <v>27</v>
      </c>
      <c r="D36" s="1" t="s">
        <v>34</v>
      </c>
      <c r="E36" s="35"/>
      <c r="F36" s="35"/>
      <c r="G36" s="1"/>
      <c r="H36" s="1"/>
      <c r="I36" s="1"/>
      <c r="J36" s="1"/>
      <c r="K36" s="1"/>
      <c r="L36" s="1"/>
      <c r="M36" s="10"/>
      <c r="N36" s="1"/>
      <c r="O36" s="1"/>
      <c r="P36" s="1"/>
      <c r="Q36" s="1"/>
      <c r="R36" s="1"/>
      <c r="S36" s="1"/>
      <c r="T36" s="18"/>
      <c r="U36" s="1"/>
      <c r="V36" s="1"/>
      <c r="W36" s="1"/>
      <c r="X36" s="1"/>
      <c r="Y36" s="1"/>
      <c r="Z36" s="1"/>
    </row>
    <row r="37" spans="1:26">
      <c r="A37" s="1"/>
      <c r="B37" s="9"/>
      <c r="C37" s="38" t="s">
        <v>27</v>
      </c>
      <c r="D37" s="34" t="s">
        <v>35</v>
      </c>
      <c r="E37" s="35"/>
      <c r="F37" s="35"/>
      <c r="G37" s="1"/>
      <c r="H37" s="1"/>
      <c r="I37" s="1"/>
      <c r="J37" s="1"/>
      <c r="K37" s="1"/>
      <c r="L37" s="1"/>
      <c r="M37" s="10"/>
      <c r="N37" s="1"/>
      <c r="O37" s="1"/>
      <c r="P37" s="1"/>
      <c r="Q37" s="1"/>
      <c r="R37" s="1"/>
      <c r="S37" s="1"/>
      <c r="T37" s="18"/>
      <c r="U37" s="1"/>
      <c r="V37" s="1"/>
      <c r="W37" s="1"/>
      <c r="X37" s="1"/>
      <c r="Y37" s="1"/>
      <c r="Z37" s="1"/>
    </row>
    <row r="38" spans="1:26">
      <c r="A38" s="1"/>
      <c r="B38" s="9"/>
      <c r="C38" s="38"/>
      <c r="D38" s="1"/>
      <c r="E38" s="35"/>
      <c r="F38" s="35"/>
      <c r="G38" s="1"/>
      <c r="H38" s="1"/>
      <c r="I38" s="1"/>
      <c r="J38" s="1"/>
      <c r="K38" s="1"/>
      <c r="L38" s="1"/>
      <c r="M38" s="10"/>
      <c r="N38" s="1"/>
      <c r="O38" s="1"/>
      <c r="P38" s="1"/>
      <c r="Q38" s="1"/>
      <c r="R38" s="1"/>
      <c r="S38" s="1"/>
      <c r="T38" s="18"/>
      <c r="U38" s="1"/>
      <c r="V38" s="1"/>
      <c r="W38" s="1"/>
      <c r="X38" s="1"/>
      <c r="Y38" s="1"/>
      <c r="Z38" s="1"/>
    </row>
    <row r="39" spans="1:26">
      <c r="A39" s="1"/>
      <c r="B39" s="9"/>
      <c r="C39" s="1" t="s">
        <v>36</v>
      </c>
      <c r="D39" s="1"/>
      <c r="E39" s="1"/>
      <c r="F39" s="1"/>
      <c r="G39" s="1"/>
      <c r="H39" s="1"/>
      <c r="I39" s="1"/>
      <c r="J39" s="1"/>
      <c r="K39" s="1"/>
      <c r="L39" s="1"/>
      <c r="M39" s="10"/>
      <c r="N39" s="1"/>
      <c r="O39" s="1"/>
      <c r="P39" s="1"/>
      <c r="Q39" s="1"/>
      <c r="R39" s="1"/>
      <c r="S39" s="1"/>
      <c r="T39" s="18"/>
      <c r="U39" s="1"/>
      <c r="V39" s="1"/>
      <c r="W39" s="1"/>
      <c r="X39" s="1"/>
      <c r="Y39" s="1"/>
      <c r="Z39" s="1"/>
    </row>
    <row r="40" spans="1:26">
      <c r="A40" s="1"/>
      <c r="B40" s="9"/>
      <c r="C40" s="1"/>
      <c r="D40" s="1"/>
      <c r="E40" s="1"/>
      <c r="F40" s="1"/>
      <c r="G40" s="1"/>
      <c r="H40" s="1"/>
      <c r="I40" s="1"/>
      <c r="J40" s="1"/>
      <c r="K40" s="1"/>
      <c r="L40" s="1"/>
      <c r="M40" s="10"/>
      <c r="N40" s="1"/>
      <c r="O40" s="1"/>
      <c r="P40" s="1"/>
      <c r="Q40" s="1"/>
      <c r="R40" s="1"/>
      <c r="S40" s="1"/>
      <c r="T40" s="18"/>
      <c r="U40" s="1"/>
      <c r="V40" s="1"/>
      <c r="W40" s="1"/>
      <c r="X40" s="1"/>
      <c r="Y40" s="1"/>
      <c r="Z40" s="1"/>
    </row>
    <row r="41" spans="1:26">
      <c r="A41" s="1"/>
      <c r="B41" s="9"/>
      <c r="C41" s="1" t="s">
        <v>37</v>
      </c>
      <c r="D41" s="1"/>
      <c r="E41" s="1"/>
      <c r="F41" s="1"/>
      <c r="G41" s="1"/>
      <c r="H41" s="1"/>
      <c r="I41" s="1"/>
      <c r="J41" s="1"/>
      <c r="K41" s="1"/>
      <c r="L41" s="1"/>
      <c r="M41" s="10"/>
      <c r="N41" s="1"/>
      <c r="O41" s="1"/>
      <c r="P41" s="1"/>
      <c r="Q41" s="1"/>
      <c r="R41" s="1"/>
      <c r="S41" s="1"/>
      <c r="T41" s="18"/>
      <c r="U41" s="1"/>
      <c r="V41" s="1"/>
      <c r="W41" s="1"/>
      <c r="X41" s="1"/>
      <c r="Y41" s="1"/>
      <c r="Z41" s="1"/>
    </row>
    <row r="42" spans="1:26">
      <c r="A42" s="1"/>
      <c r="B42" s="9"/>
      <c r="C42" s="1"/>
      <c r="D42" s="1"/>
      <c r="E42" s="1"/>
      <c r="F42" s="1"/>
      <c r="G42" s="1"/>
      <c r="H42" s="1"/>
      <c r="I42" s="1"/>
      <c r="J42" s="1"/>
      <c r="K42" s="1"/>
      <c r="L42" s="1"/>
      <c r="M42" s="10"/>
      <c r="N42" s="1"/>
      <c r="O42" s="1"/>
      <c r="P42" s="1"/>
      <c r="Q42" s="1"/>
      <c r="R42" s="1"/>
      <c r="S42" s="1"/>
      <c r="T42" s="18"/>
      <c r="U42" s="1"/>
      <c r="V42" s="1"/>
      <c r="W42" s="1"/>
      <c r="X42" s="1"/>
      <c r="Y42" s="1"/>
      <c r="Z42" s="1"/>
    </row>
    <row r="43" spans="1:26">
      <c r="A43" s="1"/>
      <c r="B43" s="9"/>
      <c r="C43" s="39" t="s">
        <v>38</v>
      </c>
      <c r="D43" s="39" t="s">
        <v>39</v>
      </c>
      <c r="E43" s="39" t="s">
        <v>40</v>
      </c>
      <c r="F43" s="1"/>
      <c r="G43" s="1"/>
      <c r="H43" s="1"/>
      <c r="I43" s="1"/>
      <c r="J43" s="1"/>
      <c r="K43" s="1"/>
      <c r="L43" s="1"/>
      <c r="M43" s="10"/>
      <c r="N43" s="1"/>
      <c r="O43" s="1"/>
      <c r="P43" s="1"/>
      <c r="Q43" s="1"/>
      <c r="R43" s="1"/>
      <c r="S43" s="1"/>
      <c r="T43" s="18"/>
      <c r="U43" s="1"/>
      <c r="V43" s="1"/>
      <c r="W43" s="1"/>
      <c r="X43" s="1"/>
      <c r="Y43" s="1"/>
      <c r="Z43" s="1"/>
    </row>
    <row r="44" spans="1:26">
      <c r="A44" s="1"/>
      <c r="B44" s="9"/>
      <c r="C44" s="40" t="s">
        <v>41</v>
      </c>
      <c r="D44" s="41">
        <v>1</v>
      </c>
      <c r="E44" s="42"/>
      <c r="F44" s="1"/>
      <c r="G44" s="1"/>
      <c r="H44" s="1"/>
      <c r="I44" s="1"/>
      <c r="J44" s="1"/>
      <c r="K44" s="1"/>
      <c r="L44" s="1"/>
      <c r="M44" s="10"/>
      <c r="N44" s="1"/>
      <c r="O44" s="1"/>
      <c r="P44" s="1"/>
      <c r="Q44" s="1"/>
      <c r="R44" s="1"/>
      <c r="S44" s="1"/>
      <c r="T44" s="18"/>
      <c r="U44" s="1"/>
      <c r="V44" s="1"/>
      <c r="W44" s="1"/>
      <c r="X44" s="1"/>
      <c r="Y44" s="1"/>
      <c r="Z44" s="1"/>
    </row>
    <row r="45" spans="1:26">
      <c r="A45" s="1"/>
      <c r="B45" s="9"/>
      <c r="C45" s="43" t="s">
        <v>43</v>
      </c>
      <c r="D45" s="44">
        <v>2</v>
      </c>
      <c r="E45" s="46"/>
      <c r="F45" s="1"/>
      <c r="G45" s="1"/>
      <c r="H45" s="1"/>
      <c r="I45" s="1"/>
      <c r="J45" s="1"/>
      <c r="K45" s="1"/>
      <c r="L45" s="1"/>
      <c r="M45" s="10"/>
      <c r="N45" s="1"/>
      <c r="O45" s="1"/>
      <c r="P45" s="1"/>
      <c r="Q45" s="1"/>
      <c r="R45" s="1"/>
      <c r="S45" s="1"/>
      <c r="T45" s="18"/>
      <c r="U45" s="1"/>
      <c r="V45" s="1"/>
      <c r="W45" s="1"/>
      <c r="X45" s="1"/>
      <c r="Y45" s="1"/>
      <c r="Z45" s="1"/>
    </row>
    <row r="46" spans="1:26">
      <c r="A46" s="1"/>
      <c r="B46" s="9"/>
      <c r="C46" s="43" t="s">
        <v>45</v>
      </c>
      <c r="D46" s="44">
        <v>3</v>
      </c>
      <c r="E46" s="48"/>
      <c r="F46" s="1"/>
      <c r="G46" s="1"/>
      <c r="H46" s="1"/>
      <c r="I46" s="1"/>
      <c r="J46" s="1"/>
      <c r="K46" s="1"/>
      <c r="L46" s="1"/>
      <c r="M46" s="10"/>
      <c r="N46" s="1"/>
      <c r="O46" s="1"/>
      <c r="P46" s="1"/>
      <c r="Q46" s="1"/>
      <c r="R46" s="1"/>
      <c r="S46" s="1"/>
      <c r="T46" s="18"/>
      <c r="U46" s="1"/>
      <c r="V46" s="1"/>
      <c r="W46" s="1"/>
      <c r="X46" s="1"/>
      <c r="Y46" s="1"/>
      <c r="Z46" s="1"/>
    </row>
    <row r="47" spans="1:26">
      <c r="A47" s="1"/>
      <c r="B47" s="9"/>
      <c r="C47" s="43" t="s">
        <v>47</v>
      </c>
      <c r="D47" s="44">
        <v>4</v>
      </c>
      <c r="E47" s="49"/>
      <c r="F47" s="1"/>
      <c r="G47" s="1"/>
      <c r="H47" s="1"/>
      <c r="I47" s="1"/>
      <c r="J47" s="1"/>
      <c r="K47" s="1"/>
      <c r="L47" s="1"/>
      <c r="M47" s="10"/>
      <c r="N47" s="1"/>
      <c r="O47" s="1"/>
      <c r="P47" s="1"/>
      <c r="Q47" s="1"/>
      <c r="R47" s="1"/>
      <c r="S47" s="1"/>
      <c r="T47" s="18"/>
      <c r="U47" s="1"/>
      <c r="V47" s="1"/>
      <c r="W47" s="1"/>
      <c r="X47" s="1"/>
      <c r="Y47" s="1"/>
      <c r="Z47" s="1"/>
    </row>
    <row r="48" spans="1:26">
      <c r="A48" s="1"/>
      <c r="B48" s="9"/>
      <c r="C48" s="51" t="s">
        <v>49</v>
      </c>
      <c r="D48" s="52">
        <v>5</v>
      </c>
      <c r="E48" s="53"/>
      <c r="F48" s="1"/>
      <c r="G48" s="1"/>
      <c r="H48" s="1"/>
      <c r="I48" s="1"/>
      <c r="J48" s="1"/>
      <c r="K48" s="1"/>
      <c r="L48" s="1"/>
      <c r="M48" s="10"/>
      <c r="N48" s="1"/>
      <c r="O48" s="1"/>
      <c r="P48" s="1"/>
      <c r="Q48" s="1"/>
      <c r="R48" s="1"/>
      <c r="S48" s="1"/>
      <c r="T48" s="18"/>
      <c r="U48" s="1"/>
      <c r="V48" s="1"/>
      <c r="W48" s="1"/>
      <c r="X48" s="1"/>
      <c r="Y48" s="1"/>
      <c r="Z48" s="1"/>
    </row>
    <row r="49" spans="1:26">
      <c r="A49" s="1"/>
      <c r="B49" s="9"/>
      <c r="C49" s="1"/>
      <c r="D49" s="1"/>
      <c r="E49" s="1"/>
      <c r="F49" s="1"/>
      <c r="G49" s="1"/>
      <c r="H49" s="1"/>
      <c r="I49" s="1"/>
      <c r="J49" s="1"/>
      <c r="K49" s="1"/>
      <c r="L49" s="1"/>
      <c r="M49" s="10"/>
      <c r="N49" s="1"/>
      <c r="O49" s="1"/>
      <c r="P49" s="1"/>
      <c r="Q49" s="1"/>
      <c r="R49" s="1"/>
      <c r="S49" s="1"/>
      <c r="T49" s="18"/>
      <c r="U49" s="1"/>
      <c r="V49" s="1"/>
      <c r="W49" s="1"/>
      <c r="X49" s="1"/>
      <c r="Y49" s="1"/>
      <c r="Z49" s="1"/>
    </row>
    <row r="50" spans="1:26">
      <c r="A50" s="1"/>
      <c r="B50" s="9"/>
      <c r="C50" s="288" t="s">
        <v>51</v>
      </c>
      <c r="D50" s="287"/>
      <c r="E50" s="287"/>
      <c r="F50" s="287"/>
      <c r="G50" s="287"/>
      <c r="H50" s="287"/>
      <c r="I50" s="287"/>
      <c r="J50" s="287"/>
      <c r="K50" s="287"/>
      <c r="L50" s="287"/>
      <c r="M50" s="287"/>
      <c r="N50" s="287"/>
      <c r="O50" s="287"/>
      <c r="P50" s="287"/>
      <c r="Q50" s="287"/>
      <c r="R50" s="287"/>
      <c r="S50" s="287"/>
      <c r="T50" s="18"/>
      <c r="U50" s="1"/>
      <c r="V50" s="1"/>
      <c r="W50" s="1"/>
      <c r="X50" s="1"/>
      <c r="Y50" s="1"/>
      <c r="Z50" s="1"/>
    </row>
    <row r="51" spans="1:26">
      <c r="A51" s="1"/>
      <c r="B51" s="9"/>
      <c r="C51" s="287"/>
      <c r="D51" s="287"/>
      <c r="E51" s="287"/>
      <c r="F51" s="287"/>
      <c r="G51" s="287"/>
      <c r="H51" s="287"/>
      <c r="I51" s="287"/>
      <c r="J51" s="287"/>
      <c r="K51" s="287"/>
      <c r="L51" s="287"/>
      <c r="M51" s="287"/>
      <c r="N51" s="287"/>
      <c r="O51" s="287"/>
      <c r="P51" s="287"/>
      <c r="Q51" s="287"/>
      <c r="R51" s="287"/>
      <c r="S51" s="287"/>
      <c r="T51" s="18"/>
      <c r="U51" s="1"/>
      <c r="V51" s="1"/>
      <c r="W51" s="1"/>
      <c r="X51" s="1"/>
      <c r="Y51" s="1"/>
      <c r="Z51" s="1"/>
    </row>
    <row r="52" spans="1:26">
      <c r="A52" s="1"/>
      <c r="B52" s="9"/>
      <c r="C52" s="1"/>
      <c r="D52" s="1"/>
      <c r="E52" s="1"/>
      <c r="F52" s="1"/>
      <c r="G52" s="1"/>
      <c r="H52" s="1"/>
      <c r="I52" s="1"/>
      <c r="J52" s="1"/>
      <c r="K52" s="1"/>
      <c r="L52" s="1"/>
      <c r="M52" s="10"/>
      <c r="N52" s="1"/>
      <c r="O52" s="1"/>
      <c r="P52" s="1"/>
      <c r="Q52" s="1"/>
      <c r="R52" s="1"/>
      <c r="S52" s="1"/>
      <c r="T52" s="18"/>
      <c r="U52" s="1"/>
      <c r="V52" s="1"/>
      <c r="W52" s="1"/>
      <c r="X52" s="1"/>
      <c r="Y52" s="1"/>
      <c r="Z52" s="1"/>
    </row>
    <row r="53" spans="1:26">
      <c r="A53" s="1"/>
      <c r="B53" s="9"/>
      <c r="C53" s="55" t="s">
        <v>53</v>
      </c>
      <c r="D53" s="1"/>
      <c r="E53" s="1"/>
      <c r="F53" s="1"/>
      <c r="G53" s="1"/>
      <c r="H53" s="1"/>
      <c r="I53" s="1"/>
      <c r="J53" s="1"/>
      <c r="K53" s="1"/>
      <c r="L53" s="1"/>
      <c r="M53" s="1"/>
      <c r="N53" s="1"/>
      <c r="O53" s="1"/>
      <c r="P53" s="1"/>
      <c r="Q53" s="1"/>
      <c r="R53" s="1"/>
      <c r="S53" s="1"/>
      <c r="T53" s="18"/>
      <c r="U53" s="1"/>
      <c r="V53" s="1"/>
      <c r="W53" s="1"/>
      <c r="X53" s="1"/>
      <c r="Y53" s="1"/>
      <c r="Z53" s="1"/>
    </row>
    <row r="54" spans="1:26">
      <c r="A54" s="1"/>
      <c r="B54" s="9"/>
      <c r="C54" s="1"/>
      <c r="D54" s="1"/>
      <c r="E54" s="1"/>
      <c r="F54" s="1"/>
      <c r="G54" s="1"/>
      <c r="H54" s="1"/>
      <c r="I54" s="1"/>
      <c r="J54" s="1"/>
      <c r="K54" s="1"/>
      <c r="L54" s="1"/>
      <c r="M54" s="1"/>
      <c r="N54" s="1"/>
      <c r="O54" s="1"/>
      <c r="P54" s="1"/>
      <c r="Q54" s="1"/>
      <c r="R54" s="1"/>
      <c r="S54" s="1"/>
      <c r="T54" s="18"/>
      <c r="U54" s="1"/>
      <c r="V54" s="1"/>
      <c r="W54" s="1"/>
      <c r="X54" s="1"/>
      <c r="Y54" s="1"/>
      <c r="Z54" s="1"/>
    </row>
    <row r="55" spans="1:26">
      <c r="A55" s="1"/>
      <c r="B55" s="9"/>
      <c r="C55" s="291" t="s">
        <v>55</v>
      </c>
      <c r="D55" s="287"/>
      <c r="E55" s="287"/>
      <c r="F55" s="287"/>
      <c r="G55" s="287"/>
      <c r="H55" s="287"/>
      <c r="I55" s="287"/>
      <c r="J55" s="287"/>
      <c r="K55" s="287"/>
      <c r="L55" s="287"/>
      <c r="M55" s="287"/>
      <c r="N55" s="287"/>
      <c r="O55" s="287"/>
      <c r="P55" s="287"/>
      <c r="Q55" s="287"/>
      <c r="R55" s="287"/>
      <c r="S55" s="287"/>
      <c r="T55" s="18"/>
      <c r="U55" s="1"/>
      <c r="V55" s="1"/>
      <c r="W55" s="1"/>
      <c r="X55" s="1"/>
      <c r="Y55" s="1"/>
      <c r="Z55" s="1"/>
    </row>
    <row r="56" spans="1:26">
      <c r="A56" s="1"/>
      <c r="B56" s="9"/>
      <c r="C56" s="287"/>
      <c r="D56" s="287"/>
      <c r="E56" s="287"/>
      <c r="F56" s="287"/>
      <c r="G56" s="287"/>
      <c r="H56" s="287"/>
      <c r="I56" s="287"/>
      <c r="J56" s="287"/>
      <c r="K56" s="287"/>
      <c r="L56" s="287"/>
      <c r="M56" s="287"/>
      <c r="N56" s="287"/>
      <c r="O56" s="287"/>
      <c r="P56" s="287"/>
      <c r="Q56" s="287"/>
      <c r="R56" s="287"/>
      <c r="S56" s="287"/>
      <c r="T56" s="18"/>
      <c r="U56" s="1"/>
      <c r="V56" s="1"/>
      <c r="W56" s="1"/>
      <c r="X56" s="1"/>
      <c r="Y56" s="1"/>
      <c r="Z56" s="1"/>
    </row>
    <row r="57" spans="1:26">
      <c r="A57" s="1"/>
      <c r="B57" s="9"/>
      <c r="C57" s="287"/>
      <c r="D57" s="287"/>
      <c r="E57" s="287"/>
      <c r="F57" s="287"/>
      <c r="G57" s="287"/>
      <c r="H57" s="287"/>
      <c r="I57" s="287"/>
      <c r="J57" s="287"/>
      <c r="K57" s="287"/>
      <c r="L57" s="287"/>
      <c r="M57" s="287"/>
      <c r="N57" s="287"/>
      <c r="O57" s="287"/>
      <c r="P57" s="287"/>
      <c r="Q57" s="287"/>
      <c r="R57" s="287"/>
      <c r="S57" s="287"/>
      <c r="T57" s="18"/>
      <c r="U57" s="1"/>
      <c r="V57" s="1"/>
      <c r="W57" s="1"/>
      <c r="X57" s="1"/>
      <c r="Y57" s="1"/>
      <c r="Z57" s="1"/>
    </row>
    <row r="58" spans="1:26">
      <c r="A58" s="1"/>
      <c r="B58" s="9"/>
      <c r="C58" s="1"/>
      <c r="D58" s="1"/>
      <c r="E58" s="1"/>
      <c r="F58" s="1"/>
      <c r="G58" s="1"/>
      <c r="H58" s="1"/>
      <c r="I58" s="1"/>
      <c r="J58" s="1"/>
      <c r="K58" s="1"/>
      <c r="L58" s="1"/>
      <c r="M58" s="1"/>
      <c r="N58" s="1"/>
      <c r="O58" s="1"/>
      <c r="P58" s="1"/>
      <c r="Q58" s="1"/>
      <c r="R58" s="1"/>
      <c r="S58" s="1"/>
      <c r="T58" s="18"/>
      <c r="U58" s="1"/>
      <c r="V58" s="1"/>
      <c r="W58" s="1"/>
      <c r="X58" s="1"/>
      <c r="Y58" s="1"/>
      <c r="Z58" s="1"/>
    </row>
    <row r="59" spans="1:26">
      <c r="A59" s="1"/>
      <c r="B59" s="9"/>
      <c r="C59" s="288" t="s">
        <v>57</v>
      </c>
      <c r="D59" s="287"/>
      <c r="E59" s="287"/>
      <c r="F59" s="287"/>
      <c r="G59" s="287"/>
      <c r="H59" s="287"/>
      <c r="I59" s="287"/>
      <c r="J59" s="287"/>
      <c r="K59" s="287"/>
      <c r="L59" s="287"/>
      <c r="M59" s="287"/>
      <c r="N59" s="287"/>
      <c r="O59" s="287"/>
      <c r="P59" s="287"/>
      <c r="Q59" s="287"/>
      <c r="R59" s="287"/>
      <c r="S59" s="287"/>
      <c r="T59" s="18"/>
      <c r="U59" s="1"/>
      <c r="V59" s="1"/>
      <c r="W59" s="1"/>
      <c r="X59" s="1"/>
      <c r="Y59" s="1"/>
      <c r="Z59" s="1"/>
    </row>
    <row r="60" spans="1:26">
      <c r="A60" s="1"/>
      <c r="B60" s="9"/>
      <c r="C60" s="287"/>
      <c r="D60" s="287"/>
      <c r="E60" s="287"/>
      <c r="F60" s="287"/>
      <c r="G60" s="287"/>
      <c r="H60" s="287"/>
      <c r="I60" s="287"/>
      <c r="J60" s="287"/>
      <c r="K60" s="287"/>
      <c r="L60" s="287"/>
      <c r="M60" s="287"/>
      <c r="N60" s="287"/>
      <c r="O60" s="287"/>
      <c r="P60" s="287"/>
      <c r="Q60" s="287"/>
      <c r="R60" s="287"/>
      <c r="S60" s="287"/>
      <c r="T60" s="18"/>
      <c r="U60" s="1"/>
      <c r="V60" s="1"/>
      <c r="W60" s="1"/>
      <c r="X60" s="1"/>
      <c r="Y60" s="1"/>
      <c r="Z60" s="1"/>
    </row>
    <row r="61" spans="1:26">
      <c r="A61" s="1"/>
      <c r="B61" s="9"/>
      <c r="C61" s="1"/>
      <c r="D61" s="1"/>
      <c r="E61" s="1"/>
      <c r="F61" s="1"/>
      <c r="G61" s="1"/>
      <c r="H61" s="1"/>
      <c r="I61" s="1"/>
      <c r="J61" s="1"/>
      <c r="K61" s="1"/>
      <c r="L61" s="1"/>
      <c r="M61" s="10"/>
      <c r="N61" s="1"/>
      <c r="O61" s="1"/>
      <c r="P61" s="1"/>
      <c r="Q61" s="1"/>
      <c r="R61" s="1"/>
      <c r="S61" s="1"/>
      <c r="T61" s="18"/>
      <c r="U61" s="1"/>
      <c r="V61" s="1"/>
      <c r="W61" s="1"/>
      <c r="X61" s="1"/>
      <c r="Y61" s="1"/>
      <c r="Z61" s="1"/>
    </row>
    <row r="62" spans="1:26">
      <c r="A62" s="1"/>
      <c r="B62" s="9"/>
      <c r="C62" s="1" t="s">
        <v>58</v>
      </c>
      <c r="D62" s="1"/>
      <c r="E62" s="1"/>
      <c r="F62" s="1"/>
      <c r="G62" s="1"/>
      <c r="H62" s="1"/>
      <c r="I62" s="1"/>
      <c r="J62" s="1"/>
      <c r="K62" s="1"/>
      <c r="L62" s="1"/>
      <c r="M62" s="10"/>
      <c r="N62" s="1"/>
      <c r="O62" s="1"/>
      <c r="P62" s="1"/>
      <c r="Q62" s="1"/>
      <c r="R62" s="1"/>
      <c r="S62" s="1"/>
      <c r="T62" s="18"/>
      <c r="U62" s="1"/>
      <c r="V62" s="1"/>
      <c r="W62" s="1"/>
      <c r="X62" s="1"/>
      <c r="Y62" s="1"/>
      <c r="Z62" s="1"/>
    </row>
    <row r="63" spans="1:26">
      <c r="A63" s="1"/>
      <c r="B63" s="9"/>
      <c r="C63" s="1"/>
      <c r="D63" s="1"/>
      <c r="E63" s="1"/>
      <c r="F63" s="1"/>
      <c r="G63" s="1"/>
      <c r="H63" s="1"/>
      <c r="I63" s="1"/>
      <c r="J63" s="1"/>
      <c r="K63" s="1"/>
      <c r="L63" s="1"/>
      <c r="M63" s="10"/>
      <c r="N63" s="1"/>
      <c r="O63" s="1"/>
      <c r="P63" s="1"/>
      <c r="Q63" s="1"/>
      <c r="R63" s="1"/>
      <c r="S63" s="1"/>
      <c r="T63" s="18"/>
      <c r="U63" s="1"/>
      <c r="V63" s="1"/>
      <c r="W63" s="1"/>
      <c r="X63" s="1"/>
      <c r="Y63" s="1"/>
      <c r="Z63" s="1"/>
    </row>
    <row r="64" spans="1:26">
      <c r="A64" s="1"/>
      <c r="B64" s="9"/>
      <c r="C64" s="34"/>
      <c r="D64" s="1"/>
      <c r="E64" s="1"/>
      <c r="F64" s="1"/>
      <c r="G64" s="1"/>
      <c r="H64" s="1"/>
      <c r="I64" s="1"/>
      <c r="J64" s="1"/>
      <c r="K64" s="1"/>
      <c r="L64" s="1"/>
      <c r="M64" s="10"/>
      <c r="N64" s="1"/>
      <c r="O64" s="1"/>
      <c r="P64" s="1"/>
      <c r="Q64" s="1"/>
      <c r="R64" s="1"/>
      <c r="S64" s="1"/>
      <c r="T64" s="18"/>
      <c r="U64" s="1"/>
      <c r="V64" s="1"/>
      <c r="W64" s="1"/>
      <c r="X64" s="1"/>
      <c r="Y64" s="1"/>
      <c r="Z64" s="1"/>
    </row>
    <row r="65" spans="1:26" ht="15.75">
      <c r="A65" s="1"/>
      <c r="B65" s="9"/>
      <c r="C65" s="26" t="s">
        <v>60</v>
      </c>
      <c r="D65" s="1"/>
      <c r="E65" s="1"/>
      <c r="F65" s="1"/>
      <c r="G65" s="1"/>
      <c r="H65" s="1"/>
      <c r="I65" s="1"/>
      <c r="J65" s="1"/>
      <c r="K65" s="1"/>
      <c r="L65" s="1"/>
      <c r="M65" s="10"/>
      <c r="N65" s="1"/>
      <c r="O65" s="1"/>
      <c r="P65" s="1"/>
      <c r="Q65" s="1"/>
      <c r="R65" s="1"/>
      <c r="S65" s="1"/>
      <c r="T65" s="18"/>
      <c r="U65" s="1"/>
      <c r="V65" s="1"/>
      <c r="W65" s="1"/>
      <c r="X65" s="1"/>
      <c r="Y65" s="1"/>
      <c r="Z65" s="1"/>
    </row>
    <row r="66" spans="1:26">
      <c r="A66" s="1"/>
      <c r="B66" s="9"/>
      <c r="C66" s="34"/>
      <c r="D66" s="1"/>
      <c r="E66" s="1"/>
      <c r="F66" s="1"/>
      <c r="G66" s="1"/>
      <c r="H66" s="1"/>
      <c r="I66" s="1"/>
      <c r="J66" s="1"/>
      <c r="K66" s="1"/>
      <c r="L66" s="1"/>
      <c r="M66" s="10"/>
      <c r="N66" s="1"/>
      <c r="O66" s="1"/>
      <c r="P66" s="1"/>
      <c r="Q66" s="1"/>
      <c r="R66" s="1"/>
      <c r="S66" s="1"/>
      <c r="T66" s="18"/>
      <c r="U66" s="1"/>
      <c r="V66" s="1"/>
      <c r="W66" s="1"/>
      <c r="X66" s="1"/>
      <c r="Y66" s="1"/>
      <c r="Z66" s="1"/>
    </row>
    <row r="67" spans="1:26">
      <c r="A67" s="1"/>
      <c r="B67" s="9"/>
      <c r="C67" s="288" t="s">
        <v>61</v>
      </c>
      <c r="D67" s="287"/>
      <c r="E67" s="287"/>
      <c r="F67" s="287"/>
      <c r="G67" s="287"/>
      <c r="H67" s="287"/>
      <c r="I67" s="287"/>
      <c r="J67" s="287"/>
      <c r="K67" s="287"/>
      <c r="L67" s="287"/>
      <c r="M67" s="287"/>
      <c r="N67" s="287"/>
      <c r="O67" s="287"/>
      <c r="P67" s="287"/>
      <c r="Q67" s="287"/>
      <c r="R67" s="287"/>
      <c r="S67" s="287"/>
      <c r="T67" s="18"/>
      <c r="U67" s="1"/>
      <c r="V67" s="1"/>
      <c r="W67" s="1"/>
      <c r="X67" s="1"/>
      <c r="Y67" s="1"/>
      <c r="Z67" s="1"/>
    </row>
    <row r="68" spans="1:26">
      <c r="A68" s="1"/>
      <c r="B68" s="9"/>
      <c r="C68" s="1"/>
      <c r="D68" s="1"/>
      <c r="E68" s="1"/>
      <c r="F68" s="1"/>
      <c r="G68" s="1"/>
      <c r="H68" s="1"/>
      <c r="I68" s="1"/>
      <c r="J68" s="1"/>
      <c r="K68" s="1"/>
      <c r="L68" s="1"/>
      <c r="M68" s="10"/>
      <c r="N68" s="1"/>
      <c r="O68" s="1"/>
      <c r="P68" s="1"/>
      <c r="Q68" s="1"/>
      <c r="R68" s="1"/>
      <c r="S68" s="1"/>
      <c r="T68" s="18"/>
      <c r="U68" s="1"/>
      <c r="V68" s="1"/>
      <c r="W68" s="1"/>
      <c r="X68" s="1"/>
      <c r="Y68" s="1"/>
      <c r="Z68" s="1"/>
    </row>
    <row r="69" spans="1:26">
      <c r="A69" s="1"/>
      <c r="B69" s="9"/>
      <c r="C69" s="288" t="s">
        <v>62</v>
      </c>
      <c r="D69" s="287"/>
      <c r="E69" s="287"/>
      <c r="F69" s="287"/>
      <c r="G69" s="287"/>
      <c r="H69" s="287"/>
      <c r="I69" s="287"/>
      <c r="J69" s="287"/>
      <c r="K69" s="287"/>
      <c r="L69" s="287"/>
      <c r="M69" s="287"/>
      <c r="N69" s="287"/>
      <c r="O69" s="287"/>
      <c r="P69" s="287"/>
      <c r="Q69" s="287"/>
      <c r="R69" s="287"/>
      <c r="S69" s="287"/>
      <c r="T69" s="18"/>
      <c r="U69" s="1"/>
      <c r="V69" s="1"/>
      <c r="W69" s="1"/>
      <c r="X69" s="1"/>
      <c r="Y69" s="1"/>
      <c r="Z69" s="1"/>
    </row>
    <row r="70" spans="1:26">
      <c r="A70" s="1"/>
      <c r="B70" s="9"/>
      <c r="C70" s="287"/>
      <c r="D70" s="287"/>
      <c r="E70" s="287"/>
      <c r="F70" s="287"/>
      <c r="G70" s="287"/>
      <c r="H70" s="287"/>
      <c r="I70" s="287"/>
      <c r="J70" s="287"/>
      <c r="K70" s="287"/>
      <c r="L70" s="287"/>
      <c r="M70" s="287"/>
      <c r="N70" s="287"/>
      <c r="O70" s="287"/>
      <c r="P70" s="287"/>
      <c r="Q70" s="287"/>
      <c r="R70" s="287"/>
      <c r="S70" s="287"/>
      <c r="T70" s="18"/>
      <c r="U70" s="1"/>
      <c r="V70" s="1"/>
      <c r="W70" s="1"/>
      <c r="X70" s="1"/>
      <c r="Y70" s="1"/>
      <c r="Z70" s="1"/>
    </row>
    <row r="71" spans="1:26">
      <c r="A71" s="1"/>
      <c r="B71" s="9"/>
      <c r="C71" s="1"/>
      <c r="D71" s="1"/>
      <c r="E71" s="1"/>
      <c r="F71" s="1"/>
      <c r="G71" s="1"/>
      <c r="H71" s="1"/>
      <c r="I71" s="1"/>
      <c r="J71" s="1"/>
      <c r="K71" s="1"/>
      <c r="L71" s="1"/>
      <c r="M71" s="10"/>
      <c r="N71" s="1"/>
      <c r="O71" s="1"/>
      <c r="P71" s="1"/>
      <c r="Q71" s="1"/>
      <c r="R71" s="1"/>
      <c r="S71" s="1"/>
      <c r="T71" s="18"/>
      <c r="U71" s="1"/>
      <c r="V71" s="1"/>
      <c r="W71" s="1"/>
      <c r="X71" s="1"/>
      <c r="Y71" s="1"/>
      <c r="Z71" s="1"/>
    </row>
    <row r="72" spans="1:26">
      <c r="A72" s="1"/>
      <c r="B72" s="9"/>
      <c r="C72" s="1" t="s">
        <v>63</v>
      </c>
      <c r="D72" s="1"/>
      <c r="E72" s="1"/>
      <c r="F72" s="1"/>
      <c r="G72" s="1"/>
      <c r="H72" s="1"/>
      <c r="I72" s="1"/>
      <c r="J72" s="1"/>
      <c r="K72" s="1"/>
      <c r="L72" s="1"/>
      <c r="M72" s="10"/>
      <c r="N72" s="1"/>
      <c r="O72" s="1"/>
      <c r="P72" s="1"/>
      <c r="Q72" s="1"/>
      <c r="R72" s="1"/>
      <c r="S72" s="1"/>
      <c r="T72" s="18"/>
      <c r="U72" s="1"/>
      <c r="V72" s="1"/>
      <c r="W72" s="1"/>
      <c r="X72" s="1"/>
      <c r="Y72" s="1"/>
      <c r="Z72" s="1"/>
    </row>
    <row r="73" spans="1:26">
      <c r="A73" s="1"/>
      <c r="B73" s="9"/>
      <c r="C73" s="1"/>
      <c r="D73" s="1"/>
      <c r="E73" s="1"/>
      <c r="F73" s="1"/>
      <c r="G73" s="1"/>
      <c r="H73" s="1"/>
      <c r="I73" s="1"/>
      <c r="J73" s="1"/>
      <c r="K73" s="1"/>
      <c r="L73" s="1"/>
      <c r="M73" s="10"/>
      <c r="N73" s="1"/>
      <c r="O73" s="1"/>
      <c r="P73" s="1"/>
      <c r="Q73" s="1"/>
      <c r="R73" s="1"/>
      <c r="S73" s="1"/>
      <c r="T73" s="18"/>
      <c r="U73" s="1"/>
      <c r="V73" s="1"/>
      <c r="W73" s="1"/>
      <c r="X73" s="1"/>
      <c r="Y73" s="1"/>
      <c r="Z73" s="1"/>
    </row>
    <row r="74" spans="1:26">
      <c r="A74" s="1"/>
      <c r="B74" s="9"/>
      <c r="C74" s="288" t="s">
        <v>64</v>
      </c>
      <c r="D74" s="287"/>
      <c r="E74" s="287"/>
      <c r="F74" s="287"/>
      <c r="G74" s="287"/>
      <c r="H74" s="287"/>
      <c r="I74" s="287"/>
      <c r="J74" s="287"/>
      <c r="K74" s="287"/>
      <c r="L74" s="287"/>
      <c r="M74" s="287"/>
      <c r="N74" s="287"/>
      <c r="O74" s="287"/>
      <c r="P74" s="287"/>
      <c r="Q74" s="287"/>
      <c r="R74" s="287"/>
      <c r="S74" s="287"/>
      <c r="T74" s="18"/>
      <c r="U74" s="1"/>
      <c r="V74" s="1"/>
      <c r="W74" s="1"/>
      <c r="X74" s="1"/>
      <c r="Y74" s="1"/>
      <c r="Z74" s="1"/>
    </row>
    <row r="75" spans="1:26">
      <c r="A75" s="1"/>
      <c r="B75" s="9"/>
      <c r="C75" s="287"/>
      <c r="D75" s="287"/>
      <c r="E75" s="287"/>
      <c r="F75" s="287"/>
      <c r="G75" s="287"/>
      <c r="H75" s="287"/>
      <c r="I75" s="287"/>
      <c r="J75" s="287"/>
      <c r="K75" s="287"/>
      <c r="L75" s="287"/>
      <c r="M75" s="287"/>
      <c r="N75" s="287"/>
      <c r="O75" s="287"/>
      <c r="P75" s="287"/>
      <c r="Q75" s="287"/>
      <c r="R75" s="287"/>
      <c r="S75" s="287"/>
      <c r="T75" s="18"/>
      <c r="U75" s="1"/>
      <c r="V75" s="1"/>
      <c r="W75" s="1"/>
      <c r="X75" s="1"/>
      <c r="Y75" s="1"/>
      <c r="Z75" s="1"/>
    </row>
    <row r="76" spans="1:26">
      <c r="A76" s="1"/>
      <c r="B76" s="9"/>
      <c r="C76" s="1"/>
      <c r="D76" s="1"/>
      <c r="E76" s="1"/>
      <c r="F76" s="1"/>
      <c r="G76" s="1"/>
      <c r="H76" s="1"/>
      <c r="I76" s="1"/>
      <c r="J76" s="1"/>
      <c r="K76" s="1"/>
      <c r="L76" s="1"/>
      <c r="M76" s="10"/>
      <c r="N76" s="1"/>
      <c r="O76" s="1"/>
      <c r="P76" s="1"/>
      <c r="Q76" s="1"/>
      <c r="R76" s="1"/>
      <c r="S76" s="1"/>
      <c r="T76" s="18"/>
      <c r="U76" s="1"/>
      <c r="V76" s="1"/>
      <c r="W76" s="1"/>
      <c r="X76" s="1"/>
      <c r="Y76" s="1"/>
      <c r="Z76" s="1"/>
    </row>
    <row r="77" spans="1:26">
      <c r="A77" s="1"/>
      <c r="B77" s="9"/>
      <c r="C77" s="288" t="s">
        <v>65</v>
      </c>
      <c r="D77" s="287"/>
      <c r="E77" s="287"/>
      <c r="F77" s="287"/>
      <c r="G77" s="287"/>
      <c r="H77" s="287"/>
      <c r="I77" s="287"/>
      <c r="J77" s="287"/>
      <c r="K77" s="287"/>
      <c r="L77" s="287"/>
      <c r="M77" s="287"/>
      <c r="N77" s="287"/>
      <c r="O77" s="287"/>
      <c r="P77" s="287"/>
      <c r="Q77" s="287"/>
      <c r="R77" s="287"/>
      <c r="S77" s="287"/>
      <c r="T77" s="18"/>
      <c r="U77" s="1"/>
      <c r="V77" s="1"/>
      <c r="W77" s="1"/>
      <c r="X77" s="1"/>
      <c r="Y77" s="1"/>
      <c r="Z77" s="1"/>
    </row>
    <row r="78" spans="1:26">
      <c r="A78" s="1"/>
      <c r="B78" s="9"/>
      <c r="C78" s="287"/>
      <c r="D78" s="287"/>
      <c r="E78" s="287"/>
      <c r="F78" s="287"/>
      <c r="G78" s="287"/>
      <c r="H78" s="287"/>
      <c r="I78" s="287"/>
      <c r="J78" s="287"/>
      <c r="K78" s="287"/>
      <c r="L78" s="287"/>
      <c r="M78" s="287"/>
      <c r="N78" s="287"/>
      <c r="O78" s="287"/>
      <c r="P78" s="287"/>
      <c r="Q78" s="287"/>
      <c r="R78" s="287"/>
      <c r="S78" s="287"/>
      <c r="T78" s="18"/>
      <c r="U78" s="1"/>
      <c r="V78" s="1"/>
      <c r="W78" s="1"/>
      <c r="X78" s="1"/>
      <c r="Y78" s="1"/>
      <c r="Z78" s="1"/>
    </row>
    <row r="79" spans="1:26">
      <c r="A79" s="1"/>
      <c r="B79" s="9"/>
      <c r="C79" s="59"/>
      <c r="D79" s="59"/>
      <c r="E79" s="59"/>
      <c r="F79" s="59"/>
      <c r="G79" s="59"/>
      <c r="H79" s="59"/>
      <c r="I79" s="59"/>
      <c r="J79" s="59"/>
      <c r="K79" s="59"/>
      <c r="L79" s="59"/>
      <c r="M79" s="59"/>
      <c r="N79" s="59"/>
      <c r="O79" s="59"/>
      <c r="P79" s="59"/>
      <c r="Q79" s="59"/>
      <c r="R79" s="59"/>
      <c r="S79" s="59"/>
      <c r="T79" s="18"/>
      <c r="U79" s="1"/>
      <c r="V79" s="1"/>
      <c r="W79" s="1"/>
      <c r="X79" s="1"/>
      <c r="Y79" s="1"/>
      <c r="Z79" s="1"/>
    </row>
    <row r="80" spans="1:26">
      <c r="A80" s="1"/>
      <c r="B80" s="9"/>
      <c r="C80" s="34"/>
      <c r="D80" s="1"/>
      <c r="E80" s="1"/>
      <c r="F80" s="1"/>
      <c r="G80" s="1"/>
      <c r="H80" s="1"/>
      <c r="I80" s="1"/>
      <c r="J80" s="1"/>
      <c r="K80" s="1"/>
      <c r="L80" s="1"/>
      <c r="M80" s="10"/>
      <c r="N80" s="1"/>
      <c r="O80" s="1"/>
      <c r="P80" s="1"/>
      <c r="Q80" s="1"/>
      <c r="R80" s="1"/>
      <c r="S80" s="1"/>
      <c r="T80" s="18"/>
      <c r="U80" s="1"/>
      <c r="V80" s="1"/>
      <c r="W80" s="1"/>
      <c r="X80" s="1"/>
      <c r="Y80" s="1"/>
      <c r="Z80" s="1"/>
    </row>
    <row r="81" spans="1:26" ht="15.75">
      <c r="A81" s="1"/>
      <c r="B81" s="9"/>
      <c r="C81" s="26" t="s">
        <v>67</v>
      </c>
      <c r="D81" s="1"/>
      <c r="E81" s="1"/>
      <c r="F81" s="1"/>
      <c r="G81" s="1"/>
      <c r="H81" s="1"/>
      <c r="I81" s="1"/>
      <c r="J81" s="1"/>
      <c r="K81" s="1"/>
      <c r="L81" s="1"/>
      <c r="M81" s="10"/>
      <c r="N81" s="1"/>
      <c r="O81" s="1"/>
      <c r="P81" s="1"/>
      <c r="Q81" s="1"/>
      <c r="R81" s="1"/>
      <c r="S81" s="1"/>
      <c r="T81" s="18"/>
      <c r="U81" s="1"/>
      <c r="V81" s="1"/>
      <c r="W81" s="1"/>
      <c r="X81" s="1"/>
      <c r="Y81" s="1"/>
      <c r="Z81" s="1"/>
    </row>
    <row r="82" spans="1:26" ht="15.75" customHeight="1">
      <c r="A82" s="1"/>
      <c r="B82" s="9"/>
      <c r="C82" s="34"/>
      <c r="D82" s="1"/>
      <c r="E82" s="1"/>
      <c r="F82" s="1"/>
      <c r="G82" s="1"/>
      <c r="H82" s="1"/>
      <c r="I82" s="1"/>
      <c r="J82" s="1"/>
      <c r="K82" s="1"/>
      <c r="L82" s="1"/>
      <c r="M82" s="10"/>
      <c r="N82" s="1"/>
      <c r="O82" s="1"/>
      <c r="P82" s="1"/>
      <c r="Q82" s="1"/>
      <c r="R82" s="1"/>
      <c r="S82" s="1"/>
      <c r="T82" s="18"/>
      <c r="U82" s="1"/>
      <c r="V82" s="1"/>
      <c r="W82" s="1"/>
      <c r="X82" s="1"/>
      <c r="Y82" s="1"/>
      <c r="Z82" s="1"/>
    </row>
    <row r="83" spans="1:26">
      <c r="A83" s="1"/>
      <c r="B83" s="9"/>
      <c r="C83" s="1" t="s">
        <v>68</v>
      </c>
      <c r="D83" s="1"/>
      <c r="E83" s="1"/>
      <c r="F83" s="1"/>
      <c r="G83" s="1"/>
      <c r="H83" s="1"/>
      <c r="I83" s="1"/>
      <c r="J83" s="1"/>
      <c r="K83" s="1"/>
      <c r="L83" s="1"/>
      <c r="M83" s="10"/>
      <c r="N83" s="1"/>
      <c r="O83" s="1"/>
      <c r="P83" s="1"/>
      <c r="Q83" s="1"/>
      <c r="R83" s="1"/>
      <c r="S83" s="1"/>
      <c r="T83" s="18"/>
      <c r="U83" s="1"/>
      <c r="V83" s="1"/>
      <c r="W83" s="1"/>
      <c r="X83" s="1"/>
      <c r="Y83" s="1"/>
      <c r="Z83" s="1"/>
    </row>
    <row r="84" spans="1:26">
      <c r="A84" s="1"/>
      <c r="B84" s="9"/>
      <c r="C84" s="1"/>
      <c r="D84" s="1"/>
      <c r="E84" s="1"/>
      <c r="F84" s="1"/>
      <c r="G84" s="1"/>
      <c r="H84" s="1"/>
      <c r="I84" s="1"/>
      <c r="J84" s="1"/>
      <c r="K84" s="1"/>
      <c r="L84" s="1"/>
      <c r="M84" s="10"/>
      <c r="N84" s="1"/>
      <c r="O84" s="1"/>
      <c r="P84" s="1"/>
      <c r="Q84" s="1"/>
      <c r="R84" s="1"/>
      <c r="S84" s="1"/>
      <c r="T84" s="18"/>
      <c r="U84" s="1"/>
      <c r="V84" s="1"/>
      <c r="W84" s="1"/>
      <c r="X84" s="1"/>
      <c r="Y84" s="1"/>
      <c r="Z84" s="1"/>
    </row>
    <row r="85" spans="1:26">
      <c r="A85" s="1"/>
      <c r="B85" s="9"/>
      <c r="C85" s="1" t="s">
        <v>69</v>
      </c>
      <c r="D85" s="1"/>
      <c r="E85" s="1"/>
      <c r="F85" s="1"/>
      <c r="G85" s="1"/>
      <c r="H85" s="1"/>
      <c r="I85" s="1"/>
      <c r="J85" s="1"/>
      <c r="K85" s="1"/>
      <c r="L85" s="1"/>
      <c r="M85" s="10"/>
      <c r="N85" s="1"/>
      <c r="O85" s="1"/>
      <c r="P85" s="1"/>
      <c r="Q85" s="1"/>
      <c r="R85" s="1"/>
      <c r="S85" s="1"/>
      <c r="T85" s="18"/>
      <c r="U85" s="1"/>
      <c r="V85" s="1"/>
      <c r="W85" s="1"/>
      <c r="X85" s="1"/>
      <c r="Y85" s="1"/>
      <c r="Z85" s="1"/>
    </row>
    <row r="86" spans="1:26">
      <c r="A86" s="1"/>
      <c r="B86" s="9"/>
      <c r="C86" s="1"/>
      <c r="D86" s="1"/>
      <c r="E86" s="1"/>
      <c r="F86" s="1"/>
      <c r="G86" s="1"/>
      <c r="H86" s="1"/>
      <c r="I86" s="1"/>
      <c r="J86" s="1"/>
      <c r="K86" s="1"/>
      <c r="L86" s="1"/>
      <c r="M86" s="10"/>
      <c r="N86" s="1"/>
      <c r="O86" s="1"/>
      <c r="P86" s="1"/>
      <c r="Q86" s="1"/>
      <c r="R86" s="1"/>
      <c r="S86" s="1"/>
      <c r="T86" s="18"/>
      <c r="U86" s="1"/>
      <c r="V86" s="1"/>
      <c r="W86" s="1"/>
      <c r="X86" s="1"/>
      <c r="Y86" s="1"/>
      <c r="Z86" s="1"/>
    </row>
    <row r="87" spans="1:26">
      <c r="A87" s="1"/>
      <c r="B87" s="9"/>
      <c r="C87" s="1" t="s">
        <v>71</v>
      </c>
      <c r="D87" s="1"/>
      <c r="E87" s="1"/>
      <c r="F87" s="1"/>
      <c r="G87" s="1"/>
      <c r="H87" s="1"/>
      <c r="I87" s="1"/>
      <c r="J87" s="1"/>
      <c r="K87" s="1"/>
      <c r="L87" s="1"/>
      <c r="M87" s="10"/>
      <c r="N87" s="1"/>
      <c r="O87" s="1"/>
      <c r="P87" s="1"/>
      <c r="Q87" s="1"/>
      <c r="R87" s="1"/>
      <c r="S87" s="1"/>
      <c r="T87" s="18"/>
      <c r="U87" s="1"/>
      <c r="V87" s="1"/>
      <c r="W87" s="1"/>
      <c r="X87" s="1"/>
      <c r="Y87" s="1"/>
      <c r="Z87" s="1"/>
    </row>
    <row r="88" spans="1:26">
      <c r="A88" s="1"/>
      <c r="B88" s="9"/>
      <c r="C88" s="1"/>
      <c r="D88" s="1"/>
      <c r="E88" s="1"/>
      <c r="F88" s="1"/>
      <c r="G88" s="1"/>
      <c r="H88" s="1"/>
      <c r="I88" s="1"/>
      <c r="J88" s="1"/>
      <c r="K88" s="1"/>
      <c r="L88" s="1"/>
      <c r="M88" s="10"/>
      <c r="N88" s="1"/>
      <c r="O88" s="1"/>
      <c r="P88" s="1"/>
      <c r="Q88" s="1"/>
      <c r="R88" s="1"/>
      <c r="S88" s="1"/>
      <c r="T88" s="18"/>
      <c r="U88" s="1"/>
      <c r="V88" s="1"/>
      <c r="W88" s="1"/>
      <c r="X88" s="1"/>
      <c r="Y88" s="1"/>
      <c r="Z88" s="1"/>
    </row>
    <row r="89" spans="1:26">
      <c r="A89" s="1"/>
      <c r="B89" s="9"/>
      <c r="C89" s="38" t="s">
        <v>27</v>
      </c>
      <c r="D89" s="1" t="s">
        <v>73</v>
      </c>
      <c r="E89" s="1"/>
      <c r="F89" s="1"/>
      <c r="G89" s="1"/>
      <c r="H89" s="1"/>
      <c r="I89" s="1"/>
      <c r="J89" s="1"/>
      <c r="K89" s="1"/>
      <c r="L89" s="1"/>
      <c r="M89" s="10"/>
      <c r="N89" s="1"/>
      <c r="O89" s="1"/>
      <c r="P89" s="1"/>
      <c r="Q89" s="1"/>
      <c r="R89" s="1"/>
      <c r="S89" s="1"/>
      <c r="T89" s="18"/>
      <c r="U89" s="1"/>
      <c r="V89" s="1"/>
      <c r="W89" s="1"/>
      <c r="X89" s="1"/>
      <c r="Y89" s="1"/>
      <c r="Z89" s="1"/>
    </row>
    <row r="90" spans="1:26">
      <c r="A90" s="1"/>
      <c r="B90" s="9"/>
      <c r="C90" s="38" t="s">
        <v>27</v>
      </c>
      <c r="D90" s="1" t="s">
        <v>74</v>
      </c>
      <c r="E90" s="1"/>
      <c r="F90" s="1"/>
      <c r="G90" s="1"/>
      <c r="H90" s="1"/>
      <c r="I90" s="1"/>
      <c r="J90" s="1"/>
      <c r="K90" s="1"/>
      <c r="L90" s="1"/>
      <c r="M90" s="10"/>
      <c r="N90" s="1"/>
      <c r="O90" s="1"/>
      <c r="P90" s="1"/>
      <c r="Q90" s="1"/>
      <c r="R90" s="1"/>
      <c r="S90" s="1"/>
      <c r="T90" s="18"/>
      <c r="U90" s="1"/>
      <c r="V90" s="1"/>
      <c r="W90" s="1"/>
      <c r="X90" s="1"/>
      <c r="Y90" s="1"/>
      <c r="Z90" s="1"/>
    </row>
    <row r="91" spans="1:26">
      <c r="A91" s="1"/>
      <c r="B91" s="9"/>
      <c r="C91" s="38" t="s">
        <v>27</v>
      </c>
      <c r="D91" s="1" t="s">
        <v>75</v>
      </c>
      <c r="E91" s="1"/>
      <c r="F91" s="1"/>
      <c r="G91" s="1"/>
      <c r="H91" s="1"/>
      <c r="I91" s="1"/>
      <c r="J91" s="1"/>
      <c r="K91" s="1"/>
      <c r="L91" s="1"/>
      <c r="M91" s="10"/>
      <c r="N91" s="1"/>
      <c r="O91" s="1"/>
      <c r="P91" s="1"/>
      <c r="Q91" s="1"/>
      <c r="R91" s="1"/>
      <c r="S91" s="1"/>
      <c r="T91" s="18"/>
      <c r="U91" s="1"/>
      <c r="V91" s="1"/>
      <c r="W91" s="1"/>
      <c r="X91" s="1"/>
      <c r="Y91" s="1"/>
      <c r="Z91" s="1"/>
    </row>
    <row r="92" spans="1:26">
      <c r="A92" s="1"/>
      <c r="B92" s="9"/>
      <c r="C92" s="38" t="s">
        <v>27</v>
      </c>
      <c r="D92" s="1" t="s">
        <v>76</v>
      </c>
      <c r="E92" s="1"/>
      <c r="F92" s="1"/>
      <c r="G92" s="1"/>
      <c r="H92" s="1"/>
      <c r="I92" s="1"/>
      <c r="J92" s="1"/>
      <c r="K92" s="1"/>
      <c r="L92" s="1"/>
      <c r="M92" s="10"/>
      <c r="N92" s="1"/>
      <c r="O92" s="1"/>
      <c r="P92" s="1"/>
      <c r="Q92" s="1"/>
      <c r="R92" s="1"/>
      <c r="S92" s="1"/>
      <c r="T92" s="18"/>
      <c r="U92" s="1"/>
      <c r="V92" s="1"/>
      <c r="W92" s="1"/>
      <c r="X92" s="1"/>
      <c r="Y92" s="1"/>
      <c r="Z92" s="1"/>
    </row>
    <row r="93" spans="1:26">
      <c r="A93" s="1"/>
      <c r="B93" s="9"/>
      <c r="C93" s="34"/>
      <c r="D93" s="1"/>
      <c r="E93" s="1"/>
      <c r="F93" s="1"/>
      <c r="G93" s="1"/>
      <c r="H93" s="1"/>
      <c r="I93" s="1"/>
      <c r="J93" s="1"/>
      <c r="K93" s="1"/>
      <c r="L93" s="1"/>
      <c r="M93" s="10"/>
      <c r="N93" s="1"/>
      <c r="O93" s="1"/>
      <c r="P93" s="1"/>
      <c r="Q93" s="1"/>
      <c r="R93" s="1"/>
      <c r="S93" s="1"/>
      <c r="T93" s="18"/>
      <c r="U93" s="1"/>
      <c r="V93" s="1"/>
      <c r="W93" s="1"/>
      <c r="X93" s="1"/>
      <c r="Y93" s="1"/>
      <c r="Z93" s="1"/>
    </row>
    <row r="94" spans="1:26">
      <c r="A94" s="1"/>
      <c r="B94" s="9"/>
      <c r="C94" s="1" t="s">
        <v>78</v>
      </c>
      <c r="D94" s="1"/>
      <c r="E94" s="1"/>
      <c r="F94" s="1"/>
      <c r="G94" s="1"/>
      <c r="H94" s="1"/>
      <c r="I94" s="1"/>
      <c r="J94" s="1"/>
      <c r="K94" s="1"/>
      <c r="L94" s="1"/>
      <c r="M94" s="10"/>
      <c r="N94" s="1"/>
      <c r="O94" s="1"/>
      <c r="P94" s="1"/>
      <c r="Q94" s="1"/>
      <c r="R94" s="1"/>
      <c r="S94" s="1"/>
      <c r="T94" s="18"/>
      <c r="U94" s="1"/>
      <c r="V94" s="1"/>
      <c r="W94" s="1"/>
      <c r="X94" s="1"/>
      <c r="Y94" s="1"/>
      <c r="Z94" s="1"/>
    </row>
    <row r="95" spans="1:26">
      <c r="A95" s="1"/>
      <c r="B95" s="9"/>
      <c r="C95" s="1"/>
      <c r="D95" s="1"/>
      <c r="E95" s="1"/>
      <c r="F95" s="1"/>
      <c r="G95" s="1"/>
      <c r="H95" s="1"/>
      <c r="I95" s="1"/>
      <c r="J95" s="1"/>
      <c r="K95" s="1"/>
      <c r="L95" s="1"/>
      <c r="M95" s="10"/>
      <c r="N95" s="1"/>
      <c r="O95" s="1"/>
      <c r="P95" s="1"/>
      <c r="Q95" s="1"/>
      <c r="R95" s="1"/>
      <c r="S95" s="1"/>
      <c r="T95" s="18"/>
      <c r="U95" s="1"/>
      <c r="V95" s="1"/>
      <c r="W95" s="1"/>
      <c r="X95" s="1"/>
      <c r="Y95" s="1"/>
      <c r="Z95" s="1"/>
    </row>
    <row r="96" spans="1:26">
      <c r="A96" s="1"/>
      <c r="B96" s="9"/>
      <c r="C96" s="38" t="s">
        <v>27</v>
      </c>
      <c r="D96" s="1" t="s">
        <v>79</v>
      </c>
      <c r="E96" s="1"/>
      <c r="F96" s="1"/>
      <c r="G96" s="1"/>
      <c r="H96" s="1"/>
      <c r="I96" s="1"/>
      <c r="J96" s="1"/>
      <c r="K96" s="1"/>
      <c r="L96" s="1"/>
      <c r="M96" s="10"/>
      <c r="N96" s="1"/>
      <c r="O96" s="1"/>
      <c r="P96" s="1"/>
      <c r="Q96" s="1"/>
      <c r="R96" s="1"/>
      <c r="S96" s="1"/>
      <c r="T96" s="18"/>
      <c r="U96" s="1"/>
      <c r="V96" s="1"/>
      <c r="W96" s="1"/>
      <c r="X96" s="1"/>
      <c r="Y96" s="1"/>
      <c r="Z96" s="1"/>
    </row>
    <row r="97" spans="1:26">
      <c r="A97" s="1"/>
      <c r="B97" s="9"/>
      <c r="C97" s="38" t="s">
        <v>27</v>
      </c>
      <c r="D97" s="1" t="s">
        <v>80</v>
      </c>
      <c r="E97" s="1"/>
      <c r="F97" s="1"/>
      <c r="G97" s="1"/>
      <c r="H97" s="1"/>
      <c r="I97" s="1"/>
      <c r="J97" s="1"/>
      <c r="K97" s="1"/>
      <c r="L97" s="1"/>
      <c r="M97" s="10"/>
      <c r="N97" s="1"/>
      <c r="O97" s="1"/>
      <c r="P97" s="1"/>
      <c r="Q97" s="1"/>
      <c r="R97" s="1"/>
      <c r="S97" s="1"/>
      <c r="T97" s="18"/>
      <c r="U97" s="1"/>
      <c r="V97" s="1"/>
      <c r="W97" s="1"/>
      <c r="X97" s="1"/>
      <c r="Y97" s="1"/>
      <c r="Z97" s="1"/>
    </row>
    <row r="98" spans="1:26">
      <c r="A98" s="1"/>
      <c r="B98" s="9"/>
      <c r="C98" s="38" t="s">
        <v>27</v>
      </c>
      <c r="D98" s="1" t="s">
        <v>81</v>
      </c>
      <c r="E98" s="1"/>
      <c r="F98" s="1"/>
      <c r="G98" s="1"/>
      <c r="H98" s="1"/>
      <c r="I98" s="1"/>
      <c r="J98" s="1"/>
      <c r="K98" s="1"/>
      <c r="L98" s="1"/>
      <c r="M98" s="10"/>
      <c r="N98" s="1"/>
      <c r="O98" s="1"/>
      <c r="P98" s="1"/>
      <c r="Q98" s="1"/>
      <c r="R98" s="1"/>
      <c r="S98" s="1"/>
      <c r="T98" s="18"/>
      <c r="U98" s="1"/>
      <c r="V98" s="1"/>
      <c r="W98" s="1"/>
      <c r="X98" s="1"/>
      <c r="Y98" s="1"/>
      <c r="Z98" s="1"/>
    </row>
    <row r="99" spans="1:26">
      <c r="A99" s="1"/>
      <c r="B99" s="9"/>
      <c r="C99" s="1"/>
      <c r="D99" s="1"/>
      <c r="E99" s="1"/>
      <c r="F99" s="1"/>
      <c r="G99" s="1"/>
      <c r="H99" s="1"/>
      <c r="I99" s="1"/>
      <c r="J99" s="1"/>
      <c r="K99" s="1"/>
      <c r="L99" s="1"/>
      <c r="M99" s="10"/>
      <c r="N99" s="1"/>
      <c r="O99" s="1"/>
      <c r="P99" s="1"/>
      <c r="Q99" s="1"/>
      <c r="R99" s="1"/>
      <c r="S99" s="1"/>
      <c r="T99" s="18"/>
      <c r="U99" s="1"/>
      <c r="V99" s="1"/>
      <c r="W99" s="1"/>
      <c r="X99" s="1"/>
      <c r="Y99" s="1"/>
      <c r="Z99" s="1"/>
    </row>
    <row r="100" spans="1:26">
      <c r="A100" s="1"/>
      <c r="B100" s="9"/>
      <c r="C100" s="288" t="s">
        <v>82</v>
      </c>
      <c r="D100" s="287"/>
      <c r="E100" s="287"/>
      <c r="F100" s="287"/>
      <c r="G100" s="287"/>
      <c r="H100" s="287"/>
      <c r="I100" s="287"/>
      <c r="J100" s="287"/>
      <c r="K100" s="287"/>
      <c r="L100" s="287"/>
      <c r="M100" s="287"/>
      <c r="N100" s="287"/>
      <c r="O100" s="287"/>
      <c r="P100" s="287"/>
      <c r="Q100" s="287"/>
      <c r="R100" s="287"/>
      <c r="S100" s="287"/>
      <c r="T100" s="18"/>
      <c r="U100" s="1"/>
      <c r="V100" s="1"/>
      <c r="W100" s="1"/>
      <c r="X100" s="1"/>
      <c r="Y100" s="1"/>
      <c r="Z100" s="1"/>
    </row>
    <row r="101" spans="1:26">
      <c r="A101" s="1"/>
      <c r="B101" s="9"/>
      <c r="C101" s="287"/>
      <c r="D101" s="287"/>
      <c r="E101" s="287"/>
      <c r="F101" s="287"/>
      <c r="G101" s="287"/>
      <c r="H101" s="287"/>
      <c r="I101" s="287"/>
      <c r="J101" s="287"/>
      <c r="K101" s="287"/>
      <c r="L101" s="287"/>
      <c r="M101" s="287"/>
      <c r="N101" s="287"/>
      <c r="O101" s="287"/>
      <c r="P101" s="287"/>
      <c r="Q101" s="287"/>
      <c r="R101" s="287"/>
      <c r="S101" s="287"/>
      <c r="T101" s="18"/>
      <c r="U101" s="1"/>
      <c r="V101" s="1"/>
      <c r="W101" s="1"/>
      <c r="X101" s="1"/>
      <c r="Y101" s="1"/>
      <c r="Z101" s="1"/>
    </row>
    <row r="102" spans="1:26" ht="15.75">
      <c r="A102" s="1"/>
      <c r="B102" s="9"/>
      <c r="C102" s="2"/>
      <c r="D102" s="1"/>
      <c r="E102" s="1"/>
      <c r="F102" s="1"/>
      <c r="G102" s="1"/>
      <c r="H102" s="1"/>
      <c r="I102" s="1"/>
      <c r="J102" s="1"/>
      <c r="K102" s="1"/>
      <c r="L102" s="1"/>
      <c r="M102" s="10"/>
      <c r="N102" s="1"/>
      <c r="O102" s="1"/>
      <c r="P102" s="1"/>
      <c r="Q102" s="1"/>
      <c r="R102" s="1"/>
      <c r="S102" s="1"/>
      <c r="T102" s="18"/>
      <c r="U102" s="1"/>
      <c r="V102" s="1"/>
      <c r="W102" s="1"/>
      <c r="X102" s="1"/>
      <c r="Y102" s="1"/>
      <c r="Z102" s="1"/>
    </row>
    <row r="103" spans="1:26">
      <c r="A103" s="1"/>
      <c r="B103" s="63"/>
      <c r="C103" s="64"/>
      <c r="D103" s="64"/>
      <c r="E103" s="64"/>
      <c r="F103" s="64"/>
      <c r="G103" s="64"/>
      <c r="H103" s="64"/>
      <c r="I103" s="64"/>
      <c r="J103" s="64"/>
      <c r="K103" s="64"/>
      <c r="L103" s="64"/>
      <c r="M103" s="65"/>
      <c r="N103" s="64"/>
      <c r="O103" s="64"/>
      <c r="P103" s="64"/>
      <c r="Q103" s="64"/>
      <c r="R103" s="64"/>
      <c r="S103" s="64"/>
      <c r="T103" s="66"/>
      <c r="U103" s="1"/>
      <c r="V103" s="1"/>
      <c r="W103" s="1"/>
      <c r="X103" s="1"/>
      <c r="Y103" s="1"/>
      <c r="Z103" s="1"/>
    </row>
    <row r="104" spans="1:26" ht="14.25" customHeight="1">
      <c r="A104" s="1"/>
      <c r="B104" s="1"/>
      <c r="C104" s="1"/>
      <c r="D104" s="1"/>
      <c r="E104" s="1"/>
      <c r="F104" s="1"/>
      <c r="G104" s="1"/>
      <c r="H104" s="1"/>
      <c r="I104" s="1"/>
      <c r="J104" s="1"/>
      <c r="K104" s="1"/>
      <c r="L104" s="1"/>
      <c r="M104" s="10"/>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0"/>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0"/>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0"/>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0"/>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0"/>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0"/>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286" t="s">
        <v>52</v>
      </c>
      <c r="L111" s="287"/>
      <c r="M111" s="10"/>
      <c r="N111" s="1"/>
      <c r="O111" s="1"/>
      <c r="P111" s="1"/>
      <c r="Q111" s="1"/>
      <c r="R111" s="1"/>
      <c r="S111" s="1"/>
      <c r="T111" s="1"/>
      <c r="U111" s="1"/>
      <c r="V111" s="1"/>
      <c r="W111" s="1"/>
      <c r="X111" s="1"/>
      <c r="Y111" s="1"/>
      <c r="Z111" s="1"/>
    </row>
    <row r="112" spans="1:26" ht="14.25" hidden="1" customHeight="1">
      <c r="A112" s="1"/>
      <c r="B112" s="1"/>
      <c r="C112" s="1"/>
      <c r="D112" s="1"/>
      <c r="E112" s="1"/>
      <c r="F112" s="1"/>
      <c r="G112" s="1"/>
      <c r="H112" s="1"/>
      <c r="I112" s="1"/>
      <c r="J112" s="1"/>
      <c r="K112" s="1"/>
      <c r="L112" s="1"/>
      <c r="M112" s="10"/>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0"/>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0"/>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0"/>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0"/>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0"/>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0"/>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0"/>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0"/>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0"/>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0"/>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0"/>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0"/>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0"/>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0"/>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0"/>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0"/>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0"/>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0"/>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0"/>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0"/>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0"/>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0"/>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0"/>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0"/>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0"/>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0"/>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0"/>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0"/>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0"/>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0"/>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0"/>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0"/>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0"/>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0"/>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0"/>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0"/>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0"/>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0"/>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0"/>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0"/>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0"/>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0"/>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0"/>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0"/>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0"/>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0"/>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0"/>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0"/>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0"/>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0"/>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0"/>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0"/>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0"/>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0"/>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0"/>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0"/>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0"/>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0"/>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0"/>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0"/>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0"/>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0"/>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0"/>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0"/>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0"/>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0"/>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0"/>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0"/>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0"/>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0"/>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0"/>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0"/>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0"/>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0"/>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0"/>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0"/>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0"/>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0"/>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0"/>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0"/>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0"/>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0"/>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0"/>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0"/>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0"/>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0"/>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0"/>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0"/>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0"/>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0"/>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0"/>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0"/>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0"/>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0"/>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0"/>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0"/>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0"/>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0"/>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0"/>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0"/>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0"/>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0"/>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0"/>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0"/>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0"/>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0"/>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0"/>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0"/>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0"/>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0"/>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0"/>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0"/>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0"/>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0"/>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0"/>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0"/>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0"/>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0"/>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0"/>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0"/>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0"/>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0"/>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0"/>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0"/>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0"/>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0"/>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0"/>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0"/>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0"/>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0"/>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0"/>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0"/>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0"/>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0"/>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0"/>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0"/>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0"/>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0"/>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0"/>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0"/>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0"/>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0"/>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0"/>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0"/>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0"/>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0"/>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0"/>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0"/>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0"/>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0"/>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0"/>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0"/>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0"/>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0"/>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0"/>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0"/>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0"/>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0"/>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0"/>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0"/>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0"/>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0"/>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0"/>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0"/>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0"/>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0"/>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0"/>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0"/>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0"/>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0"/>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0"/>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0"/>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0"/>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0"/>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0"/>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0"/>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0"/>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0"/>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0"/>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0"/>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0"/>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0"/>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0"/>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0"/>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0"/>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0"/>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0"/>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0"/>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0"/>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0"/>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0"/>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0"/>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0"/>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0"/>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0"/>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0"/>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0"/>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0"/>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0"/>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0"/>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0"/>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0"/>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0"/>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0"/>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0"/>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0"/>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0"/>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0"/>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0"/>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0"/>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0"/>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0"/>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0"/>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0"/>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0"/>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0"/>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0"/>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0"/>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0"/>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0"/>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0"/>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0"/>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0"/>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0"/>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0"/>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0"/>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0"/>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0"/>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0"/>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0"/>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0"/>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0"/>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0"/>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0"/>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0"/>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0"/>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0"/>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0"/>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0"/>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0"/>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0"/>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0"/>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0"/>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0"/>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0"/>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0"/>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0"/>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0"/>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0"/>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0"/>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0"/>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0"/>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0"/>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0"/>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0"/>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0"/>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0"/>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0"/>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0"/>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0"/>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0"/>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0"/>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0"/>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0"/>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0"/>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0"/>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0"/>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0"/>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0"/>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0"/>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0"/>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0"/>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0"/>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0"/>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0"/>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0"/>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0"/>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0"/>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0"/>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0"/>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0"/>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0"/>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0"/>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0"/>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0"/>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0"/>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0"/>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0"/>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0"/>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0"/>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0"/>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0"/>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0"/>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0"/>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0"/>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0"/>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0"/>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0"/>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0"/>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0"/>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0"/>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0"/>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0"/>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0"/>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0"/>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0"/>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0"/>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0"/>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0"/>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0"/>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0"/>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0"/>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0"/>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0"/>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0"/>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0"/>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0"/>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0"/>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0"/>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0"/>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0"/>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0"/>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0"/>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0"/>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0"/>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0"/>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0"/>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0"/>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0"/>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0"/>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0"/>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0"/>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0"/>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0"/>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0"/>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0"/>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0"/>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0"/>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0"/>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0"/>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0"/>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0"/>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0"/>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0"/>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0"/>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0"/>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0"/>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0"/>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0"/>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0"/>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0"/>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0"/>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0"/>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0"/>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0"/>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0"/>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0"/>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0"/>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0"/>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0"/>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0"/>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0"/>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0"/>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0"/>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0"/>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0"/>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0"/>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0"/>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0"/>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0"/>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0"/>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0"/>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0"/>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0"/>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0"/>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0"/>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0"/>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0"/>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0"/>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0"/>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0"/>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0"/>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0"/>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0"/>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0"/>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0"/>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0"/>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0"/>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0"/>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0"/>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0"/>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0"/>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0"/>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0"/>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0"/>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0"/>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0"/>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0"/>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0"/>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0"/>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0"/>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0"/>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0"/>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0"/>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0"/>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0"/>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0"/>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0"/>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0"/>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0"/>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0"/>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0"/>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0"/>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0"/>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0"/>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0"/>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0"/>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0"/>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0"/>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0"/>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0"/>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0"/>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0"/>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0"/>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0"/>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0"/>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0"/>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0"/>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0"/>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0"/>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0"/>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0"/>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0"/>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0"/>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0"/>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0"/>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0"/>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0"/>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0"/>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0"/>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0"/>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0"/>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0"/>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0"/>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0"/>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0"/>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0"/>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0"/>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0"/>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0"/>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0"/>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0"/>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0"/>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0"/>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0"/>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0"/>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0"/>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0"/>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0"/>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0"/>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0"/>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0"/>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0"/>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0"/>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0"/>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0"/>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0"/>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0"/>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0"/>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0"/>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0"/>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0"/>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0"/>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0"/>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0"/>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0"/>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0"/>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0"/>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0"/>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0"/>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0"/>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0"/>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0"/>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0"/>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0"/>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0"/>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0"/>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0"/>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0"/>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0"/>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0"/>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0"/>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0"/>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0"/>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0"/>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0"/>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0"/>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0"/>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0"/>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0"/>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0"/>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0"/>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0"/>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0"/>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0"/>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0"/>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0"/>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0"/>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0"/>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0"/>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0"/>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0"/>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0"/>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0"/>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0"/>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0"/>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0"/>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0"/>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0"/>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0"/>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0"/>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0"/>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0"/>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0"/>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0"/>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0"/>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0"/>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0"/>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0"/>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0"/>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0"/>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0"/>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0"/>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0"/>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0"/>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0"/>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0"/>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0"/>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0"/>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0"/>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0"/>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0"/>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0"/>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0"/>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0"/>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0"/>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0"/>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0"/>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0"/>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0"/>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0"/>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0"/>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0"/>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0"/>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0"/>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0"/>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0"/>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0"/>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0"/>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0"/>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0"/>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0"/>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0"/>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0"/>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0"/>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0"/>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0"/>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0"/>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0"/>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0"/>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0"/>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0"/>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0"/>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0"/>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0"/>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0"/>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0"/>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0"/>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0"/>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0"/>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0"/>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0"/>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0"/>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0"/>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0"/>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0"/>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0"/>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0"/>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0"/>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0"/>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0"/>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0"/>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0"/>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0"/>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0"/>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0"/>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0"/>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0"/>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0"/>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0"/>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0"/>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0"/>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0"/>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0"/>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0"/>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0"/>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0"/>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0"/>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0"/>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0"/>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0"/>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0"/>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0"/>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0"/>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0"/>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0"/>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0"/>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0"/>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0"/>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0"/>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0"/>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0"/>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0"/>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0"/>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0"/>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0"/>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0"/>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0"/>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0"/>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0"/>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0"/>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0"/>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0"/>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0"/>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0"/>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0"/>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0"/>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0"/>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0"/>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0"/>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0"/>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0"/>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0"/>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0"/>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0"/>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0"/>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0"/>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0"/>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0"/>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0"/>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0"/>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0"/>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0"/>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0"/>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0"/>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0"/>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0"/>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0"/>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0"/>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0"/>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0"/>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0"/>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0"/>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0"/>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0"/>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0"/>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0"/>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0"/>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0"/>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0"/>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0"/>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0"/>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0"/>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0"/>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0"/>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0"/>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0"/>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0"/>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0"/>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0"/>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0"/>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0"/>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0"/>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0"/>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0"/>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0"/>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0"/>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0"/>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0"/>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0"/>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0"/>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0"/>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0"/>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0"/>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0"/>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0"/>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0"/>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0"/>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0"/>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0"/>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0"/>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0"/>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0"/>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0"/>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0"/>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0"/>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0"/>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0"/>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0"/>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0"/>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0"/>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0"/>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0"/>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0"/>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0"/>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0"/>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0"/>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0"/>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0"/>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0"/>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0"/>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0"/>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0"/>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0"/>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0"/>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0"/>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0"/>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0"/>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0"/>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0"/>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0"/>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0"/>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0"/>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0"/>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0"/>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0"/>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0"/>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0"/>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0"/>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0"/>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0"/>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0"/>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0"/>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0"/>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0"/>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0"/>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0"/>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0"/>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0"/>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0"/>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0"/>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0"/>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0"/>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0"/>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0"/>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0"/>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0"/>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0"/>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0"/>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0"/>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0"/>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0"/>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0"/>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0"/>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0"/>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0"/>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0"/>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0"/>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0"/>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0"/>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0"/>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0"/>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0"/>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0"/>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0"/>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0"/>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0"/>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0"/>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0"/>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0"/>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0"/>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0"/>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0"/>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0"/>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0"/>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0"/>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0"/>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0"/>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0"/>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0"/>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0"/>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0"/>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0"/>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0"/>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0"/>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0"/>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0"/>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0"/>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0"/>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0"/>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0"/>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0"/>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0"/>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0"/>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0"/>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0"/>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0"/>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0"/>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0"/>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0"/>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0"/>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0"/>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0"/>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0"/>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0"/>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0"/>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0"/>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0"/>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0"/>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0"/>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0"/>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0"/>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0"/>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0"/>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0"/>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0"/>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0"/>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0"/>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0"/>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0"/>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0"/>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0"/>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0"/>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0"/>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0"/>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0"/>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0"/>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0"/>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0"/>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0"/>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0"/>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0"/>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0"/>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0"/>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0"/>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0"/>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0"/>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0"/>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0"/>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0"/>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0"/>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0"/>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0"/>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0"/>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0"/>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0"/>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0"/>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0"/>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0"/>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0"/>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0"/>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0"/>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0"/>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0"/>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0"/>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0"/>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0"/>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0"/>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0"/>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0"/>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0"/>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0"/>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0"/>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0"/>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0"/>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0"/>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0"/>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0"/>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0"/>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0"/>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0"/>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0"/>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0"/>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0"/>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0"/>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0"/>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0"/>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0"/>
      <c r="N1000" s="1"/>
      <c r="O1000" s="1"/>
      <c r="P1000" s="1"/>
      <c r="Q1000" s="1"/>
      <c r="R1000" s="1"/>
      <c r="S1000" s="1"/>
      <c r="T1000" s="1"/>
      <c r="U1000" s="1"/>
      <c r="V1000" s="1"/>
      <c r="W1000" s="1"/>
      <c r="X1000" s="1"/>
      <c r="Y1000" s="1"/>
      <c r="Z1000" s="1"/>
    </row>
  </sheetData>
  <mergeCells count="14">
    <mergeCell ref="C3:S3"/>
    <mergeCell ref="C7:S7"/>
    <mergeCell ref="C69:S70"/>
    <mergeCell ref="C24:S25"/>
    <mergeCell ref="C74:S75"/>
    <mergeCell ref="K111:L111"/>
    <mergeCell ref="C100:S101"/>
    <mergeCell ref="C77:S78"/>
    <mergeCell ref="C17:S17"/>
    <mergeCell ref="C19:S22"/>
    <mergeCell ref="C67:S67"/>
    <mergeCell ref="C59:S60"/>
    <mergeCell ref="C50:S51"/>
    <mergeCell ref="C55:S57"/>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tabSelected="1" zoomScale="78" zoomScaleNormal="78" workbookViewId="0">
      <selection activeCell="H10" sqref="H10"/>
    </sheetView>
  </sheetViews>
  <sheetFormatPr baseColWidth="10" defaultColWidth="14.42578125" defaultRowHeight="15" customHeight="1"/>
  <cols>
    <col min="1" max="2" width="1.42578125" customWidth="1"/>
    <col min="3" max="3" width="23.7109375" customWidth="1"/>
    <col min="4" max="4" width="21.28515625" customWidth="1"/>
    <col min="5" max="5" width="28.42578125" customWidth="1"/>
    <col min="6" max="6" width="20.7109375" customWidth="1"/>
    <col min="7" max="7" width="95.85546875" customWidth="1"/>
    <col min="8" max="8" width="17.42578125" style="262" customWidth="1"/>
    <col min="9" max="9" width="14.85546875" customWidth="1"/>
    <col min="10" max="10" width="105.140625" customWidth="1"/>
    <col min="11" max="11" width="9.7109375" customWidth="1"/>
    <col min="12" max="12" width="2.42578125" customWidth="1"/>
    <col min="13" max="13" width="11.42578125" customWidth="1"/>
    <col min="14" max="14" width="6.42578125" customWidth="1"/>
    <col min="15" max="18" width="10.7109375" hidden="1" customWidth="1"/>
    <col min="19" max="27" width="10.7109375" customWidth="1"/>
  </cols>
  <sheetData>
    <row r="1" spans="1:27" ht="6" customHeight="1">
      <c r="A1" s="1"/>
      <c r="B1" s="1"/>
      <c r="C1" s="2"/>
      <c r="D1" s="1"/>
      <c r="E1" s="1"/>
      <c r="F1" s="1"/>
      <c r="G1" s="1" t="s">
        <v>0</v>
      </c>
      <c r="H1" s="1"/>
      <c r="I1" s="1"/>
      <c r="J1" s="3"/>
      <c r="K1" s="1"/>
      <c r="L1" s="1"/>
      <c r="M1" s="1"/>
      <c r="N1" s="1"/>
      <c r="O1" s="1"/>
      <c r="P1" s="1"/>
      <c r="Q1" s="1"/>
      <c r="R1" s="1"/>
      <c r="S1" s="1"/>
      <c r="T1" s="1"/>
      <c r="U1" s="1"/>
      <c r="V1" s="1"/>
      <c r="W1" s="1"/>
      <c r="X1" s="1"/>
      <c r="Y1" s="1"/>
      <c r="Z1" s="1"/>
      <c r="AA1" s="1"/>
    </row>
    <row r="2" spans="1:27" ht="91.5" customHeight="1">
      <c r="A2" s="1"/>
      <c r="B2" s="4"/>
      <c r="C2" s="5"/>
      <c r="D2" s="6"/>
      <c r="E2" s="6"/>
      <c r="F2" s="6"/>
      <c r="G2" s="6"/>
      <c r="H2" s="6"/>
      <c r="I2" s="6"/>
      <c r="J2" s="7"/>
      <c r="K2" s="8"/>
      <c r="L2" s="1"/>
      <c r="M2" s="1"/>
      <c r="N2" s="1"/>
      <c r="O2" s="1"/>
      <c r="P2" s="1"/>
      <c r="Q2" s="1"/>
      <c r="R2" s="1"/>
      <c r="S2" s="1"/>
      <c r="T2" s="1"/>
      <c r="U2" s="1"/>
      <c r="V2" s="1"/>
      <c r="W2" s="1"/>
      <c r="X2" s="1"/>
      <c r="Y2" s="1"/>
      <c r="Z2" s="1"/>
      <c r="AA2" s="1"/>
    </row>
    <row r="3" spans="1:27" ht="33" customHeight="1">
      <c r="A3" s="1"/>
      <c r="B3" s="9"/>
      <c r="C3" s="292" t="s">
        <v>1</v>
      </c>
      <c r="D3" s="293"/>
      <c r="E3" s="293"/>
      <c r="F3" s="293"/>
      <c r="G3" s="293"/>
      <c r="H3" s="318"/>
      <c r="I3" s="293"/>
      <c r="J3" s="318"/>
      <c r="K3" s="16"/>
      <c r="L3" s="17"/>
      <c r="M3" s="17"/>
      <c r="N3" s="17"/>
      <c r="O3" s="17"/>
      <c r="P3" s="1"/>
      <c r="Q3" s="1"/>
      <c r="R3" s="1"/>
      <c r="S3" s="1"/>
      <c r="T3" s="1"/>
      <c r="U3" s="1"/>
      <c r="V3" s="1"/>
      <c r="W3" s="1"/>
      <c r="X3" s="1"/>
      <c r="Y3" s="1"/>
      <c r="Z3" s="1"/>
      <c r="AA3" s="1"/>
    </row>
    <row r="4" spans="1:27" ht="9" customHeight="1">
      <c r="A4" s="1"/>
      <c r="B4" s="9"/>
      <c r="C4" s="2"/>
      <c r="D4" s="1"/>
      <c r="E4" s="1"/>
      <c r="F4" s="1"/>
      <c r="G4" s="1"/>
      <c r="H4" s="1"/>
      <c r="I4" s="1"/>
      <c r="J4" s="3"/>
      <c r="K4" s="18"/>
      <c r="L4" s="1"/>
      <c r="M4" s="1"/>
      <c r="N4" s="1"/>
      <c r="O4" s="1"/>
      <c r="P4" s="1"/>
      <c r="Q4" s="1"/>
      <c r="R4" s="1"/>
      <c r="S4" s="1"/>
      <c r="T4" s="1"/>
      <c r="U4" s="1"/>
      <c r="V4" s="1"/>
      <c r="W4" s="1"/>
      <c r="X4" s="1"/>
      <c r="Y4" s="1"/>
      <c r="Z4" s="1"/>
      <c r="AA4" s="1"/>
    </row>
    <row r="5" spans="1:27" ht="27.75" customHeight="1">
      <c r="A5" s="1"/>
      <c r="B5" s="9"/>
      <c r="C5" s="319" t="s">
        <v>6</v>
      </c>
      <c r="D5" s="320"/>
      <c r="E5" s="320"/>
      <c r="F5" s="320"/>
      <c r="G5" s="319" t="s">
        <v>12</v>
      </c>
      <c r="H5" s="324"/>
      <c r="I5" s="320"/>
      <c r="J5" s="325"/>
      <c r="K5" s="18"/>
      <c r="L5" s="1"/>
      <c r="M5" s="1"/>
      <c r="N5" s="1"/>
      <c r="O5" s="1"/>
      <c r="P5" s="1"/>
      <c r="Q5" s="1"/>
      <c r="R5" s="1"/>
      <c r="S5" s="1"/>
      <c r="T5" s="1"/>
      <c r="U5" s="1"/>
      <c r="V5" s="1"/>
      <c r="W5" s="1"/>
      <c r="X5" s="1"/>
      <c r="Y5" s="1"/>
      <c r="Z5" s="1"/>
      <c r="AA5" s="1"/>
    </row>
    <row r="6" spans="1:27" ht="28.5" customHeight="1">
      <c r="A6" s="1"/>
      <c r="B6" s="9"/>
      <c r="C6" s="321"/>
      <c r="D6" s="322"/>
      <c r="E6" s="322"/>
      <c r="F6" s="323"/>
      <c r="G6" s="326">
        <f>((D10+D22+D33+D69)/4)</f>
        <v>96.467757936507951</v>
      </c>
      <c r="H6" s="327"/>
      <c r="I6" s="322"/>
      <c r="J6" s="328"/>
      <c r="K6" s="18"/>
      <c r="L6" s="1"/>
      <c r="M6" s="1"/>
      <c r="N6" s="1"/>
      <c r="O6" s="1"/>
      <c r="P6" s="1"/>
      <c r="Q6" s="1"/>
      <c r="R6" s="1"/>
      <c r="S6" s="1"/>
      <c r="T6" s="1"/>
      <c r="U6" s="1"/>
      <c r="V6" s="1"/>
      <c r="W6" s="1"/>
      <c r="X6" s="1"/>
      <c r="Y6" s="1"/>
      <c r="Z6" s="1"/>
      <c r="AA6" s="1"/>
    </row>
    <row r="7" spans="1:27" ht="15.75">
      <c r="A7" s="1"/>
      <c r="B7" s="9"/>
      <c r="C7" s="2"/>
      <c r="D7" s="1"/>
      <c r="E7" s="1"/>
      <c r="F7" s="1"/>
      <c r="G7" s="1"/>
      <c r="H7" s="1"/>
      <c r="I7" s="1"/>
      <c r="J7" s="3"/>
      <c r="K7" s="18"/>
      <c r="L7" s="1"/>
      <c r="M7" s="1"/>
      <c r="N7" s="1"/>
      <c r="O7" s="1"/>
      <c r="P7" s="1"/>
      <c r="Q7" s="1"/>
      <c r="R7" s="1"/>
      <c r="S7" s="1"/>
      <c r="T7" s="1"/>
      <c r="U7" s="1"/>
      <c r="V7" s="1"/>
      <c r="W7" s="1"/>
      <c r="X7" s="1"/>
      <c r="Y7" s="1"/>
      <c r="Z7" s="1"/>
      <c r="AA7" s="1"/>
    </row>
    <row r="8" spans="1:27" ht="26.25" customHeight="1">
      <c r="A8" s="1"/>
      <c r="B8" s="9"/>
      <c r="C8" s="330" t="s">
        <v>21</v>
      </c>
      <c r="D8" s="317" t="s">
        <v>22</v>
      </c>
      <c r="E8" s="317" t="s">
        <v>23</v>
      </c>
      <c r="F8" s="317" t="s">
        <v>22</v>
      </c>
      <c r="G8" s="317" t="s">
        <v>24</v>
      </c>
      <c r="H8" s="265"/>
      <c r="I8" s="317" t="s">
        <v>25</v>
      </c>
      <c r="J8" s="315" t="s">
        <v>26</v>
      </c>
      <c r="K8" s="18"/>
      <c r="L8" s="37"/>
      <c r="M8" s="1"/>
      <c r="N8" s="1"/>
      <c r="O8" s="1"/>
      <c r="P8" s="1"/>
      <c r="Q8" s="1"/>
      <c r="R8" s="1"/>
      <c r="S8" s="1"/>
      <c r="T8" s="1"/>
      <c r="U8" s="1"/>
      <c r="V8" s="1"/>
      <c r="W8" s="1"/>
      <c r="X8" s="1"/>
      <c r="Y8" s="1"/>
      <c r="Z8" s="1"/>
      <c r="AA8" s="1"/>
    </row>
    <row r="9" spans="1:27" ht="17.25" customHeight="1">
      <c r="A9" s="1"/>
      <c r="B9" s="9"/>
      <c r="C9" s="331"/>
      <c r="D9" s="297"/>
      <c r="E9" s="297"/>
      <c r="F9" s="297"/>
      <c r="G9" s="297"/>
      <c r="H9" s="264"/>
      <c r="I9" s="297"/>
      <c r="J9" s="316"/>
      <c r="K9" s="18"/>
      <c r="L9" s="37"/>
      <c r="M9" s="1"/>
      <c r="N9" s="1"/>
      <c r="O9" s="1"/>
      <c r="P9" s="1"/>
      <c r="Q9" s="1"/>
      <c r="R9" s="1"/>
      <c r="S9" s="1"/>
      <c r="T9" s="1"/>
      <c r="U9" s="1"/>
      <c r="V9" s="1"/>
      <c r="W9" s="1"/>
      <c r="X9" s="1"/>
      <c r="Y9" s="1"/>
      <c r="Z9" s="1"/>
      <c r="AA9" s="1"/>
    </row>
    <row r="10" spans="1:27" ht="408.75" customHeight="1">
      <c r="A10" s="1"/>
      <c r="B10" s="9"/>
      <c r="C10" s="303" t="s">
        <v>33</v>
      </c>
      <c r="D10" s="304">
        <f>(((F10+F16+F17)/3)+F18)/2</f>
        <v>100</v>
      </c>
      <c r="E10" s="311" t="s">
        <v>42</v>
      </c>
      <c r="F10" s="310">
        <f>(I10+I11+I13+I14+I15)/5</f>
        <v>100</v>
      </c>
      <c r="G10" s="45" t="s">
        <v>44</v>
      </c>
      <c r="H10" s="274"/>
      <c r="I10" s="47">
        <v>100</v>
      </c>
      <c r="J10" s="45" t="s">
        <v>46</v>
      </c>
      <c r="K10" s="18"/>
      <c r="L10" s="37"/>
      <c r="M10" s="1"/>
      <c r="N10" s="1"/>
      <c r="O10" s="1"/>
      <c r="P10" s="1"/>
      <c r="Q10" s="1"/>
      <c r="R10" s="1"/>
      <c r="S10" s="1"/>
      <c r="T10" s="1"/>
      <c r="U10" s="1"/>
      <c r="V10" s="1"/>
      <c r="W10" s="1"/>
      <c r="X10" s="1"/>
      <c r="Y10" s="1"/>
      <c r="Z10" s="1"/>
      <c r="AA10" s="1"/>
    </row>
    <row r="11" spans="1:27" ht="349.5" customHeight="1">
      <c r="A11" s="1"/>
      <c r="B11" s="9"/>
      <c r="C11" s="296"/>
      <c r="D11" s="296"/>
      <c r="E11" s="296"/>
      <c r="F11" s="296"/>
      <c r="G11" s="50" t="s">
        <v>48</v>
      </c>
      <c r="H11" s="275"/>
      <c r="I11" s="307">
        <v>100</v>
      </c>
      <c r="J11" s="305" t="s">
        <v>50</v>
      </c>
      <c r="K11" s="18"/>
      <c r="L11" s="37"/>
      <c r="M11" s="54" t="s">
        <v>52</v>
      </c>
      <c r="N11" s="1"/>
      <c r="O11" s="1"/>
      <c r="P11" s="1"/>
      <c r="Q11" s="1"/>
      <c r="R11" s="1"/>
      <c r="S11" s="1"/>
      <c r="T11" s="1"/>
      <c r="U11" s="1"/>
      <c r="V11" s="1"/>
      <c r="W11" s="1"/>
      <c r="X11" s="1"/>
      <c r="Y11" s="1"/>
      <c r="Z11" s="1"/>
      <c r="AA11" s="1"/>
    </row>
    <row r="12" spans="1:27" ht="397.5" customHeight="1">
      <c r="A12" s="1"/>
      <c r="B12" s="9"/>
      <c r="C12" s="296"/>
      <c r="D12" s="296"/>
      <c r="E12" s="296"/>
      <c r="F12" s="296"/>
      <c r="G12" s="50" t="s">
        <v>54</v>
      </c>
      <c r="H12" s="276"/>
      <c r="I12" s="306"/>
      <c r="J12" s="306"/>
      <c r="K12" s="18"/>
      <c r="L12" s="37"/>
      <c r="M12" s="56" t="s">
        <v>56</v>
      </c>
      <c r="N12" s="1"/>
      <c r="O12" s="1"/>
      <c r="P12" s="1"/>
      <c r="Q12" s="1"/>
      <c r="R12" s="1"/>
      <c r="S12" s="1"/>
      <c r="T12" s="1"/>
      <c r="U12" s="1"/>
      <c r="V12" s="1"/>
      <c r="W12" s="1"/>
      <c r="X12" s="1"/>
      <c r="Y12" s="1"/>
      <c r="Z12" s="1"/>
      <c r="AA12" s="1"/>
    </row>
    <row r="13" spans="1:27" ht="337.5" customHeight="1">
      <c r="A13" s="1"/>
      <c r="B13" s="9"/>
      <c r="C13" s="296"/>
      <c r="D13" s="296"/>
      <c r="E13" s="296"/>
      <c r="F13" s="296"/>
      <c r="G13" s="57" t="s">
        <v>59</v>
      </c>
      <c r="H13" s="57"/>
      <c r="I13" s="58">
        <v>100</v>
      </c>
      <c r="J13" s="60" t="s">
        <v>66</v>
      </c>
      <c r="K13" s="18"/>
      <c r="L13" s="37"/>
      <c r="M13" s="1"/>
      <c r="N13" s="1"/>
      <c r="O13" s="1"/>
      <c r="P13" s="1"/>
      <c r="Q13" s="1"/>
      <c r="R13" s="1"/>
      <c r="S13" s="1"/>
      <c r="T13" s="1"/>
      <c r="U13" s="1"/>
      <c r="V13" s="1"/>
      <c r="W13" s="1"/>
      <c r="X13" s="1"/>
      <c r="Y13" s="1"/>
      <c r="Z13" s="1"/>
      <c r="AA13" s="1"/>
    </row>
    <row r="14" spans="1:27" ht="218.25" customHeight="1">
      <c r="A14" s="1"/>
      <c r="B14" s="9"/>
      <c r="C14" s="296"/>
      <c r="D14" s="296"/>
      <c r="E14" s="296"/>
      <c r="F14" s="296"/>
      <c r="G14" s="57" t="s">
        <v>70</v>
      </c>
      <c r="H14" s="57"/>
      <c r="I14" s="58">
        <v>100</v>
      </c>
      <c r="J14" s="60" t="s">
        <v>72</v>
      </c>
      <c r="K14" s="18"/>
      <c r="L14" s="37"/>
      <c r="M14" s="54"/>
      <c r="N14" s="1"/>
      <c r="O14" s="1"/>
      <c r="P14" s="1"/>
      <c r="Q14" s="1"/>
      <c r="R14" s="1"/>
      <c r="S14" s="1"/>
      <c r="T14" s="1"/>
      <c r="U14" s="1"/>
      <c r="V14" s="1"/>
      <c r="W14" s="1"/>
      <c r="X14" s="1"/>
      <c r="Y14" s="1"/>
      <c r="Z14" s="1"/>
      <c r="AA14" s="1"/>
    </row>
    <row r="15" spans="1:27" ht="139.5" customHeight="1">
      <c r="A15" s="1"/>
      <c r="B15" s="9"/>
      <c r="C15" s="296"/>
      <c r="D15" s="296"/>
      <c r="E15" s="299"/>
      <c r="F15" s="299"/>
      <c r="G15" s="61" t="s">
        <v>77</v>
      </c>
      <c r="H15" s="61"/>
      <c r="I15" s="62">
        <v>100</v>
      </c>
      <c r="J15" s="67" t="s">
        <v>83</v>
      </c>
      <c r="K15" s="18"/>
      <c r="L15" s="37"/>
      <c r="M15" s="54"/>
      <c r="N15" s="1"/>
      <c r="O15" s="1"/>
      <c r="P15" s="1"/>
      <c r="Q15" s="1"/>
      <c r="R15" s="1"/>
      <c r="S15" s="1"/>
      <c r="T15" s="1"/>
      <c r="U15" s="1"/>
      <c r="V15" s="1"/>
      <c r="W15" s="1"/>
      <c r="X15" s="1"/>
      <c r="Y15" s="1"/>
      <c r="Z15" s="1"/>
      <c r="AA15" s="1"/>
    </row>
    <row r="16" spans="1:27" ht="161.25" customHeight="1">
      <c r="A16" s="1"/>
      <c r="B16" s="9"/>
      <c r="C16" s="296"/>
      <c r="D16" s="296"/>
      <c r="E16" s="68" t="s">
        <v>84</v>
      </c>
      <c r="F16" s="69">
        <f t="shared" ref="F16:F17" si="0">I16</f>
        <v>100</v>
      </c>
      <c r="G16" s="70" t="s">
        <v>85</v>
      </c>
      <c r="H16" s="70"/>
      <c r="I16" s="71">
        <v>100</v>
      </c>
      <c r="J16" s="72" t="s">
        <v>86</v>
      </c>
      <c r="K16" s="18"/>
      <c r="L16" s="37"/>
      <c r="M16" s="54"/>
      <c r="N16" s="1"/>
      <c r="O16" s="1"/>
      <c r="P16" s="1"/>
      <c r="Q16" s="1"/>
      <c r="R16" s="1"/>
      <c r="S16" s="1"/>
      <c r="T16" s="1"/>
      <c r="U16" s="1"/>
      <c r="V16" s="1"/>
      <c r="W16" s="1"/>
      <c r="X16" s="1"/>
      <c r="Y16" s="1"/>
      <c r="Z16" s="1"/>
      <c r="AA16" s="1"/>
    </row>
    <row r="17" spans="1:27" ht="208.5" customHeight="1">
      <c r="A17" s="1"/>
      <c r="B17" s="9"/>
      <c r="C17" s="296"/>
      <c r="D17" s="296"/>
      <c r="E17" s="68" t="s">
        <v>87</v>
      </c>
      <c r="F17" s="69">
        <f t="shared" si="0"/>
        <v>100</v>
      </c>
      <c r="G17" s="73" t="s">
        <v>88</v>
      </c>
      <c r="H17" s="73"/>
      <c r="I17" s="74">
        <v>100</v>
      </c>
      <c r="J17" s="72" t="s">
        <v>89</v>
      </c>
      <c r="K17" s="18"/>
      <c r="L17" s="37"/>
      <c r="M17" s="54"/>
      <c r="N17" s="1"/>
      <c r="O17" s="1"/>
      <c r="P17" s="1"/>
      <c r="Q17" s="1"/>
      <c r="R17" s="1"/>
      <c r="S17" s="1"/>
      <c r="T17" s="1"/>
      <c r="U17" s="1"/>
      <c r="V17" s="1"/>
      <c r="W17" s="1"/>
      <c r="X17" s="1"/>
      <c r="Y17" s="1"/>
      <c r="Z17" s="1"/>
      <c r="AA17" s="1"/>
    </row>
    <row r="18" spans="1:27" ht="142.5" customHeight="1">
      <c r="A18" s="1"/>
      <c r="B18" s="9"/>
      <c r="C18" s="296"/>
      <c r="D18" s="296"/>
      <c r="E18" s="295" t="s">
        <v>90</v>
      </c>
      <c r="F18" s="298">
        <f>(I18+I19+I20+I21)/4</f>
        <v>100</v>
      </c>
      <c r="G18" s="75" t="s">
        <v>91</v>
      </c>
      <c r="H18" s="75"/>
      <c r="I18" s="76">
        <v>100</v>
      </c>
      <c r="J18" s="77" t="s">
        <v>92</v>
      </c>
      <c r="K18" s="18"/>
      <c r="L18" s="37"/>
      <c r="M18" s="54"/>
      <c r="N18" s="1"/>
      <c r="O18" s="1"/>
      <c r="P18" s="1"/>
      <c r="Q18" s="1"/>
      <c r="R18" s="1"/>
      <c r="S18" s="1"/>
      <c r="T18" s="1"/>
      <c r="U18" s="1"/>
      <c r="V18" s="1"/>
      <c r="W18" s="1"/>
      <c r="X18" s="1"/>
      <c r="Y18" s="1"/>
      <c r="Z18" s="1"/>
      <c r="AA18" s="1"/>
    </row>
    <row r="19" spans="1:27" ht="131.25" customHeight="1">
      <c r="A19" s="1"/>
      <c r="B19" s="9"/>
      <c r="C19" s="296"/>
      <c r="D19" s="296"/>
      <c r="E19" s="296"/>
      <c r="F19" s="296"/>
      <c r="G19" s="50" t="s">
        <v>93</v>
      </c>
      <c r="H19" s="50"/>
      <c r="I19" s="78">
        <v>100</v>
      </c>
      <c r="J19" s="60" t="s">
        <v>94</v>
      </c>
      <c r="K19" s="18"/>
      <c r="L19" s="37"/>
      <c r="M19" s="1"/>
      <c r="N19" s="1"/>
      <c r="O19" s="1"/>
      <c r="P19" s="1"/>
      <c r="Q19" s="1"/>
      <c r="R19" s="1"/>
      <c r="S19" s="1"/>
      <c r="T19" s="1"/>
      <c r="U19" s="1"/>
      <c r="V19" s="1"/>
      <c r="W19" s="1"/>
      <c r="X19" s="1"/>
      <c r="Y19" s="1"/>
      <c r="Z19" s="1"/>
      <c r="AA19" s="1"/>
    </row>
    <row r="20" spans="1:27" ht="156.75" customHeight="1">
      <c r="A20" s="1"/>
      <c r="B20" s="9"/>
      <c r="C20" s="296"/>
      <c r="D20" s="296"/>
      <c r="E20" s="296"/>
      <c r="F20" s="296"/>
      <c r="G20" s="50" t="s">
        <v>95</v>
      </c>
      <c r="H20" s="50"/>
      <c r="I20" s="78">
        <v>100</v>
      </c>
      <c r="J20" s="60" t="s">
        <v>96</v>
      </c>
      <c r="K20" s="18"/>
      <c r="L20" s="37"/>
      <c r="M20" s="1"/>
      <c r="N20" s="1"/>
      <c r="O20" s="1"/>
      <c r="P20" s="1"/>
      <c r="Q20" s="1"/>
      <c r="R20" s="1"/>
      <c r="S20" s="1"/>
      <c r="T20" s="1"/>
      <c r="U20" s="1"/>
      <c r="V20" s="1"/>
      <c r="W20" s="1"/>
      <c r="X20" s="1"/>
      <c r="Y20" s="1"/>
      <c r="Z20" s="1"/>
      <c r="AA20" s="1"/>
    </row>
    <row r="21" spans="1:27" ht="204" customHeight="1">
      <c r="A21" s="1"/>
      <c r="B21" s="9"/>
      <c r="C21" s="297"/>
      <c r="D21" s="297"/>
      <c r="E21" s="297"/>
      <c r="F21" s="297"/>
      <c r="G21" s="79" t="s">
        <v>97</v>
      </c>
      <c r="H21" s="79"/>
      <c r="I21" s="80">
        <v>100</v>
      </c>
      <c r="J21" s="81" t="s">
        <v>98</v>
      </c>
      <c r="K21" s="18"/>
      <c r="L21" s="37"/>
      <c r="M21" s="1"/>
      <c r="N21" s="1"/>
      <c r="O21" s="1"/>
      <c r="P21" s="1"/>
      <c r="Q21" s="1"/>
      <c r="R21" s="1"/>
      <c r="S21" s="1"/>
      <c r="T21" s="1"/>
      <c r="U21" s="1"/>
      <c r="V21" s="1"/>
      <c r="W21" s="1"/>
      <c r="X21" s="1"/>
      <c r="Y21" s="1"/>
      <c r="Z21" s="1"/>
      <c r="AA21" s="1"/>
    </row>
    <row r="22" spans="1:27" ht="409.5" customHeight="1">
      <c r="A22" s="1"/>
      <c r="B22" s="9"/>
      <c r="C22" s="329" t="s">
        <v>99</v>
      </c>
      <c r="D22" s="332">
        <f>(((F22+F26+F29)/3)+F31)/2</f>
        <v>100</v>
      </c>
      <c r="E22" s="314" t="s">
        <v>100</v>
      </c>
      <c r="F22" s="333">
        <f>(I22+I23+I24+I25)/4</f>
        <v>100</v>
      </c>
      <c r="G22" s="82" t="s">
        <v>101</v>
      </c>
      <c r="H22" s="82"/>
      <c r="I22" s="83">
        <v>100</v>
      </c>
      <c r="J22" s="84" t="s">
        <v>102</v>
      </c>
      <c r="K22" s="18"/>
      <c r="L22" s="1"/>
      <c r="M22" s="1"/>
      <c r="N22" s="1"/>
      <c r="O22" s="1"/>
      <c r="P22" s="1"/>
      <c r="Q22" s="1"/>
      <c r="R22" s="1"/>
      <c r="S22" s="1"/>
      <c r="T22" s="1"/>
      <c r="U22" s="1"/>
      <c r="V22" s="1"/>
      <c r="W22" s="1"/>
      <c r="X22" s="1"/>
      <c r="Y22" s="1"/>
      <c r="Z22" s="1"/>
      <c r="AA22" s="1"/>
    </row>
    <row r="23" spans="1:27" ht="26.25" customHeight="1">
      <c r="A23" s="1"/>
      <c r="B23" s="9"/>
      <c r="C23" s="296"/>
      <c r="D23" s="296"/>
      <c r="E23" s="296"/>
      <c r="F23" s="296"/>
      <c r="G23" s="50" t="s">
        <v>103</v>
      </c>
      <c r="H23" s="50"/>
      <c r="I23" s="78">
        <v>100</v>
      </c>
      <c r="J23" s="60" t="s">
        <v>104</v>
      </c>
      <c r="K23" s="18"/>
      <c r="L23" s="1"/>
      <c r="M23" s="1"/>
      <c r="N23" s="1"/>
      <c r="O23" s="1"/>
      <c r="P23" s="1"/>
      <c r="Q23" s="1"/>
      <c r="R23" s="1"/>
      <c r="S23" s="1"/>
      <c r="T23" s="1"/>
      <c r="U23" s="1"/>
      <c r="V23" s="1"/>
      <c r="W23" s="1"/>
      <c r="X23" s="1"/>
      <c r="Y23" s="1"/>
      <c r="Z23" s="1"/>
      <c r="AA23" s="1"/>
    </row>
    <row r="24" spans="1:27" ht="72" customHeight="1">
      <c r="A24" s="1"/>
      <c r="B24" s="9"/>
      <c r="C24" s="296"/>
      <c r="D24" s="296"/>
      <c r="E24" s="296"/>
      <c r="F24" s="296"/>
      <c r="G24" s="50" t="s">
        <v>105</v>
      </c>
      <c r="H24" s="50"/>
      <c r="I24" s="58">
        <v>100</v>
      </c>
      <c r="J24" s="60" t="s">
        <v>106</v>
      </c>
      <c r="K24" s="18"/>
      <c r="L24" s="1"/>
      <c r="M24" s="1"/>
      <c r="N24" s="1"/>
      <c r="O24" s="1"/>
      <c r="P24" s="1"/>
      <c r="Q24" s="1"/>
      <c r="R24" s="1"/>
      <c r="S24" s="1"/>
      <c r="T24" s="1"/>
      <c r="U24" s="1"/>
      <c r="V24" s="1"/>
      <c r="W24" s="1"/>
      <c r="X24" s="1"/>
      <c r="Y24" s="1"/>
      <c r="Z24" s="1"/>
      <c r="AA24" s="1"/>
    </row>
    <row r="25" spans="1:27" ht="369" customHeight="1">
      <c r="A25" s="1"/>
      <c r="B25" s="9"/>
      <c r="C25" s="296"/>
      <c r="D25" s="296"/>
      <c r="E25" s="299"/>
      <c r="F25" s="299"/>
      <c r="G25" s="61" t="s">
        <v>107</v>
      </c>
      <c r="H25" s="61"/>
      <c r="I25" s="62">
        <v>100</v>
      </c>
      <c r="J25" s="67" t="s">
        <v>108</v>
      </c>
      <c r="K25" s="18"/>
      <c r="L25" s="1"/>
      <c r="M25" s="1"/>
      <c r="N25" s="1"/>
      <c r="O25" s="1"/>
      <c r="P25" s="1"/>
      <c r="Q25" s="1"/>
      <c r="R25" s="1"/>
      <c r="S25" s="1"/>
      <c r="T25" s="1"/>
      <c r="U25" s="1"/>
      <c r="V25" s="1"/>
      <c r="W25" s="1"/>
      <c r="X25" s="1"/>
      <c r="Y25" s="1"/>
      <c r="Z25" s="1"/>
      <c r="AA25" s="1"/>
    </row>
    <row r="26" spans="1:27" ht="52.5" customHeight="1">
      <c r="A26" s="1"/>
      <c r="B26" s="9"/>
      <c r="C26" s="296"/>
      <c r="D26" s="296"/>
      <c r="E26" s="295" t="s">
        <v>109</v>
      </c>
      <c r="F26" s="298">
        <f>(I27+I26+I28)/3</f>
        <v>100</v>
      </c>
      <c r="G26" s="75" t="s">
        <v>110</v>
      </c>
      <c r="H26" s="75"/>
      <c r="I26" s="76">
        <v>100</v>
      </c>
      <c r="J26" s="77" t="s">
        <v>111</v>
      </c>
      <c r="K26" s="18"/>
      <c r="L26" s="1"/>
      <c r="M26" s="1"/>
      <c r="N26" s="1"/>
      <c r="O26" s="1"/>
      <c r="P26" s="1"/>
      <c r="Q26" s="1"/>
      <c r="R26" s="1"/>
      <c r="S26" s="1"/>
      <c r="T26" s="1"/>
      <c r="U26" s="1"/>
      <c r="V26" s="1"/>
      <c r="W26" s="1"/>
      <c r="X26" s="1"/>
      <c r="Y26" s="1"/>
      <c r="Z26" s="1"/>
      <c r="AA26" s="1"/>
    </row>
    <row r="27" spans="1:27" ht="96" customHeight="1">
      <c r="A27" s="1"/>
      <c r="B27" s="9"/>
      <c r="C27" s="296"/>
      <c r="D27" s="296"/>
      <c r="E27" s="296"/>
      <c r="F27" s="296"/>
      <c r="G27" s="50" t="s">
        <v>112</v>
      </c>
      <c r="H27" s="50"/>
      <c r="I27" s="58">
        <v>100</v>
      </c>
      <c r="J27" s="60" t="s">
        <v>113</v>
      </c>
      <c r="K27" s="18"/>
      <c r="L27" s="1"/>
      <c r="M27" s="1"/>
      <c r="N27" s="1"/>
      <c r="O27" s="1"/>
      <c r="P27" s="1"/>
      <c r="Q27" s="1"/>
      <c r="R27" s="1"/>
      <c r="S27" s="1"/>
      <c r="T27" s="1"/>
      <c r="U27" s="1"/>
      <c r="V27" s="1"/>
      <c r="W27" s="1"/>
      <c r="X27" s="1"/>
      <c r="Y27" s="1"/>
      <c r="Z27" s="1"/>
      <c r="AA27" s="1"/>
    </row>
    <row r="28" spans="1:27" ht="48" customHeight="1">
      <c r="A28" s="1"/>
      <c r="B28" s="9"/>
      <c r="C28" s="296"/>
      <c r="D28" s="296"/>
      <c r="E28" s="299"/>
      <c r="F28" s="299"/>
      <c r="G28" s="61" t="s">
        <v>114</v>
      </c>
      <c r="H28" s="61"/>
      <c r="I28" s="62">
        <v>100</v>
      </c>
      <c r="J28" s="67" t="s">
        <v>115</v>
      </c>
      <c r="K28" s="18"/>
      <c r="L28" s="1"/>
      <c r="M28" s="1"/>
      <c r="N28" s="1"/>
      <c r="O28" s="1"/>
      <c r="P28" s="1"/>
      <c r="Q28" s="1"/>
      <c r="R28" s="1"/>
      <c r="S28" s="1"/>
      <c r="T28" s="1"/>
      <c r="U28" s="1"/>
      <c r="V28" s="1"/>
      <c r="W28" s="1"/>
      <c r="X28" s="1"/>
      <c r="Y28" s="1"/>
      <c r="Z28" s="1"/>
      <c r="AA28" s="1"/>
    </row>
    <row r="29" spans="1:27" ht="14.25" customHeight="1">
      <c r="A29" s="1"/>
      <c r="B29" s="9"/>
      <c r="C29" s="296"/>
      <c r="D29" s="296"/>
      <c r="E29" s="295" t="s">
        <v>116</v>
      </c>
      <c r="F29" s="298">
        <f>(I29+I30)/2</f>
        <v>100</v>
      </c>
      <c r="G29" s="75" t="s">
        <v>117</v>
      </c>
      <c r="H29" s="75"/>
      <c r="I29" s="76">
        <v>100</v>
      </c>
      <c r="J29" s="77" t="s">
        <v>118</v>
      </c>
      <c r="K29" s="18"/>
      <c r="L29" s="1"/>
      <c r="M29" s="1"/>
      <c r="N29" s="1"/>
      <c r="O29" s="1"/>
      <c r="P29" s="1"/>
      <c r="Q29" s="1"/>
      <c r="R29" s="1"/>
      <c r="S29" s="1"/>
      <c r="T29" s="1"/>
      <c r="U29" s="1"/>
      <c r="V29" s="1"/>
      <c r="W29" s="1"/>
      <c r="X29" s="1"/>
      <c r="Y29" s="1"/>
      <c r="Z29" s="1"/>
      <c r="AA29" s="1"/>
    </row>
    <row r="30" spans="1:27" ht="257.25" customHeight="1">
      <c r="A30" s="1"/>
      <c r="B30" s="9"/>
      <c r="C30" s="296"/>
      <c r="D30" s="296"/>
      <c r="E30" s="299"/>
      <c r="F30" s="299"/>
      <c r="G30" s="61" t="s">
        <v>119</v>
      </c>
      <c r="H30" s="61"/>
      <c r="I30" s="62">
        <v>100</v>
      </c>
      <c r="J30" s="67" t="s">
        <v>120</v>
      </c>
      <c r="K30" s="18"/>
      <c r="L30" s="1"/>
      <c r="M30" s="1"/>
      <c r="N30" s="1"/>
      <c r="O30" s="1"/>
      <c r="P30" s="1"/>
      <c r="Q30" s="1"/>
      <c r="R30" s="1"/>
      <c r="S30" s="1"/>
      <c r="T30" s="1"/>
      <c r="U30" s="1"/>
      <c r="V30" s="1"/>
      <c r="W30" s="1"/>
      <c r="X30" s="1"/>
      <c r="Y30" s="1"/>
      <c r="Z30" s="1"/>
      <c r="AA30" s="1"/>
    </row>
    <row r="31" spans="1:27" ht="86.25" customHeight="1">
      <c r="A31" s="1"/>
      <c r="B31" s="9"/>
      <c r="C31" s="296"/>
      <c r="D31" s="296"/>
      <c r="E31" s="295" t="s">
        <v>121</v>
      </c>
      <c r="F31" s="298">
        <f>(I31+I32)/2</f>
        <v>100</v>
      </c>
      <c r="G31" s="75" t="s">
        <v>122</v>
      </c>
      <c r="H31" s="75"/>
      <c r="I31" s="76">
        <v>100</v>
      </c>
      <c r="J31" s="77" t="s">
        <v>123</v>
      </c>
      <c r="K31" s="18"/>
      <c r="L31" s="1"/>
      <c r="M31" s="1"/>
      <c r="N31" s="1"/>
      <c r="O31" s="1"/>
      <c r="P31" s="1"/>
      <c r="Q31" s="1"/>
      <c r="R31" s="1"/>
      <c r="S31" s="1"/>
      <c r="T31" s="1"/>
      <c r="U31" s="1"/>
      <c r="V31" s="1"/>
      <c r="W31" s="1"/>
      <c r="X31" s="1"/>
      <c r="Y31" s="1"/>
      <c r="Z31" s="1"/>
      <c r="AA31" s="1"/>
    </row>
    <row r="32" spans="1:27" ht="14.25" customHeight="1">
      <c r="A32" s="1"/>
      <c r="B32" s="9"/>
      <c r="C32" s="297"/>
      <c r="D32" s="297"/>
      <c r="E32" s="297"/>
      <c r="F32" s="297"/>
      <c r="G32" s="79" t="s">
        <v>124</v>
      </c>
      <c r="H32" s="79"/>
      <c r="I32" s="85">
        <v>100</v>
      </c>
      <c r="J32" s="81" t="s">
        <v>125</v>
      </c>
      <c r="K32" s="18"/>
      <c r="L32" s="1"/>
      <c r="M32" s="1"/>
      <c r="N32" s="1"/>
      <c r="O32" s="1"/>
      <c r="P32" s="1"/>
      <c r="Q32" s="1"/>
      <c r="R32" s="1"/>
      <c r="S32" s="1"/>
      <c r="T32" s="1"/>
      <c r="U32" s="1"/>
      <c r="V32" s="1"/>
      <c r="W32" s="1"/>
      <c r="X32" s="1"/>
      <c r="Y32" s="1"/>
      <c r="Z32" s="1"/>
      <c r="AA32" s="1"/>
    </row>
    <row r="33" spans="1:27" ht="198.75" customHeight="1">
      <c r="A33" s="1"/>
      <c r="B33" s="9"/>
      <c r="C33" s="329" t="s">
        <v>126</v>
      </c>
      <c r="D33" s="304">
        <f>(((F33+F38+F42+F46+F52+F58+F59)/7)+F63)/2</f>
        <v>90.232142857142861</v>
      </c>
      <c r="E33" s="311" t="s">
        <v>127</v>
      </c>
      <c r="F33" s="310">
        <f>(I33+I34+I35+I36+I37)/5</f>
        <v>100</v>
      </c>
      <c r="G33" s="86" t="s">
        <v>128</v>
      </c>
      <c r="H33" s="276"/>
      <c r="I33" s="87">
        <v>100</v>
      </c>
      <c r="J33" s="45" t="s">
        <v>129</v>
      </c>
      <c r="K33" s="18"/>
      <c r="L33" s="1"/>
      <c r="M33" s="1"/>
      <c r="N33" s="1"/>
      <c r="O33" s="1"/>
      <c r="P33" s="1"/>
      <c r="Q33" s="1"/>
      <c r="R33" s="1"/>
      <c r="S33" s="1"/>
      <c r="T33" s="1"/>
      <c r="U33" s="1"/>
      <c r="V33" s="1"/>
      <c r="W33" s="1"/>
      <c r="X33" s="1"/>
      <c r="Y33" s="1"/>
      <c r="Z33" s="1"/>
      <c r="AA33" s="1"/>
    </row>
    <row r="34" spans="1:27" ht="125.25" customHeight="1">
      <c r="A34" s="1"/>
      <c r="B34" s="9"/>
      <c r="C34" s="296"/>
      <c r="D34" s="296"/>
      <c r="E34" s="296"/>
      <c r="F34" s="296"/>
      <c r="G34" s="50" t="s">
        <v>130</v>
      </c>
      <c r="H34" s="50"/>
      <c r="I34" s="78">
        <v>100</v>
      </c>
      <c r="J34" s="60" t="s">
        <v>131</v>
      </c>
      <c r="K34" s="18"/>
      <c r="L34" s="1"/>
      <c r="M34" s="1"/>
      <c r="N34" s="1"/>
      <c r="O34" s="1"/>
      <c r="P34" s="1"/>
      <c r="Q34" s="1"/>
      <c r="R34" s="1"/>
      <c r="S34" s="1"/>
      <c r="T34" s="1"/>
      <c r="U34" s="1"/>
      <c r="V34" s="1"/>
      <c r="W34" s="1"/>
      <c r="X34" s="1"/>
      <c r="Y34" s="1"/>
      <c r="Z34" s="1"/>
      <c r="AA34" s="1"/>
    </row>
    <row r="35" spans="1:27" ht="111.75" customHeight="1">
      <c r="A35" s="1"/>
      <c r="B35" s="9"/>
      <c r="C35" s="296"/>
      <c r="D35" s="296"/>
      <c r="E35" s="296"/>
      <c r="F35" s="296"/>
      <c r="G35" s="50" t="s">
        <v>132</v>
      </c>
      <c r="H35" s="50"/>
      <c r="I35" s="78">
        <v>100</v>
      </c>
      <c r="J35" s="60" t="s">
        <v>133</v>
      </c>
      <c r="K35" s="18"/>
      <c r="L35" s="1"/>
      <c r="M35" s="1"/>
      <c r="N35" s="1"/>
      <c r="O35" s="1"/>
      <c r="P35" s="1"/>
      <c r="Q35" s="1"/>
      <c r="R35" s="1"/>
      <c r="S35" s="1"/>
      <c r="T35" s="1"/>
      <c r="U35" s="1"/>
      <c r="V35" s="1"/>
      <c r="W35" s="1"/>
      <c r="X35" s="1"/>
      <c r="Y35" s="1"/>
      <c r="Z35" s="1"/>
      <c r="AA35" s="1"/>
    </row>
    <row r="36" spans="1:27" ht="195" customHeight="1">
      <c r="A36" s="1"/>
      <c r="B36" s="9"/>
      <c r="C36" s="296"/>
      <c r="D36" s="296"/>
      <c r="E36" s="296"/>
      <c r="F36" s="296"/>
      <c r="G36" s="50" t="s">
        <v>134</v>
      </c>
      <c r="H36" s="50"/>
      <c r="I36" s="78">
        <v>100</v>
      </c>
      <c r="J36" s="60" t="s">
        <v>135</v>
      </c>
      <c r="K36" s="18"/>
      <c r="L36" s="1"/>
      <c r="M36" s="1"/>
      <c r="N36" s="1"/>
      <c r="O36" s="1"/>
      <c r="P36" s="1"/>
      <c r="Q36" s="1"/>
      <c r="R36" s="1"/>
      <c r="S36" s="1"/>
      <c r="T36" s="1"/>
      <c r="U36" s="1"/>
      <c r="V36" s="1"/>
      <c r="W36" s="1"/>
      <c r="X36" s="1"/>
      <c r="Y36" s="1"/>
      <c r="Z36" s="1"/>
      <c r="AA36" s="1"/>
    </row>
    <row r="37" spans="1:27" ht="85.5" customHeight="1">
      <c r="A37" s="1"/>
      <c r="B37" s="9"/>
      <c r="C37" s="296"/>
      <c r="D37" s="296"/>
      <c r="E37" s="299"/>
      <c r="F37" s="299"/>
      <c r="G37" s="61" t="s">
        <v>136</v>
      </c>
      <c r="H37" s="61"/>
      <c r="I37" s="88">
        <v>100</v>
      </c>
      <c r="J37" s="67" t="s">
        <v>137</v>
      </c>
      <c r="K37" s="18"/>
      <c r="L37" s="1"/>
      <c r="M37" s="1"/>
      <c r="N37" s="1"/>
      <c r="O37" s="1"/>
      <c r="P37" s="1"/>
      <c r="Q37" s="1"/>
      <c r="R37" s="1"/>
      <c r="S37" s="1"/>
      <c r="T37" s="1"/>
      <c r="U37" s="1"/>
      <c r="V37" s="1"/>
      <c r="W37" s="1"/>
      <c r="X37" s="1"/>
      <c r="Y37" s="1"/>
      <c r="Z37" s="1"/>
      <c r="AA37" s="1"/>
    </row>
    <row r="38" spans="1:27" ht="183" customHeight="1">
      <c r="A38" s="1"/>
      <c r="B38" s="9"/>
      <c r="C38" s="296"/>
      <c r="D38" s="296"/>
      <c r="E38" s="295" t="s">
        <v>138</v>
      </c>
      <c r="F38" s="298">
        <f>(I38+I39+I40+I41)/4</f>
        <v>97.5</v>
      </c>
      <c r="G38" s="75" t="s">
        <v>139</v>
      </c>
      <c r="H38" s="75"/>
      <c r="I38" s="89">
        <v>90</v>
      </c>
      <c r="J38" s="77" t="s">
        <v>140</v>
      </c>
      <c r="K38" s="18"/>
      <c r="L38" s="1"/>
      <c r="M38" s="1"/>
      <c r="N38" s="1"/>
      <c r="O38" s="1"/>
      <c r="P38" s="1"/>
      <c r="Q38" s="1"/>
      <c r="R38" s="1"/>
      <c r="S38" s="1"/>
      <c r="T38" s="1"/>
      <c r="U38" s="1"/>
      <c r="V38" s="1"/>
      <c r="W38" s="1"/>
      <c r="X38" s="1"/>
      <c r="Y38" s="1"/>
      <c r="Z38" s="1"/>
      <c r="AA38" s="1"/>
    </row>
    <row r="39" spans="1:27" ht="201.75" customHeight="1">
      <c r="A39" s="1"/>
      <c r="B39" s="9"/>
      <c r="C39" s="296"/>
      <c r="D39" s="296"/>
      <c r="E39" s="296"/>
      <c r="F39" s="296"/>
      <c r="G39" s="50" t="s">
        <v>141</v>
      </c>
      <c r="H39" s="50"/>
      <c r="I39" s="78">
        <v>100</v>
      </c>
      <c r="J39" s="90" t="s">
        <v>142</v>
      </c>
      <c r="K39" s="18"/>
      <c r="L39" s="1"/>
      <c r="M39" s="1"/>
      <c r="N39" s="1"/>
      <c r="O39" s="1"/>
      <c r="P39" s="1"/>
      <c r="Q39" s="1"/>
      <c r="R39" s="1"/>
      <c r="S39" s="1"/>
      <c r="T39" s="1"/>
      <c r="U39" s="1"/>
      <c r="V39" s="1"/>
      <c r="W39" s="1"/>
      <c r="X39" s="1"/>
      <c r="Y39" s="1"/>
      <c r="Z39" s="1"/>
      <c r="AA39" s="1"/>
    </row>
    <row r="40" spans="1:27" ht="147.75" customHeight="1">
      <c r="A40" s="1"/>
      <c r="B40" s="9"/>
      <c r="C40" s="296"/>
      <c r="D40" s="296"/>
      <c r="E40" s="296"/>
      <c r="F40" s="296"/>
      <c r="G40" s="50" t="s">
        <v>143</v>
      </c>
      <c r="H40" s="50"/>
      <c r="I40" s="78">
        <v>100</v>
      </c>
      <c r="J40" s="60" t="s">
        <v>144</v>
      </c>
      <c r="K40" s="18"/>
      <c r="L40" s="1"/>
      <c r="M40" s="1"/>
      <c r="N40" s="1"/>
      <c r="O40" s="1"/>
      <c r="P40" s="1"/>
      <c r="Q40" s="1"/>
      <c r="R40" s="1"/>
      <c r="S40" s="1"/>
      <c r="T40" s="1"/>
      <c r="U40" s="1"/>
      <c r="V40" s="1"/>
      <c r="W40" s="1"/>
      <c r="X40" s="1"/>
      <c r="Y40" s="1"/>
      <c r="Z40" s="1"/>
      <c r="AA40" s="1"/>
    </row>
    <row r="41" spans="1:27" ht="106.5" customHeight="1">
      <c r="A41" s="1"/>
      <c r="B41" s="9"/>
      <c r="C41" s="296"/>
      <c r="D41" s="296"/>
      <c r="E41" s="299"/>
      <c r="F41" s="299"/>
      <c r="G41" s="61" t="s">
        <v>145</v>
      </c>
      <c r="H41" s="61"/>
      <c r="I41" s="62">
        <v>100</v>
      </c>
      <c r="J41" s="67" t="s">
        <v>146</v>
      </c>
      <c r="K41" s="18"/>
      <c r="L41" s="1"/>
      <c r="M41" s="1"/>
      <c r="N41" s="1"/>
      <c r="O41" s="1"/>
      <c r="P41" s="1"/>
      <c r="Q41" s="1"/>
      <c r="R41" s="1"/>
      <c r="S41" s="1"/>
      <c r="T41" s="1"/>
      <c r="U41" s="1"/>
      <c r="V41" s="1"/>
      <c r="W41" s="1"/>
      <c r="X41" s="1"/>
      <c r="Y41" s="1"/>
      <c r="Z41" s="1"/>
      <c r="AA41" s="1"/>
    </row>
    <row r="42" spans="1:27" ht="409.5" customHeight="1">
      <c r="A42" s="1"/>
      <c r="B42" s="9"/>
      <c r="C42" s="296"/>
      <c r="D42" s="296"/>
      <c r="E42" s="295" t="s">
        <v>147</v>
      </c>
      <c r="F42" s="298">
        <f>(I42+I43+I44+I45)/4</f>
        <v>96.25</v>
      </c>
      <c r="G42" s="75" t="s">
        <v>148</v>
      </c>
      <c r="H42" s="75"/>
      <c r="I42" s="89">
        <v>95</v>
      </c>
      <c r="J42" s="77" t="s">
        <v>149</v>
      </c>
      <c r="K42" s="18"/>
      <c r="L42" s="1"/>
      <c r="M42" s="1"/>
      <c r="N42" s="1"/>
      <c r="O42" s="1"/>
      <c r="P42" s="1"/>
      <c r="Q42" s="1"/>
      <c r="R42" s="1"/>
      <c r="S42" s="1"/>
      <c r="T42" s="1"/>
      <c r="U42" s="1"/>
      <c r="V42" s="1"/>
      <c r="W42" s="1"/>
      <c r="X42" s="1"/>
      <c r="Y42" s="1"/>
      <c r="Z42" s="1"/>
      <c r="AA42" s="1"/>
    </row>
    <row r="43" spans="1:27" ht="206.25" customHeight="1">
      <c r="A43" s="1"/>
      <c r="B43" s="9"/>
      <c r="C43" s="296"/>
      <c r="D43" s="296"/>
      <c r="E43" s="296"/>
      <c r="F43" s="296"/>
      <c r="G43" s="50" t="s">
        <v>150</v>
      </c>
      <c r="H43" s="50"/>
      <c r="I43" s="78">
        <v>95</v>
      </c>
      <c r="J43" s="60" t="s">
        <v>151</v>
      </c>
      <c r="K43" s="18"/>
      <c r="L43" s="1"/>
      <c r="M43" s="1"/>
      <c r="N43" s="1"/>
      <c r="O43" s="1"/>
      <c r="P43" s="1"/>
      <c r="Q43" s="1"/>
      <c r="R43" s="1"/>
      <c r="S43" s="1"/>
      <c r="T43" s="1"/>
      <c r="U43" s="1"/>
      <c r="V43" s="1"/>
      <c r="W43" s="1"/>
      <c r="X43" s="1"/>
      <c r="Y43" s="1"/>
      <c r="Z43" s="1"/>
      <c r="AA43" s="1"/>
    </row>
    <row r="44" spans="1:27" ht="88.5" customHeight="1">
      <c r="A44" s="1"/>
      <c r="B44" s="9"/>
      <c r="C44" s="296"/>
      <c r="D44" s="296"/>
      <c r="E44" s="296"/>
      <c r="F44" s="296"/>
      <c r="G44" s="50" t="s">
        <v>152</v>
      </c>
      <c r="H44" s="50"/>
      <c r="I44" s="78">
        <v>100</v>
      </c>
      <c r="J44" s="60" t="s">
        <v>153</v>
      </c>
      <c r="K44" s="18"/>
      <c r="L44" s="1"/>
      <c r="M44" s="1"/>
      <c r="N44" s="1"/>
      <c r="O44" s="1"/>
      <c r="P44" s="1"/>
      <c r="Q44" s="1"/>
      <c r="R44" s="1"/>
      <c r="S44" s="1"/>
      <c r="T44" s="1"/>
      <c r="U44" s="1"/>
      <c r="V44" s="1"/>
      <c r="W44" s="1"/>
      <c r="X44" s="1"/>
      <c r="Y44" s="1"/>
      <c r="Z44" s="1"/>
      <c r="AA44" s="1"/>
    </row>
    <row r="45" spans="1:27" ht="145.5" customHeight="1">
      <c r="A45" s="1"/>
      <c r="B45" s="9"/>
      <c r="C45" s="296"/>
      <c r="D45" s="296"/>
      <c r="E45" s="299"/>
      <c r="F45" s="299"/>
      <c r="G45" s="61" t="s">
        <v>154</v>
      </c>
      <c r="H45" s="61"/>
      <c r="I45" s="88">
        <v>95</v>
      </c>
      <c r="J45" s="67" t="s">
        <v>155</v>
      </c>
      <c r="K45" s="18"/>
      <c r="L45" s="1"/>
      <c r="M45" s="1"/>
      <c r="N45" s="1"/>
      <c r="O45" s="1"/>
      <c r="P45" s="1"/>
      <c r="Q45" s="1"/>
      <c r="R45" s="1"/>
      <c r="S45" s="1"/>
      <c r="T45" s="1"/>
      <c r="U45" s="1"/>
      <c r="V45" s="1"/>
      <c r="W45" s="1"/>
      <c r="X45" s="1"/>
      <c r="Y45" s="1"/>
      <c r="Z45" s="1"/>
      <c r="AA45" s="1"/>
    </row>
    <row r="46" spans="1:27" ht="185.25" customHeight="1">
      <c r="A46" s="1"/>
      <c r="B46" s="9"/>
      <c r="C46" s="296"/>
      <c r="D46" s="296"/>
      <c r="E46" s="295" t="s">
        <v>156</v>
      </c>
      <c r="F46" s="298">
        <f>(I46+I47+I48+I49+I50+I51)/6</f>
        <v>96.666666666666671</v>
      </c>
      <c r="G46" s="75" t="s">
        <v>157</v>
      </c>
      <c r="H46" s="75"/>
      <c r="I46" s="89">
        <v>100</v>
      </c>
      <c r="J46" s="77" t="s">
        <v>158</v>
      </c>
      <c r="K46" s="18"/>
      <c r="L46" s="1"/>
      <c r="M46" s="1"/>
      <c r="N46" s="1"/>
      <c r="O46" s="1"/>
      <c r="P46" s="1"/>
      <c r="Q46" s="1"/>
      <c r="R46" s="1"/>
      <c r="S46" s="1"/>
      <c r="T46" s="1"/>
      <c r="U46" s="1"/>
      <c r="V46" s="1"/>
      <c r="W46" s="1"/>
      <c r="X46" s="1"/>
      <c r="Y46" s="1"/>
      <c r="Z46" s="1"/>
      <c r="AA46" s="1"/>
    </row>
    <row r="47" spans="1:27" ht="223.5" customHeight="1">
      <c r="A47" s="1"/>
      <c r="B47" s="9"/>
      <c r="C47" s="296"/>
      <c r="D47" s="296"/>
      <c r="E47" s="296"/>
      <c r="F47" s="296"/>
      <c r="G47" s="50" t="s">
        <v>159</v>
      </c>
      <c r="H47" s="50"/>
      <c r="I47" s="78">
        <v>90</v>
      </c>
      <c r="J47" s="60" t="s">
        <v>160</v>
      </c>
      <c r="K47" s="18"/>
      <c r="L47" s="1"/>
      <c r="M47" s="1"/>
      <c r="N47" s="1"/>
      <c r="O47" s="1"/>
      <c r="P47" s="1"/>
      <c r="Q47" s="1"/>
      <c r="R47" s="1"/>
      <c r="S47" s="1"/>
      <c r="T47" s="1"/>
      <c r="U47" s="1"/>
      <c r="V47" s="1"/>
      <c r="W47" s="1"/>
      <c r="X47" s="1"/>
      <c r="Y47" s="1"/>
      <c r="Z47" s="1"/>
      <c r="AA47" s="1"/>
    </row>
    <row r="48" spans="1:27" ht="49.5" customHeight="1">
      <c r="A48" s="1"/>
      <c r="B48" s="9"/>
      <c r="C48" s="296"/>
      <c r="D48" s="296"/>
      <c r="E48" s="296"/>
      <c r="F48" s="296"/>
      <c r="G48" s="50" t="s">
        <v>161</v>
      </c>
      <c r="H48" s="50"/>
      <c r="I48" s="58">
        <v>100</v>
      </c>
      <c r="J48" s="60" t="s">
        <v>162</v>
      </c>
      <c r="K48" s="18"/>
      <c r="L48" s="1"/>
      <c r="M48" s="1"/>
      <c r="N48" s="1"/>
      <c r="O48" s="1"/>
      <c r="P48" s="1"/>
      <c r="Q48" s="1"/>
      <c r="R48" s="1"/>
      <c r="S48" s="1"/>
      <c r="T48" s="1"/>
      <c r="U48" s="1"/>
      <c r="V48" s="1"/>
      <c r="W48" s="1"/>
      <c r="X48" s="1"/>
      <c r="Y48" s="1"/>
      <c r="Z48" s="1"/>
      <c r="AA48" s="1"/>
    </row>
    <row r="49" spans="1:27" ht="207" customHeight="1">
      <c r="A49" s="1"/>
      <c r="B49" s="9"/>
      <c r="C49" s="296"/>
      <c r="D49" s="296"/>
      <c r="E49" s="296"/>
      <c r="F49" s="296"/>
      <c r="G49" s="50" t="s">
        <v>163</v>
      </c>
      <c r="H49" s="50"/>
      <c r="I49" s="78">
        <v>90</v>
      </c>
      <c r="J49" s="60" t="s">
        <v>164</v>
      </c>
      <c r="K49" s="18"/>
      <c r="L49" s="1"/>
      <c r="M49" s="1"/>
      <c r="N49" s="1"/>
      <c r="O49" s="1"/>
      <c r="P49" s="1"/>
      <c r="Q49" s="1"/>
      <c r="R49" s="1"/>
      <c r="S49" s="1"/>
      <c r="T49" s="1"/>
      <c r="U49" s="1"/>
      <c r="V49" s="1"/>
      <c r="W49" s="1"/>
      <c r="X49" s="1"/>
      <c r="Y49" s="1"/>
      <c r="Z49" s="1"/>
      <c r="AA49" s="1"/>
    </row>
    <row r="50" spans="1:27" ht="159" customHeight="1">
      <c r="A50" s="1"/>
      <c r="B50" s="9"/>
      <c r="C50" s="296"/>
      <c r="D50" s="296"/>
      <c r="E50" s="296"/>
      <c r="F50" s="296"/>
      <c r="G50" s="50" t="s">
        <v>165</v>
      </c>
      <c r="H50" s="50"/>
      <c r="I50" s="78">
        <v>100</v>
      </c>
      <c r="J50" s="60" t="s">
        <v>166</v>
      </c>
      <c r="K50" s="18"/>
      <c r="L50" s="1"/>
      <c r="M50" s="1"/>
      <c r="N50" s="1"/>
      <c r="O50" s="1"/>
      <c r="P50" s="1"/>
      <c r="Q50" s="1"/>
      <c r="R50" s="1"/>
      <c r="S50" s="1"/>
      <c r="T50" s="1"/>
      <c r="U50" s="1"/>
      <c r="V50" s="1"/>
      <c r="W50" s="1"/>
      <c r="X50" s="1"/>
      <c r="Y50" s="1"/>
      <c r="Z50" s="1"/>
      <c r="AA50" s="1"/>
    </row>
    <row r="51" spans="1:27" ht="211.5" customHeight="1">
      <c r="A51" s="1"/>
      <c r="B51" s="9"/>
      <c r="C51" s="296"/>
      <c r="D51" s="296"/>
      <c r="E51" s="299"/>
      <c r="F51" s="299"/>
      <c r="G51" s="61" t="s">
        <v>167</v>
      </c>
      <c r="H51" s="61"/>
      <c r="I51" s="88">
        <v>100</v>
      </c>
      <c r="J51" s="67" t="s">
        <v>168</v>
      </c>
      <c r="K51" s="18"/>
      <c r="L51" s="1"/>
      <c r="M51" s="1"/>
      <c r="N51" s="1"/>
      <c r="O51" s="1"/>
      <c r="P51" s="1"/>
      <c r="Q51" s="1"/>
      <c r="R51" s="1"/>
      <c r="S51" s="1"/>
      <c r="T51" s="1"/>
      <c r="U51" s="1"/>
      <c r="V51" s="1"/>
      <c r="W51" s="1"/>
      <c r="X51" s="1"/>
      <c r="Y51" s="1"/>
      <c r="Z51" s="1"/>
      <c r="AA51" s="1"/>
    </row>
    <row r="52" spans="1:27" ht="14.25" customHeight="1">
      <c r="A52" s="1"/>
      <c r="B52" s="9"/>
      <c r="C52" s="296"/>
      <c r="D52" s="296"/>
      <c r="E52" s="295" t="s">
        <v>169</v>
      </c>
      <c r="F52" s="298">
        <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row r="53" spans="1:27" ht="115.5" customHeight="1">
      <c r="A53" s="1"/>
      <c r="B53" s="9"/>
      <c r="C53" s="296"/>
      <c r="D53" s="296"/>
      <c r="E53" s="296"/>
      <c r="F53" s="296"/>
      <c r="G53" s="50" t="s">
        <v>172</v>
      </c>
      <c r="H53" s="50"/>
      <c r="I53" s="78">
        <v>100</v>
      </c>
      <c r="J53" s="60" t="s">
        <v>173</v>
      </c>
      <c r="K53" s="18"/>
      <c r="L53" s="1"/>
      <c r="M53" s="1"/>
      <c r="N53" s="1"/>
      <c r="O53" s="1"/>
      <c r="P53" s="1"/>
      <c r="Q53" s="1"/>
      <c r="R53" s="1"/>
      <c r="S53" s="1"/>
      <c r="T53" s="1"/>
      <c r="U53" s="1"/>
      <c r="V53" s="1"/>
      <c r="W53" s="1"/>
      <c r="X53" s="1"/>
      <c r="Y53" s="1"/>
      <c r="Z53" s="1"/>
      <c r="AA53" s="1"/>
    </row>
    <row r="54" spans="1:27" ht="50.25" customHeight="1">
      <c r="A54" s="1"/>
      <c r="B54" s="9"/>
      <c r="C54" s="296"/>
      <c r="D54" s="296"/>
      <c r="E54" s="296"/>
      <c r="F54" s="296"/>
      <c r="G54" s="50" t="s">
        <v>174</v>
      </c>
      <c r="H54" s="50"/>
      <c r="I54" s="78">
        <v>100</v>
      </c>
      <c r="J54" s="60" t="s">
        <v>175</v>
      </c>
      <c r="K54" s="18"/>
      <c r="L54" s="1"/>
      <c r="M54" s="1"/>
      <c r="N54" s="1"/>
      <c r="O54" s="1"/>
      <c r="P54" s="1"/>
      <c r="Q54" s="1"/>
      <c r="R54" s="1"/>
      <c r="S54" s="1"/>
      <c r="T54" s="1"/>
      <c r="U54" s="1"/>
      <c r="V54" s="1"/>
      <c r="W54" s="1"/>
      <c r="X54" s="1"/>
      <c r="Y54" s="1"/>
      <c r="Z54" s="1"/>
      <c r="AA54" s="1"/>
    </row>
    <row r="55" spans="1:27" ht="353.25" customHeight="1">
      <c r="A55" s="1"/>
      <c r="B55" s="9"/>
      <c r="C55" s="296"/>
      <c r="D55" s="296"/>
      <c r="E55" s="296"/>
      <c r="F55" s="296"/>
      <c r="G55" s="50" t="s">
        <v>176</v>
      </c>
      <c r="H55" s="50"/>
      <c r="I55" s="78">
        <v>100</v>
      </c>
      <c r="J55" s="60" t="s">
        <v>177</v>
      </c>
      <c r="K55" s="18"/>
      <c r="L55" s="1"/>
      <c r="M55" s="1"/>
      <c r="N55" s="1"/>
      <c r="O55" s="1"/>
      <c r="P55" s="1"/>
      <c r="Q55" s="1"/>
      <c r="R55" s="1"/>
      <c r="S55" s="1"/>
      <c r="T55" s="1"/>
      <c r="U55" s="1"/>
      <c r="V55" s="1"/>
      <c r="W55" s="1"/>
      <c r="X55" s="1"/>
      <c r="Y55" s="1"/>
      <c r="Z55" s="1"/>
      <c r="AA55" s="1"/>
    </row>
    <row r="56" spans="1:27" ht="14.25" customHeight="1">
      <c r="A56" s="1"/>
      <c r="B56" s="9"/>
      <c r="C56" s="296"/>
      <c r="D56" s="296"/>
      <c r="E56" s="296"/>
      <c r="F56" s="296"/>
      <c r="G56" s="50" t="s">
        <v>178</v>
      </c>
      <c r="H56" s="50"/>
      <c r="I56" s="78">
        <v>100</v>
      </c>
      <c r="J56" s="60" t="s">
        <v>179</v>
      </c>
      <c r="K56" s="18"/>
      <c r="L56" s="1"/>
      <c r="M56" s="1"/>
      <c r="N56" s="1"/>
      <c r="O56" s="1"/>
      <c r="P56" s="1"/>
      <c r="Q56" s="1"/>
      <c r="R56" s="1"/>
      <c r="S56" s="1"/>
      <c r="T56" s="1"/>
      <c r="U56" s="1"/>
      <c r="V56" s="1"/>
      <c r="W56" s="1"/>
      <c r="X56" s="1"/>
      <c r="Y56" s="1"/>
      <c r="Z56" s="1"/>
      <c r="AA56" s="1"/>
    </row>
    <row r="57" spans="1:27" ht="139.5" customHeight="1">
      <c r="A57" s="1"/>
      <c r="B57" s="9"/>
      <c r="C57" s="296"/>
      <c r="D57" s="296"/>
      <c r="E57" s="299"/>
      <c r="F57" s="299"/>
      <c r="G57" s="61" t="s">
        <v>180</v>
      </c>
      <c r="H57" s="61"/>
      <c r="I57" s="88">
        <v>100</v>
      </c>
      <c r="J57" s="67" t="s">
        <v>181</v>
      </c>
      <c r="K57" s="18"/>
      <c r="L57" s="1"/>
      <c r="M57" s="1"/>
      <c r="N57" s="1"/>
      <c r="O57" s="1"/>
      <c r="P57" s="1"/>
      <c r="Q57" s="1"/>
      <c r="R57" s="1"/>
      <c r="S57" s="1"/>
      <c r="T57" s="1"/>
      <c r="U57" s="1"/>
      <c r="V57" s="1"/>
      <c r="W57" s="1"/>
      <c r="X57" s="1"/>
      <c r="Y57" s="1"/>
      <c r="Z57" s="1"/>
      <c r="AA57" s="1"/>
    </row>
    <row r="58" spans="1:27" ht="230.25" customHeight="1">
      <c r="A58" s="1"/>
      <c r="B58" s="9"/>
      <c r="C58" s="296"/>
      <c r="D58" s="296"/>
      <c r="E58" s="68" t="s">
        <v>182</v>
      </c>
      <c r="F58" s="69">
        <f>I58</f>
        <v>100</v>
      </c>
      <c r="G58" s="73" t="s">
        <v>183</v>
      </c>
      <c r="H58" s="73"/>
      <c r="I58" s="71">
        <v>100</v>
      </c>
      <c r="J58" s="72" t="s">
        <v>184</v>
      </c>
      <c r="K58" s="18"/>
      <c r="L58" s="1"/>
      <c r="M58" s="1"/>
      <c r="N58" s="1"/>
      <c r="O58" s="1"/>
      <c r="P58" s="1"/>
      <c r="Q58" s="1"/>
      <c r="R58" s="1"/>
      <c r="S58" s="1"/>
      <c r="T58" s="1"/>
      <c r="U58" s="1"/>
      <c r="V58" s="1"/>
      <c r="W58" s="1"/>
      <c r="X58" s="1"/>
      <c r="Y58" s="1"/>
      <c r="Z58" s="1"/>
      <c r="AA58" s="1"/>
    </row>
    <row r="59" spans="1:27" ht="14.25" customHeight="1">
      <c r="A59" s="1"/>
      <c r="B59" s="9"/>
      <c r="C59" s="296"/>
      <c r="D59" s="296"/>
      <c r="E59" s="295" t="s">
        <v>185</v>
      </c>
      <c r="F59" s="298">
        <f>(I59+I60+I61)/3</f>
        <v>100</v>
      </c>
      <c r="G59" s="75" t="s">
        <v>186</v>
      </c>
      <c r="H59" s="75"/>
      <c r="I59" s="89">
        <v>100</v>
      </c>
      <c r="J59" s="77" t="s">
        <v>187</v>
      </c>
      <c r="K59" s="18"/>
      <c r="L59" s="1"/>
      <c r="M59" s="1"/>
      <c r="N59" s="1"/>
      <c r="O59" s="1"/>
      <c r="P59" s="1"/>
      <c r="Q59" s="1"/>
      <c r="R59" s="1"/>
      <c r="S59" s="1"/>
      <c r="T59" s="1"/>
      <c r="U59" s="1"/>
      <c r="V59" s="1"/>
      <c r="W59" s="1"/>
      <c r="X59" s="1"/>
      <c r="Y59" s="1"/>
      <c r="Z59" s="1"/>
      <c r="AA59" s="1"/>
    </row>
    <row r="60" spans="1:27" ht="14.25" customHeight="1">
      <c r="A60" s="1"/>
      <c r="B60" s="9"/>
      <c r="C60" s="296"/>
      <c r="D60" s="296"/>
      <c r="E60" s="296"/>
      <c r="F60" s="296"/>
      <c r="G60" s="50" t="s">
        <v>188</v>
      </c>
      <c r="H60" s="50"/>
      <c r="I60" s="78">
        <v>100</v>
      </c>
      <c r="J60" s="60" t="s">
        <v>189</v>
      </c>
      <c r="K60" s="18"/>
      <c r="L60" s="1"/>
      <c r="M60" s="1"/>
      <c r="N60" s="1"/>
      <c r="O60" s="1"/>
      <c r="P60" s="1"/>
      <c r="Q60" s="1"/>
      <c r="R60" s="1"/>
      <c r="S60" s="1"/>
      <c r="T60" s="1"/>
      <c r="U60" s="1"/>
      <c r="V60" s="1"/>
      <c r="W60" s="1"/>
      <c r="X60" s="1"/>
      <c r="Y60" s="1"/>
      <c r="Z60" s="1"/>
      <c r="AA60" s="1"/>
    </row>
    <row r="61" spans="1:27" ht="141" customHeight="1">
      <c r="A61" s="1"/>
      <c r="B61" s="9"/>
      <c r="C61" s="296"/>
      <c r="D61" s="296"/>
      <c r="E61" s="296"/>
      <c r="F61" s="296"/>
      <c r="G61" s="50" t="s">
        <v>190</v>
      </c>
      <c r="H61" s="275"/>
      <c r="I61" s="307">
        <v>100</v>
      </c>
      <c r="J61" s="305" t="s">
        <v>191</v>
      </c>
      <c r="K61" s="18"/>
      <c r="L61" s="1"/>
      <c r="M61" s="1"/>
      <c r="N61" s="1"/>
      <c r="O61" s="1"/>
      <c r="P61" s="1"/>
      <c r="Q61" s="1"/>
      <c r="R61" s="1"/>
      <c r="S61" s="1"/>
      <c r="T61" s="1"/>
      <c r="U61" s="1"/>
      <c r="V61" s="1"/>
      <c r="W61" s="1"/>
      <c r="X61" s="1"/>
      <c r="Y61" s="1"/>
      <c r="Z61" s="1"/>
      <c r="AA61" s="1"/>
    </row>
    <row r="62" spans="1:27" ht="60.75" customHeight="1">
      <c r="A62" s="1"/>
      <c r="B62" s="9"/>
      <c r="C62" s="296"/>
      <c r="D62" s="296"/>
      <c r="E62" s="299"/>
      <c r="F62" s="299"/>
      <c r="G62" s="61" t="s">
        <v>192</v>
      </c>
      <c r="H62" s="277"/>
      <c r="I62" s="299"/>
      <c r="J62" s="299"/>
      <c r="K62" s="18"/>
      <c r="L62" s="1"/>
      <c r="M62" s="1"/>
      <c r="N62" s="1"/>
      <c r="O62" s="1"/>
      <c r="P62" s="1"/>
      <c r="Q62" s="1"/>
      <c r="R62" s="1"/>
      <c r="S62" s="1"/>
      <c r="T62" s="1"/>
      <c r="U62" s="1"/>
      <c r="V62" s="1"/>
      <c r="W62" s="1"/>
      <c r="X62" s="1"/>
      <c r="Y62" s="1"/>
      <c r="Z62" s="1"/>
      <c r="AA62" s="1"/>
    </row>
    <row r="63" spans="1:27" ht="105" customHeight="1">
      <c r="A63" s="1"/>
      <c r="B63" s="9"/>
      <c r="C63" s="296"/>
      <c r="D63" s="296"/>
      <c r="E63" s="295" t="s">
        <v>193</v>
      </c>
      <c r="F63" s="298">
        <f>(I63+I64+I65+I66+I67+I68)/6</f>
        <v>81.833333333333329</v>
      </c>
      <c r="G63" s="75" t="s">
        <v>194</v>
      </c>
      <c r="H63" s="75"/>
      <c r="I63" s="89">
        <v>90</v>
      </c>
      <c r="J63" s="77" t="s">
        <v>195</v>
      </c>
      <c r="K63" s="18"/>
      <c r="L63" s="1"/>
      <c r="M63" s="1"/>
      <c r="N63" s="1"/>
      <c r="O63" s="1"/>
      <c r="P63" s="1"/>
      <c r="Q63" s="1"/>
      <c r="R63" s="1"/>
      <c r="S63" s="1"/>
      <c r="T63" s="1"/>
      <c r="U63" s="1"/>
      <c r="V63" s="1"/>
      <c r="W63" s="1"/>
      <c r="X63" s="1"/>
      <c r="Y63" s="1"/>
      <c r="Z63" s="1"/>
      <c r="AA63" s="1"/>
    </row>
    <row r="64" spans="1:27" ht="87" customHeight="1">
      <c r="A64" s="1"/>
      <c r="B64" s="9"/>
      <c r="C64" s="296"/>
      <c r="D64" s="296"/>
      <c r="E64" s="296"/>
      <c r="F64" s="296"/>
      <c r="G64" s="50" t="s">
        <v>196</v>
      </c>
      <c r="H64" s="50"/>
      <c r="I64" s="78">
        <v>1</v>
      </c>
      <c r="J64" s="60" t="s">
        <v>197</v>
      </c>
      <c r="K64" s="18"/>
      <c r="L64" s="1"/>
      <c r="M64" s="1"/>
      <c r="N64" s="1"/>
      <c r="O64" s="1"/>
      <c r="P64" s="1"/>
      <c r="Q64" s="1"/>
      <c r="R64" s="1"/>
      <c r="S64" s="1"/>
      <c r="T64" s="1"/>
      <c r="U64" s="1"/>
      <c r="V64" s="1"/>
      <c r="W64" s="1"/>
      <c r="X64" s="1"/>
      <c r="Y64" s="1"/>
      <c r="Z64" s="1"/>
      <c r="AA64" s="1"/>
    </row>
    <row r="65" spans="1:27" ht="62.25" customHeight="1">
      <c r="A65" s="1"/>
      <c r="B65" s="9"/>
      <c r="C65" s="296"/>
      <c r="D65" s="296"/>
      <c r="E65" s="296"/>
      <c r="F65" s="296"/>
      <c r="G65" s="50" t="s">
        <v>198</v>
      </c>
      <c r="H65" s="50"/>
      <c r="I65" s="78">
        <v>100</v>
      </c>
      <c r="J65" s="60" t="s">
        <v>199</v>
      </c>
      <c r="K65" s="18"/>
      <c r="L65" s="1"/>
      <c r="M65" s="1"/>
      <c r="N65" s="1"/>
      <c r="O65" s="1"/>
      <c r="P65" s="1"/>
      <c r="Q65" s="1"/>
      <c r="R65" s="1"/>
      <c r="S65" s="1"/>
      <c r="T65" s="1"/>
      <c r="U65" s="1"/>
      <c r="V65" s="1"/>
      <c r="W65" s="1"/>
      <c r="X65" s="1"/>
      <c r="Y65" s="1"/>
      <c r="Z65" s="1"/>
      <c r="AA65" s="1"/>
    </row>
    <row r="66" spans="1:27" ht="63" customHeight="1">
      <c r="A66" s="1"/>
      <c r="B66" s="9"/>
      <c r="C66" s="296"/>
      <c r="D66" s="296"/>
      <c r="E66" s="296"/>
      <c r="F66" s="296"/>
      <c r="G66" s="50" t="s">
        <v>200</v>
      </c>
      <c r="H66" s="50"/>
      <c r="I66" s="78">
        <v>100</v>
      </c>
      <c r="J66" s="60" t="s">
        <v>201</v>
      </c>
      <c r="K66" s="18"/>
      <c r="L66" s="1"/>
      <c r="M66" s="1"/>
      <c r="N66" s="1"/>
      <c r="O66" s="1"/>
      <c r="P66" s="1"/>
      <c r="Q66" s="1"/>
      <c r="R66" s="1"/>
      <c r="S66" s="1"/>
      <c r="T66" s="1"/>
      <c r="U66" s="1"/>
      <c r="V66" s="1"/>
      <c r="W66" s="1"/>
      <c r="X66" s="1"/>
      <c r="Y66" s="1"/>
      <c r="Z66" s="1"/>
      <c r="AA66" s="1"/>
    </row>
    <row r="67" spans="1:27" ht="14.25" customHeight="1">
      <c r="A67" s="1"/>
      <c r="B67" s="9"/>
      <c r="C67" s="296"/>
      <c r="D67" s="296"/>
      <c r="E67" s="296"/>
      <c r="F67" s="296"/>
      <c r="G67" s="50" t="s">
        <v>202</v>
      </c>
      <c r="H67" s="50"/>
      <c r="I67" s="78">
        <v>100</v>
      </c>
      <c r="J67" s="60" t="s">
        <v>203</v>
      </c>
      <c r="K67" s="18"/>
      <c r="L67" s="1"/>
      <c r="M67" s="1"/>
      <c r="N67" s="1"/>
      <c r="O67" s="1"/>
      <c r="P67" s="1"/>
      <c r="Q67" s="1"/>
      <c r="R67" s="1"/>
      <c r="S67" s="1"/>
      <c r="T67" s="1"/>
      <c r="U67" s="1"/>
      <c r="V67" s="1"/>
      <c r="W67" s="1"/>
      <c r="X67" s="1"/>
      <c r="Y67" s="1"/>
      <c r="Z67" s="1"/>
      <c r="AA67" s="1"/>
    </row>
    <row r="68" spans="1:27" ht="14.25" customHeight="1">
      <c r="A68" s="1"/>
      <c r="B68" s="9"/>
      <c r="C68" s="297"/>
      <c r="D68" s="297"/>
      <c r="E68" s="297"/>
      <c r="F68" s="297"/>
      <c r="G68" s="79" t="s">
        <v>204</v>
      </c>
      <c r="H68" s="79"/>
      <c r="I68" s="85">
        <v>100</v>
      </c>
      <c r="J68" s="81" t="s">
        <v>205</v>
      </c>
      <c r="K68" s="18"/>
      <c r="L68" s="1"/>
      <c r="M68" s="1"/>
      <c r="N68" s="1"/>
      <c r="O68" s="1"/>
      <c r="P68" s="1"/>
      <c r="Q68" s="1"/>
      <c r="R68" s="1"/>
      <c r="S68" s="1"/>
      <c r="T68" s="1"/>
      <c r="U68" s="1"/>
      <c r="V68" s="1"/>
      <c r="W68" s="1"/>
      <c r="X68" s="1"/>
      <c r="Y68" s="1"/>
      <c r="Z68" s="1"/>
      <c r="AA68" s="1"/>
    </row>
    <row r="69" spans="1:27" ht="135" customHeight="1">
      <c r="A69" s="1"/>
      <c r="B69" s="9"/>
      <c r="C69" s="303" t="s">
        <v>206</v>
      </c>
      <c r="D69" s="304">
        <f>(((F69+F80+F83)/3)+F90)/2</f>
        <v>95.638888888888886</v>
      </c>
      <c r="E69" s="311" t="s">
        <v>207</v>
      </c>
      <c r="F69" s="310">
        <f>(I69+I70+I72+I73+I75+I78)/6</f>
        <v>98.333333333333329</v>
      </c>
      <c r="G69" s="82" t="s">
        <v>208</v>
      </c>
      <c r="H69" s="82"/>
      <c r="I69" s="83">
        <v>100</v>
      </c>
      <c r="J69" s="84" t="s">
        <v>209</v>
      </c>
      <c r="K69" s="18"/>
      <c r="L69" s="1"/>
      <c r="M69" s="1"/>
      <c r="N69" s="1"/>
      <c r="O69" s="1"/>
      <c r="P69" s="1"/>
      <c r="Q69" s="1"/>
      <c r="R69" s="1"/>
      <c r="S69" s="1"/>
      <c r="T69" s="1"/>
      <c r="U69" s="1"/>
      <c r="V69" s="1"/>
      <c r="W69" s="1"/>
      <c r="X69" s="1"/>
      <c r="Y69" s="1"/>
      <c r="Z69" s="1"/>
      <c r="AA69" s="1"/>
    </row>
    <row r="70" spans="1:27" ht="94.5" customHeight="1">
      <c r="A70" s="1"/>
      <c r="B70" s="9"/>
      <c r="C70" s="296"/>
      <c r="D70" s="296"/>
      <c r="E70" s="296"/>
      <c r="F70" s="296"/>
      <c r="G70" s="50" t="s">
        <v>210</v>
      </c>
      <c r="H70" s="275"/>
      <c r="I70" s="307">
        <v>100</v>
      </c>
      <c r="J70" s="305" t="s">
        <v>211</v>
      </c>
      <c r="K70" s="18"/>
      <c r="L70" s="1"/>
      <c r="M70" s="1"/>
      <c r="N70" s="1"/>
      <c r="O70" s="1"/>
      <c r="P70" s="1"/>
      <c r="Q70" s="1"/>
      <c r="R70" s="1"/>
      <c r="S70" s="1"/>
      <c r="T70" s="1"/>
      <c r="U70" s="1"/>
      <c r="V70" s="1"/>
      <c r="W70" s="1"/>
      <c r="X70" s="1"/>
      <c r="Y70" s="1"/>
      <c r="Z70" s="1"/>
      <c r="AA70" s="1"/>
    </row>
    <row r="71" spans="1:27" ht="120.75" customHeight="1">
      <c r="A71" s="1"/>
      <c r="B71" s="9"/>
      <c r="C71" s="296"/>
      <c r="D71" s="296"/>
      <c r="E71" s="296"/>
      <c r="F71" s="296"/>
      <c r="G71" s="50" t="s">
        <v>212</v>
      </c>
      <c r="H71" s="276"/>
      <c r="I71" s="306"/>
      <c r="J71" s="306"/>
      <c r="K71" s="18"/>
      <c r="L71" s="1"/>
      <c r="M71" s="1"/>
      <c r="N71" s="1"/>
      <c r="O71" s="1"/>
      <c r="P71" s="1"/>
      <c r="Q71" s="1"/>
      <c r="R71" s="1"/>
      <c r="S71" s="1"/>
      <c r="T71" s="1"/>
      <c r="U71" s="1"/>
      <c r="V71" s="1"/>
      <c r="W71" s="1"/>
      <c r="X71" s="1"/>
      <c r="Y71" s="1"/>
      <c r="Z71" s="1"/>
      <c r="AA71" s="1"/>
    </row>
    <row r="72" spans="1:27" ht="188.25" customHeight="1">
      <c r="A72" s="1"/>
      <c r="B72" s="9"/>
      <c r="C72" s="296"/>
      <c r="D72" s="296"/>
      <c r="E72" s="296"/>
      <c r="F72" s="296"/>
      <c r="G72" s="50" t="s">
        <v>213</v>
      </c>
      <c r="H72" s="50"/>
      <c r="I72" s="78">
        <v>100</v>
      </c>
      <c r="J72" s="60" t="s">
        <v>214</v>
      </c>
      <c r="K72" s="18"/>
      <c r="L72" s="1"/>
      <c r="M72" s="1"/>
      <c r="N72" s="1"/>
      <c r="O72" s="1"/>
      <c r="P72" s="1"/>
      <c r="Q72" s="1"/>
      <c r="R72" s="1"/>
      <c r="S72" s="1"/>
      <c r="T72" s="1"/>
      <c r="U72" s="1"/>
      <c r="V72" s="1"/>
      <c r="W72" s="1"/>
      <c r="X72" s="1"/>
      <c r="Y72" s="1"/>
      <c r="Z72" s="1"/>
      <c r="AA72" s="1"/>
    </row>
    <row r="73" spans="1:27" ht="195" customHeight="1">
      <c r="A73" s="1"/>
      <c r="B73" s="9"/>
      <c r="C73" s="296"/>
      <c r="D73" s="296"/>
      <c r="E73" s="296"/>
      <c r="F73" s="296"/>
      <c r="G73" s="50" t="s">
        <v>215</v>
      </c>
      <c r="H73" s="275"/>
      <c r="I73" s="307">
        <v>90</v>
      </c>
      <c r="J73" s="305" t="s">
        <v>216</v>
      </c>
      <c r="K73" s="18"/>
      <c r="L73" s="1"/>
      <c r="M73" s="1"/>
      <c r="N73" s="1"/>
      <c r="O73" s="1"/>
      <c r="P73" s="1"/>
      <c r="Q73" s="1"/>
      <c r="R73" s="1"/>
      <c r="S73" s="1"/>
      <c r="T73" s="1"/>
      <c r="U73" s="1"/>
      <c r="V73" s="1"/>
      <c r="W73" s="1"/>
      <c r="X73" s="1"/>
      <c r="Y73" s="1"/>
      <c r="Z73" s="1"/>
      <c r="AA73" s="1"/>
    </row>
    <row r="74" spans="1:27" ht="192.75" customHeight="1">
      <c r="A74" s="1"/>
      <c r="B74" s="9"/>
      <c r="C74" s="296"/>
      <c r="D74" s="296"/>
      <c r="E74" s="296"/>
      <c r="F74" s="296"/>
      <c r="G74" s="50" t="s">
        <v>217</v>
      </c>
      <c r="H74" s="276"/>
      <c r="I74" s="306"/>
      <c r="J74" s="306"/>
      <c r="K74" s="18"/>
      <c r="L74" s="1"/>
      <c r="M74" s="1"/>
      <c r="N74" s="1"/>
      <c r="O74" s="1"/>
      <c r="P74" s="1"/>
      <c r="Q74" s="1"/>
      <c r="R74" s="1"/>
      <c r="S74" s="1"/>
      <c r="T74" s="1"/>
      <c r="U74" s="1"/>
      <c r="V74" s="1"/>
      <c r="W74" s="1"/>
      <c r="X74" s="1"/>
      <c r="Y74" s="1"/>
      <c r="Z74" s="1"/>
      <c r="AA74" s="1"/>
    </row>
    <row r="75" spans="1:27" ht="181.5" customHeight="1">
      <c r="A75" s="1"/>
      <c r="B75" s="9"/>
      <c r="C75" s="296"/>
      <c r="D75" s="296"/>
      <c r="E75" s="296"/>
      <c r="F75" s="296"/>
      <c r="G75" s="50" t="s">
        <v>218</v>
      </c>
      <c r="H75" s="275"/>
      <c r="I75" s="307">
        <v>100</v>
      </c>
      <c r="J75" s="305" t="s">
        <v>219</v>
      </c>
      <c r="K75" s="18"/>
      <c r="L75" s="1"/>
      <c r="M75" s="1"/>
      <c r="N75" s="1"/>
      <c r="O75" s="1"/>
      <c r="P75" s="1"/>
      <c r="Q75" s="1"/>
      <c r="R75" s="1"/>
      <c r="S75" s="1"/>
      <c r="T75" s="1"/>
      <c r="U75" s="1"/>
      <c r="V75" s="1"/>
      <c r="W75" s="1"/>
      <c r="X75" s="1"/>
      <c r="Y75" s="1"/>
      <c r="Z75" s="1"/>
      <c r="AA75" s="1"/>
    </row>
    <row r="76" spans="1:27" ht="132.75" customHeight="1">
      <c r="A76" s="1"/>
      <c r="B76" s="9"/>
      <c r="C76" s="296"/>
      <c r="D76" s="296"/>
      <c r="E76" s="296"/>
      <c r="F76" s="296"/>
      <c r="G76" s="50" t="s">
        <v>220</v>
      </c>
      <c r="H76" s="278"/>
      <c r="I76" s="296"/>
      <c r="J76" s="296"/>
      <c r="K76" s="18"/>
      <c r="L76" s="1"/>
      <c r="M76" s="1"/>
      <c r="N76" s="1"/>
      <c r="O76" s="1"/>
      <c r="P76" s="1"/>
      <c r="Q76" s="1"/>
      <c r="R76" s="1"/>
      <c r="S76" s="1"/>
      <c r="T76" s="1"/>
      <c r="U76" s="1"/>
      <c r="V76" s="1"/>
      <c r="W76" s="1"/>
      <c r="X76" s="1"/>
      <c r="Y76" s="1"/>
      <c r="Z76" s="1"/>
      <c r="AA76" s="1"/>
    </row>
    <row r="77" spans="1:27" ht="129.75" customHeight="1">
      <c r="A77" s="1"/>
      <c r="B77" s="9"/>
      <c r="C77" s="296"/>
      <c r="D77" s="296"/>
      <c r="E77" s="296"/>
      <c r="F77" s="296"/>
      <c r="G77" s="50" t="s">
        <v>221</v>
      </c>
      <c r="H77" s="276"/>
      <c r="I77" s="306"/>
      <c r="J77" s="306"/>
      <c r="K77" s="18"/>
      <c r="L77" s="1"/>
      <c r="M77" s="1"/>
      <c r="N77" s="1"/>
      <c r="O77" s="1"/>
      <c r="P77" s="1"/>
      <c r="Q77" s="1"/>
      <c r="R77" s="1"/>
      <c r="S77" s="1"/>
      <c r="T77" s="1"/>
      <c r="U77" s="1"/>
      <c r="V77" s="1"/>
      <c r="W77" s="1"/>
      <c r="X77" s="1"/>
      <c r="Y77" s="1"/>
      <c r="Z77" s="1"/>
      <c r="AA77" s="1"/>
    </row>
    <row r="78" spans="1:27" ht="123" customHeight="1">
      <c r="A78" s="1"/>
      <c r="B78" s="9"/>
      <c r="C78" s="296"/>
      <c r="D78" s="296"/>
      <c r="E78" s="296"/>
      <c r="F78" s="296"/>
      <c r="G78" s="50" t="s">
        <v>222</v>
      </c>
      <c r="H78" s="275"/>
      <c r="I78" s="307">
        <v>100</v>
      </c>
      <c r="J78" s="305" t="s">
        <v>223</v>
      </c>
      <c r="K78" s="18"/>
      <c r="L78" s="1"/>
      <c r="M78" s="1"/>
      <c r="N78" s="1"/>
      <c r="O78" s="1"/>
      <c r="P78" s="1"/>
      <c r="Q78" s="1"/>
      <c r="R78" s="1"/>
      <c r="S78" s="1"/>
      <c r="T78" s="1"/>
      <c r="U78" s="1"/>
      <c r="V78" s="1"/>
      <c r="W78" s="1"/>
      <c r="X78" s="1"/>
      <c r="Y78" s="1"/>
      <c r="Z78" s="1"/>
      <c r="AA78" s="1"/>
    </row>
    <row r="79" spans="1:27" ht="148.5" customHeight="1">
      <c r="A79" s="1"/>
      <c r="B79" s="9"/>
      <c r="C79" s="296"/>
      <c r="D79" s="296"/>
      <c r="E79" s="299"/>
      <c r="F79" s="299"/>
      <c r="G79" s="61" t="s">
        <v>224</v>
      </c>
      <c r="H79" s="277"/>
      <c r="I79" s="299"/>
      <c r="J79" s="299"/>
      <c r="K79" s="18"/>
      <c r="L79" s="1"/>
      <c r="M79" s="1"/>
      <c r="N79" s="1"/>
      <c r="O79" s="1"/>
      <c r="P79" s="1"/>
      <c r="Q79" s="1"/>
      <c r="R79" s="1"/>
      <c r="S79" s="1"/>
      <c r="T79" s="1"/>
      <c r="U79" s="1"/>
      <c r="V79" s="1"/>
      <c r="W79" s="1"/>
      <c r="X79" s="1"/>
      <c r="Y79" s="1"/>
      <c r="Z79" s="1"/>
      <c r="AA79" s="1"/>
    </row>
    <row r="80" spans="1:27" ht="186.75" customHeight="1">
      <c r="A80" s="1"/>
      <c r="B80" s="9"/>
      <c r="C80" s="296"/>
      <c r="D80" s="296"/>
      <c r="E80" s="295" t="s">
        <v>225</v>
      </c>
      <c r="F80" s="298">
        <f>(I80+I81+I82)/3</f>
        <v>90</v>
      </c>
      <c r="G80" s="75" t="s">
        <v>226</v>
      </c>
      <c r="H80" s="75"/>
      <c r="I80" s="89">
        <v>85</v>
      </c>
      <c r="J80" s="77" t="s">
        <v>227</v>
      </c>
      <c r="K80" s="18"/>
      <c r="L80" s="1"/>
      <c r="M80" s="1"/>
      <c r="N80" s="1"/>
      <c r="O80" s="1"/>
      <c r="P80" s="1"/>
      <c r="Q80" s="1"/>
      <c r="R80" s="1"/>
      <c r="S80" s="1"/>
      <c r="T80" s="1"/>
      <c r="U80" s="1"/>
      <c r="V80" s="1"/>
      <c r="W80" s="1"/>
      <c r="X80" s="1"/>
      <c r="Y80" s="1"/>
      <c r="Z80" s="1"/>
      <c r="AA80" s="1"/>
    </row>
    <row r="81" spans="1:27" ht="283.5" customHeight="1">
      <c r="A81" s="1"/>
      <c r="B81" s="9"/>
      <c r="C81" s="296"/>
      <c r="D81" s="296"/>
      <c r="E81" s="296"/>
      <c r="F81" s="296"/>
      <c r="G81" s="50" t="s">
        <v>228</v>
      </c>
      <c r="H81" s="50"/>
      <c r="I81" s="78">
        <v>85</v>
      </c>
      <c r="J81" s="60" t="s">
        <v>229</v>
      </c>
      <c r="K81" s="18"/>
      <c r="L81" s="1"/>
      <c r="M81" s="1"/>
      <c r="N81" s="1"/>
      <c r="O81" s="1"/>
      <c r="P81" s="1"/>
      <c r="Q81" s="1"/>
      <c r="R81" s="1"/>
      <c r="S81" s="1"/>
      <c r="T81" s="1"/>
      <c r="U81" s="1"/>
      <c r="V81" s="1"/>
      <c r="W81" s="1"/>
      <c r="X81" s="1"/>
      <c r="Y81" s="1"/>
      <c r="Z81" s="1"/>
      <c r="AA81" s="1"/>
    </row>
    <row r="82" spans="1:27" ht="201" customHeight="1">
      <c r="A82" s="1"/>
      <c r="B82" s="9"/>
      <c r="C82" s="296"/>
      <c r="D82" s="296"/>
      <c r="E82" s="299"/>
      <c r="F82" s="299"/>
      <c r="G82" s="67" t="s">
        <v>230</v>
      </c>
      <c r="H82" s="67"/>
      <c r="I82" s="88">
        <v>100</v>
      </c>
      <c r="J82" s="67" t="s">
        <v>231</v>
      </c>
      <c r="K82" s="18"/>
      <c r="L82" s="1"/>
      <c r="M82" s="1"/>
      <c r="N82" s="1"/>
      <c r="O82" s="1"/>
      <c r="P82" s="1"/>
      <c r="Q82" s="1"/>
      <c r="R82" s="1"/>
      <c r="S82" s="1"/>
      <c r="T82" s="1"/>
      <c r="U82" s="1"/>
      <c r="V82" s="1"/>
      <c r="W82" s="1"/>
      <c r="X82" s="1"/>
      <c r="Y82" s="1"/>
      <c r="Z82" s="1"/>
      <c r="AA82" s="1"/>
    </row>
    <row r="83" spans="1:27" ht="84" customHeight="1">
      <c r="A83" s="1"/>
      <c r="B83" s="9"/>
      <c r="C83" s="296"/>
      <c r="D83" s="296"/>
      <c r="E83" s="295" t="s">
        <v>232</v>
      </c>
      <c r="F83" s="298">
        <f>(I83+I87)/2</f>
        <v>85.5</v>
      </c>
      <c r="G83" s="300" t="s">
        <v>233</v>
      </c>
      <c r="H83" s="267"/>
      <c r="I83" s="308">
        <v>88</v>
      </c>
      <c r="J83" s="309" t="s">
        <v>234</v>
      </c>
      <c r="K83" s="18"/>
      <c r="L83" s="1"/>
      <c r="M83" s="1"/>
      <c r="N83" s="1"/>
      <c r="O83" s="1"/>
      <c r="P83" s="1"/>
      <c r="Q83" s="1"/>
      <c r="R83" s="1"/>
      <c r="S83" s="1"/>
      <c r="T83" s="1"/>
      <c r="U83" s="1"/>
      <c r="V83" s="1"/>
      <c r="W83" s="1"/>
      <c r="X83" s="1"/>
      <c r="Y83" s="1"/>
      <c r="Z83" s="1"/>
      <c r="AA83" s="1"/>
    </row>
    <row r="84" spans="1:27" ht="72" customHeight="1">
      <c r="A84" s="1"/>
      <c r="B84" s="9"/>
      <c r="C84" s="296"/>
      <c r="D84" s="296"/>
      <c r="E84" s="296"/>
      <c r="F84" s="296"/>
      <c r="G84" s="296"/>
      <c r="H84" s="263"/>
      <c r="I84" s="296"/>
      <c r="J84" s="296"/>
      <c r="K84" s="18"/>
      <c r="L84" s="1"/>
      <c r="M84" s="1"/>
      <c r="N84" s="1"/>
      <c r="O84" s="1"/>
      <c r="P84" s="1"/>
      <c r="Q84" s="1"/>
      <c r="R84" s="1"/>
      <c r="S84" s="1"/>
      <c r="T84" s="1"/>
      <c r="U84" s="1"/>
      <c r="V84" s="1"/>
      <c r="W84" s="1"/>
      <c r="X84" s="1"/>
      <c r="Y84" s="1"/>
      <c r="Z84" s="1"/>
      <c r="AA84" s="1"/>
    </row>
    <row r="85" spans="1:27" ht="69.75" customHeight="1">
      <c r="A85" s="1"/>
      <c r="B85" s="9"/>
      <c r="C85" s="296"/>
      <c r="D85" s="296"/>
      <c r="E85" s="296"/>
      <c r="F85" s="296"/>
      <c r="G85" s="296"/>
      <c r="H85" s="279"/>
      <c r="I85" s="296"/>
      <c r="J85" s="296"/>
      <c r="K85" s="18"/>
      <c r="L85" s="1"/>
      <c r="M85" s="1"/>
      <c r="N85" s="1"/>
      <c r="O85" s="1"/>
      <c r="P85" s="1"/>
      <c r="Q85" s="1"/>
      <c r="R85" s="1"/>
      <c r="S85" s="1"/>
      <c r="T85" s="1"/>
      <c r="U85" s="1"/>
      <c r="V85" s="1"/>
      <c r="W85" s="1"/>
      <c r="X85" s="1"/>
      <c r="Y85" s="1"/>
      <c r="Z85" s="1"/>
      <c r="AA85" s="1"/>
    </row>
    <row r="86" spans="1:27" ht="95.25" customHeight="1">
      <c r="A86" s="1"/>
      <c r="B86" s="9"/>
      <c r="C86" s="296"/>
      <c r="D86" s="296"/>
      <c r="E86" s="296"/>
      <c r="F86" s="296"/>
      <c r="G86" s="301"/>
      <c r="H86" s="266"/>
      <c r="I86" s="301"/>
      <c r="J86" s="301"/>
      <c r="K86" s="18"/>
      <c r="L86" s="1"/>
      <c r="M86" s="1"/>
      <c r="N86" s="1"/>
      <c r="O86" s="1"/>
      <c r="P86" s="1"/>
      <c r="Q86" s="1"/>
      <c r="R86" s="1"/>
      <c r="S86" s="1"/>
      <c r="T86" s="1"/>
      <c r="U86" s="1"/>
      <c r="V86" s="1"/>
      <c r="W86" s="1"/>
      <c r="X86" s="1"/>
      <c r="Y86" s="1"/>
      <c r="Z86" s="1"/>
      <c r="AA86" s="1"/>
    </row>
    <row r="87" spans="1:27" ht="163.5" customHeight="1">
      <c r="A87" s="1"/>
      <c r="B87" s="9"/>
      <c r="C87" s="296"/>
      <c r="D87" s="296"/>
      <c r="E87" s="296"/>
      <c r="F87" s="296"/>
      <c r="G87" s="302" t="s">
        <v>235</v>
      </c>
      <c r="H87" s="268"/>
      <c r="I87" s="313">
        <v>83</v>
      </c>
      <c r="J87" s="312" t="s">
        <v>236</v>
      </c>
      <c r="K87" s="18"/>
      <c r="L87" s="1"/>
      <c r="M87" s="1"/>
      <c r="N87" s="1"/>
      <c r="O87" s="1"/>
      <c r="P87" s="1"/>
      <c r="Q87" s="1"/>
      <c r="R87" s="1"/>
      <c r="S87" s="1"/>
      <c r="T87" s="1"/>
      <c r="U87" s="1"/>
      <c r="V87" s="1"/>
      <c r="W87" s="1"/>
      <c r="X87" s="1"/>
      <c r="Y87" s="1"/>
      <c r="Z87" s="1"/>
      <c r="AA87" s="1"/>
    </row>
    <row r="88" spans="1:27" ht="61.5" customHeight="1">
      <c r="A88" s="1"/>
      <c r="B88" s="9"/>
      <c r="C88" s="296"/>
      <c r="D88" s="296"/>
      <c r="E88" s="296"/>
      <c r="F88" s="296"/>
      <c r="G88" s="296"/>
      <c r="H88" s="279"/>
      <c r="I88" s="296"/>
      <c r="J88" s="296"/>
      <c r="K88" s="18"/>
      <c r="L88" s="1"/>
      <c r="M88" s="1"/>
      <c r="N88" s="1"/>
      <c r="O88" s="1"/>
      <c r="P88" s="1"/>
      <c r="Q88" s="1"/>
      <c r="R88" s="1"/>
      <c r="S88" s="1"/>
      <c r="T88" s="1"/>
      <c r="U88" s="1"/>
      <c r="V88" s="1"/>
      <c r="W88" s="1"/>
      <c r="X88" s="1"/>
      <c r="Y88" s="1"/>
      <c r="Z88" s="1"/>
      <c r="AA88" s="1"/>
    </row>
    <row r="89" spans="1:27" ht="104.25" customHeight="1">
      <c r="A89" s="1"/>
      <c r="B89" s="9"/>
      <c r="C89" s="296"/>
      <c r="D89" s="296"/>
      <c r="E89" s="299"/>
      <c r="F89" s="299"/>
      <c r="G89" s="299"/>
      <c r="H89" s="280"/>
      <c r="I89" s="299"/>
      <c r="J89" s="299"/>
      <c r="K89" s="18"/>
      <c r="L89" s="1"/>
      <c r="M89" s="1"/>
      <c r="N89" s="1"/>
      <c r="O89" s="1"/>
      <c r="P89" s="1"/>
      <c r="Q89" s="1"/>
      <c r="R89" s="1"/>
      <c r="S89" s="1"/>
      <c r="T89" s="1"/>
      <c r="U89" s="1"/>
      <c r="V89" s="1"/>
      <c r="W89" s="1"/>
      <c r="X89" s="1"/>
      <c r="Y89" s="1"/>
      <c r="Z89" s="1"/>
      <c r="AA89" s="1"/>
    </row>
    <row r="90" spans="1:27" ht="126" customHeight="1">
      <c r="A90" s="1"/>
      <c r="B90" s="9"/>
      <c r="C90" s="296"/>
      <c r="D90" s="296"/>
      <c r="E90" s="295" t="s">
        <v>237</v>
      </c>
      <c r="F90" s="298">
        <f>IF(AND(I91="",I92=""),I90,IF(I91="",(I90+I92)/2,IF(I92="",(I90+I91)/2,(I90+I91+I92)/3)))</f>
        <v>100</v>
      </c>
      <c r="G90" s="93" t="s">
        <v>240</v>
      </c>
      <c r="H90" s="93"/>
      <c r="I90" s="94">
        <v>100</v>
      </c>
      <c r="J90" s="95" t="s">
        <v>243</v>
      </c>
      <c r="K90" s="18"/>
      <c r="L90" s="1"/>
      <c r="M90" s="1"/>
      <c r="N90" s="1"/>
      <c r="O90" s="1"/>
      <c r="P90" s="1"/>
      <c r="Q90" s="1"/>
      <c r="R90" s="1"/>
      <c r="S90" s="1"/>
      <c r="T90" s="1"/>
      <c r="U90" s="1"/>
      <c r="V90" s="1"/>
      <c r="W90" s="1"/>
      <c r="X90" s="1"/>
      <c r="Y90" s="1"/>
      <c r="Z90" s="1"/>
      <c r="AA90" s="1"/>
    </row>
    <row r="91" spans="1:27" ht="156" customHeight="1">
      <c r="A91" s="1"/>
      <c r="B91" s="9"/>
      <c r="C91" s="296"/>
      <c r="D91" s="296"/>
      <c r="E91" s="296"/>
      <c r="F91" s="296"/>
      <c r="G91" s="96" t="s">
        <v>245</v>
      </c>
      <c r="H91" s="96"/>
      <c r="I91" s="97">
        <v>100</v>
      </c>
      <c r="J91" s="98" t="s">
        <v>251</v>
      </c>
      <c r="K91" s="18"/>
      <c r="L91" s="1"/>
      <c r="M91" s="1"/>
      <c r="N91" s="1"/>
      <c r="O91" s="1"/>
      <c r="P91" s="1"/>
      <c r="Q91" s="1"/>
      <c r="R91" s="1"/>
      <c r="S91" s="1"/>
      <c r="T91" s="1"/>
      <c r="U91" s="1"/>
      <c r="V91" s="1"/>
      <c r="W91" s="1"/>
      <c r="X91" s="1"/>
      <c r="Y91" s="1"/>
      <c r="Z91" s="1"/>
      <c r="AA91" s="1"/>
    </row>
    <row r="92" spans="1:27" ht="177" customHeight="1">
      <c r="A92" s="1"/>
      <c r="B92" s="9"/>
      <c r="C92" s="299"/>
      <c r="D92" s="299"/>
      <c r="E92" s="299"/>
      <c r="F92" s="299"/>
      <c r="G92" s="99" t="s">
        <v>252</v>
      </c>
      <c r="H92" s="99"/>
      <c r="I92" s="101">
        <v>100</v>
      </c>
      <c r="J92" s="102" t="s">
        <v>253</v>
      </c>
      <c r="K92" s="18"/>
      <c r="L92" s="1"/>
      <c r="M92" s="1"/>
      <c r="N92" s="1"/>
      <c r="O92" s="1"/>
      <c r="P92" s="1"/>
      <c r="Q92" s="1"/>
      <c r="R92" s="1"/>
      <c r="S92" s="1"/>
      <c r="T92" s="1"/>
      <c r="U92" s="1"/>
      <c r="V92" s="1"/>
      <c r="W92" s="1"/>
      <c r="X92" s="1"/>
      <c r="Y92" s="1"/>
      <c r="Z92" s="1"/>
      <c r="AA92" s="1"/>
    </row>
    <row r="93" spans="1:27" ht="9.75" customHeight="1">
      <c r="A93" s="1"/>
      <c r="B93" s="28"/>
      <c r="C93" s="29"/>
      <c r="D93" s="29"/>
      <c r="E93" s="29"/>
      <c r="F93" s="29"/>
      <c r="G93" s="103"/>
      <c r="H93" s="103"/>
      <c r="I93" s="29" t="s">
        <v>354</v>
      </c>
      <c r="J93" s="104"/>
      <c r="K93" s="31"/>
      <c r="L93" s="1"/>
      <c r="M93" s="1"/>
      <c r="N93" s="1"/>
      <c r="O93" s="1"/>
      <c r="P93" s="1"/>
      <c r="Q93" s="1"/>
      <c r="R93" s="1"/>
      <c r="S93" s="1"/>
      <c r="T93" s="1"/>
      <c r="U93" s="1"/>
      <c r="V93" s="1"/>
      <c r="W93" s="1"/>
      <c r="X93" s="1"/>
      <c r="Y93" s="1"/>
      <c r="Z93" s="1"/>
      <c r="AA93" s="1"/>
    </row>
    <row r="94" spans="1:27" ht="14.25" hidden="1" customHeight="1">
      <c r="A94" s="1"/>
      <c r="B94" s="1"/>
      <c r="C94" s="1"/>
      <c r="D94" s="1"/>
      <c r="E94" s="1"/>
      <c r="F94" s="105"/>
      <c r="G94" s="1"/>
      <c r="H94" s="1"/>
      <c r="I94" s="1"/>
      <c r="J94" s="3"/>
      <c r="K94" s="1"/>
      <c r="L94" s="1"/>
      <c r="M94" s="1"/>
      <c r="N94" s="1"/>
      <c r="O94" s="1"/>
      <c r="P94" s="1"/>
      <c r="Q94" s="1"/>
      <c r="R94" s="1"/>
      <c r="S94" s="1"/>
      <c r="T94" s="1"/>
      <c r="U94" s="1"/>
      <c r="V94" s="1"/>
      <c r="W94" s="1"/>
      <c r="X94" s="1"/>
      <c r="Y94" s="1"/>
      <c r="Z94" s="1"/>
      <c r="AA94" s="1"/>
    </row>
    <row r="95" spans="1:27" ht="14.25" hidden="1" customHeight="1">
      <c r="A95" s="1"/>
      <c r="B95" s="1"/>
      <c r="C95" s="1"/>
      <c r="D95" s="1"/>
      <c r="E95" s="1"/>
      <c r="F95" s="1"/>
      <c r="G95" s="1"/>
      <c r="H95" s="1"/>
      <c r="I95" s="1"/>
      <c r="J95" s="3"/>
      <c r="K95" s="1"/>
      <c r="L95" s="1"/>
      <c r="M95" s="1"/>
      <c r="N95" s="1"/>
      <c r="O95" s="1"/>
      <c r="P95" s="1"/>
      <c r="Q95" s="1"/>
      <c r="R95" s="1"/>
      <c r="S95" s="1"/>
      <c r="T95" s="1"/>
      <c r="U95" s="1"/>
      <c r="V95" s="1"/>
      <c r="W95" s="1"/>
      <c r="X95" s="1"/>
      <c r="Y95" s="1"/>
      <c r="Z95" s="1"/>
      <c r="AA95" s="1"/>
    </row>
    <row r="96" spans="1:27" ht="14.25" hidden="1" customHeight="1">
      <c r="A96" s="1"/>
      <c r="B96" s="1"/>
      <c r="C96" s="1"/>
      <c r="D96" s="1"/>
      <c r="E96" s="1"/>
      <c r="F96" s="1"/>
      <c r="G96" s="1"/>
      <c r="H96" s="1"/>
      <c r="I96" s="1"/>
      <c r="J96" s="3"/>
      <c r="K96" s="1"/>
      <c r="L96" s="1"/>
      <c r="M96" s="1"/>
      <c r="N96" s="1"/>
      <c r="O96" s="1"/>
      <c r="P96" s="1"/>
      <c r="Q96" s="1"/>
      <c r="R96" s="1"/>
      <c r="S96" s="1"/>
      <c r="T96" s="1"/>
      <c r="U96" s="1"/>
      <c r="V96" s="1"/>
      <c r="W96" s="1"/>
      <c r="X96" s="1"/>
      <c r="Y96" s="1"/>
      <c r="Z96" s="1"/>
      <c r="AA96" s="1"/>
    </row>
    <row r="97" spans="1:27" ht="14.25" hidden="1" customHeight="1">
      <c r="A97" s="1"/>
      <c r="B97" s="1"/>
      <c r="C97" s="1"/>
      <c r="D97" s="1"/>
      <c r="E97" s="1"/>
      <c r="F97" s="1"/>
      <c r="G97" s="1"/>
      <c r="H97" s="1"/>
      <c r="I97" s="1"/>
      <c r="J97" s="3"/>
      <c r="K97" s="1"/>
      <c r="L97" s="1"/>
      <c r="M97" s="1"/>
      <c r="N97" s="1"/>
      <c r="O97" s="1"/>
      <c r="P97" s="1"/>
      <c r="Q97" s="1"/>
      <c r="R97" s="1"/>
      <c r="S97" s="1"/>
      <c r="T97" s="1"/>
      <c r="U97" s="1"/>
      <c r="V97" s="1"/>
      <c r="W97" s="1"/>
      <c r="X97" s="1"/>
      <c r="Y97" s="1"/>
      <c r="Z97" s="1"/>
      <c r="AA97" s="1"/>
    </row>
    <row r="98" spans="1:27" ht="14.25" hidden="1" customHeight="1">
      <c r="A98" s="1"/>
      <c r="B98" s="1"/>
      <c r="C98" s="1"/>
      <c r="D98" s="1"/>
      <c r="E98" s="1"/>
      <c r="F98" s="1"/>
      <c r="G98" s="1"/>
      <c r="H98" s="1"/>
      <c r="I98" s="1"/>
      <c r="J98" s="3"/>
      <c r="K98" s="1"/>
      <c r="L98" s="1"/>
      <c r="M98" s="1"/>
      <c r="N98" s="1"/>
      <c r="O98" s="1"/>
      <c r="P98" s="1"/>
      <c r="Q98" s="1"/>
      <c r="R98" s="1"/>
      <c r="S98" s="1"/>
      <c r="T98" s="1"/>
      <c r="U98" s="1"/>
      <c r="V98" s="1"/>
      <c r="W98" s="1"/>
      <c r="X98" s="1"/>
      <c r="Y98" s="1"/>
      <c r="Z98" s="1"/>
      <c r="AA98" s="1"/>
    </row>
    <row r="99" spans="1:27" ht="14.25" hidden="1" customHeight="1">
      <c r="A99" s="1"/>
      <c r="B99" s="1"/>
      <c r="C99" s="1"/>
      <c r="D99" s="1"/>
      <c r="E99" s="1"/>
      <c r="F99" s="1"/>
      <c r="G99" s="1"/>
      <c r="H99" s="1"/>
      <c r="I99" s="1"/>
      <c r="J99" s="3"/>
      <c r="K99" s="1"/>
      <c r="L99" s="1"/>
      <c r="M99" s="1"/>
      <c r="N99" s="1"/>
      <c r="O99" s="1"/>
      <c r="P99" s="1"/>
      <c r="Q99" s="1"/>
      <c r="R99" s="1"/>
      <c r="S99" s="1"/>
      <c r="T99" s="1"/>
      <c r="U99" s="1"/>
      <c r="V99" s="1"/>
      <c r="W99" s="1"/>
      <c r="X99" s="1"/>
      <c r="Y99" s="1"/>
      <c r="Z99" s="1"/>
      <c r="AA99" s="1"/>
    </row>
    <row r="100" spans="1:27" ht="14.25" hidden="1" customHeight="1">
      <c r="A100" s="1"/>
      <c r="B100" s="1"/>
      <c r="C100" s="1"/>
      <c r="D100" s="1"/>
      <c r="E100" s="1"/>
      <c r="F100" s="1"/>
      <c r="G100" s="1"/>
      <c r="H100" s="1"/>
      <c r="I100" s="1"/>
      <c r="J100" s="3"/>
      <c r="K100" s="1"/>
      <c r="L100" s="1"/>
      <c r="M100" s="1"/>
      <c r="N100" s="1"/>
      <c r="O100" s="1"/>
      <c r="P100" s="1"/>
      <c r="Q100" s="1"/>
      <c r="R100" s="1"/>
      <c r="S100" s="1"/>
      <c r="T100" s="1"/>
      <c r="U100" s="1"/>
      <c r="V100" s="1"/>
      <c r="W100" s="1"/>
      <c r="X100" s="1"/>
      <c r="Y100" s="1"/>
      <c r="Z100" s="1"/>
      <c r="AA100" s="1"/>
    </row>
    <row r="101" spans="1:27" ht="14.25" hidden="1" customHeight="1">
      <c r="A101" s="1"/>
      <c r="B101" s="1"/>
      <c r="C101" s="1"/>
      <c r="D101" s="1"/>
      <c r="E101" s="1"/>
      <c r="F101" s="1"/>
      <c r="G101" s="1"/>
      <c r="H101" s="1"/>
      <c r="I101" s="1"/>
      <c r="J101" s="3"/>
      <c r="K101" s="1"/>
      <c r="L101" s="1"/>
      <c r="M101" s="1"/>
      <c r="N101" s="1"/>
      <c r="O101" s="1"/>
      <c r="P101" s="1"/>
      <c r="Q101" s="1"/>
      <c r="R101" s="1"/>
      <c r="S101" s="1"/>
      <c r="T101" s="1"/>
      <c r="U101" s="1"/>
      <c r="V101" s="1"/>
      <c r="W101" s="1"/>
      <c r="X101" s="1"/>
      <c r="Y101" s="1"/>
      <c r="Z101" s="1"/>
      <c r="AA101" s="1"/>
    </row>
    <row r="102" spans="1:27" ht="14.25" hidden="1" customHeight="1">
      <c r="A102" s="1"/>
      <c r="B102" s="1"/>
      <c r="C102" s="1"/>
      <c r="D102" s="105"/>
      <c r="E102" s="1"/>
      <c r="F102" s="1"/>
      <c r="G102" s="1"/>
      <c r="H102" s="1"/>
      <c r="I102" s="1"/>
      <c r="J102" s="3"/>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1"/>
      <c r="H103" s="1"/>
      <c r="I103" s="1"/>
      <c r="J103" s="3"/>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1"/>
      <c r="H104" s="1"/>
      <c r="I104" s="1"/>
      <c r="J104" s="3"/>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1"/>
      <c r="H105" s="1"/>
      <c r="I105" s="1"/>
      <c r="J105" s="3"/>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1"/>
      <c r="H106" s="1"/>
      <c r="I106" s="1"/>
      <c r="J106" s="3"/>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1"/>
      <c r="H107" s="1"/>
      <c r="I107" s="1"/>
      <c r="J107" s="3"/>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1"/>
      <c r="H108" s="1"/>
      <c r="I108" s="1"/>
      <c r="J108" s="3"/>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1"/>
      <c r="H109" s="1"/>
      <c r="I109" s="1"/>
      <c r="J109" s="3"/>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1"/>
      <c r="H110" s="1"/>
      <c r="I110" s="1"/>
      <c r="J110" s="3"/>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3"/>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1"/>
      <c r="H112" s="1"/>
      <c r="I112" s="1"/>
      <c r="J112" s="3"/>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1"/>
      <c r="H113" s="1"/>
      <c r="I113" s="1"/>
      <c r="J113" s="3"/>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1"/>
      <c r="H114" s="1"/>
      <c r="I114" s="1"/>
      <c r="J114" s="3"/>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1"/>
      <c r="H115" s="1"/>
      <c r="I115" s="1"/>
      <c r="J115" s="3"/>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1"/>
      <c r="H116" s="1"/>
      <c r="I116" s="1"/>
      <c r="J116" s="3"/>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1"/>
      <c r="H117" s="1"/>
      <c r="I117" s="1"/>
      <c r="J117" s="3"/>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1"/>
      <c r="H118" s="1"/>
      <c r="I118" s="1"/>
      <c r="J118" s="3"/>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1"/>
      <c r="H119" s="1"/>
      <c r="I119" s="1"/>
      <c r="J119" s="3"/>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1"/>
      <c r="H120" s="1"/>
      <c r="I120" s="1"/>
      <c r="J120" s="3"/>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1"/>
      <c r="H121" s="1"/>
      <c r="I121" s="1"/>
      <c r="J121" s="3"/>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1"/>
      <c r="H122" s="1"/>
      <c r="I122" s="1"/>
      <c r="J122" s="3"/>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1"/>
      <c r="H123" s="1"/>
      <c r="I123" s="1"/>
      <c r="J123" s="3"/>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1"/>
      <c r="H124" s="1"/>
      <c r="I124" s="1"/>
      <c r="J124" s="3"/>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1"/>
      <c r="H125" s="1"/>
      <c r="I125" s="1"/>
      <c r="J125" s="3"/>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1"/>
      <c r="H126" s="1"/>
      <c r="I126" s="1"/>
      <c r="J126" s="3"/>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3"/>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1"/>
      <c r="H128" s="1"/>
      <c r="I128" s="1"/>
      <c r="J128" s="3"/>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1"/>
      <c r="H129" s="1"/>
      <c r="I129" s="1"/>
      <c r="J129" s="3"/>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1"/>
      <c r="H130" s="1"/>
      <c r="I130" s="1"/>
      <c r="J130" s="3"/>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3"/>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1"/>
      <c r="H132" s="1"/>
      <c r="I132" s="1"/>
      <c r="J132" s="3"/>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3"/>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3"/>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3"/>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3"/>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3"/>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3"/>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3"/>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3"/>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3"/>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3"/>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3"/>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3"/>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3"/>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3"/>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3"/>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3"/>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3"/>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3"/>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3"/>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3"/>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3"/>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3"/>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3"/>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3"/>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3"/>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3"/>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3"/>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3"/>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3"/>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3"/>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3"/>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3"/>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3"/>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3"/>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3"/>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3"/>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3"/>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3"/>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3"/>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3"/>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3"/>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3"/>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3"/>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3"/>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3"/>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3"/>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3"/>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3"/>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3"/>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3"/>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3"/>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3"/>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3"/>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3"/>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3"/>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3"/>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3"/>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3"/>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3"/>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3"/>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3"/>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3"/>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3"/>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3"/>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3"/>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3"/>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3"/>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3"/>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3"/>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3"/>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3"/>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3"/>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3"/>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3"/>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3"/>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3"/>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3"/>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3"/>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3"/>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3"/>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3"/>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3"/>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3"/>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3"/>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3"/>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3"/>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3"/>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3"/>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3"/>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3"/>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3"/>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3"/>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3"/>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3"/>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3"/>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3"/>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3"/>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3"/>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3"/>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3"/>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3"/>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3"/>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3"/>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3"/>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3"/>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3"/>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3"/>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3"/>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3"/>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3"/>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3"/>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3"/>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3"/>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3"/>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3"/>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3"/>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3"/>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3"/>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3"/>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3"/>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3"/>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3"/>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3"/>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3"/>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3"/>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3"/>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3"/>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3"/>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3"/>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3"/>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3"/>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3"/>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3"/>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3"/>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3"/>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3"/>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3"/>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3"/>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3"/>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3"/>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3"/>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3"/>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3"/>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3"/>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3"/>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3"/>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3"/>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3"/>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3"/>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3"/>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3"/>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3"/>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3"/>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3"/>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3"/>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3"/>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3"/>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3"/>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3"/>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3"/>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3"/>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3"/>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3"/>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3"/>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3"/>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3"/>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3"/>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3"/>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3"/>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3"/>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3"/>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3"/>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3"/>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3"/>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3"/>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3"/>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3"/>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3"/>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3"/>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3"/>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3"/>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3"/>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3"/>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3"/>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3"/>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3"/>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3"/>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3"/>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3"/>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3"/>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3"/>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3"/>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3"/>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3"/>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3"/>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3"/>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3"/>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3"/>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3"/>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3"/>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3"/>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3"/>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3"/>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3"/>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3"/>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3"/>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3"/>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3"/>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3"/>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3"/>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3"/>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3"/>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3"/>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3"/>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3"/>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3"/>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3"/>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3"/>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3"/>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3"/>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3"/>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3"/>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3"/>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3"/>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3"/>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3"/>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3"/>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3"/>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3"/>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3"/>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3"/>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3"/>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3"/>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3"/>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3"/>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3"/>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3"/>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3"/>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3"/>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3"/>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3"/>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3"/>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3"/>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3"/>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3"/>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3"/>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3"/>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3"/>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3"/>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3"/>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3"/>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3"/>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3"/>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3"/>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3"/>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3"/>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3"/>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3"/>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3"/>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3"/>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3"/>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3"/>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3"/>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3"/>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3"/>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3"/>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3"/>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3"/>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3"/>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3"/>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3"/>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3"/>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3"/>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3"/>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3"/>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3"/>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3"/>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3"/>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3"/>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3"/>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3"/>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3"/>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3"/>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3"/>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3"/>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3"/>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3"/>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3"/>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3"/>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3"/>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3"/>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3"/>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3"/>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3"/>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3"/>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3"/>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3"/>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3"/>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3"/>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3"/>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3"/>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3"/>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3"/>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3"/>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3"/>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3"/>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3"/>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3"/>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3"/>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3"/>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3"/>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3"/>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3"/>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3"/>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3"/>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3"/>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3"/>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3"/>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3"/>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3"/>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3"/>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3"/>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3"/>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3"/>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3"/>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3"/>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3"/>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3"/>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3"/>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3"/>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3"/>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3"/>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3"/>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3"/>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3"/>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3"/>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3"/>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3"/>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3"/>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3"/>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3"/>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3"/>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3"/>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3"/>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3"/>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3"/>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3"/>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3"/>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3"/>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3"/>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3"/>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3"/>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3"/>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3"/>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3"/>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3"/>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3"/>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3"/>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3"/>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3"/>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3"/>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3"/>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3"/>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3"/>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3"/>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3"/>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3"/>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3"/>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3"/>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3"/>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3"/>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3"/>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3"/>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3"/>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3"/>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3"/>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3"/>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3"/>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3"/>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3"/>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3"/>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3"/>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3"/>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3"/>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3"/>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3"/>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3"/>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3"/>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3"/>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3"/>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3"/>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3"/>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3"/>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3"/>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3"/>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3"/>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3"/>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3"/>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3"/>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3"/>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3"/>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3"/>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3"/>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3"/>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3"/>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3"/>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3"/>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3"/>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3"/>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3"/>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3"/>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3"/>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3"/>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3"/>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3"/>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3"/>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3"/>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3"/>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3"/>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3"/>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3"/>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3"/>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3"/>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3"/>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3"/>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3"/>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3"/>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3"/>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3"/>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3"/>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3"/>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3"/>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3"/>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3"/>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3"/>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3"/>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3"/>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3"/>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3"/>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3"/>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3"/>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3"/>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3"/>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3"/>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3"/>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3"/>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3"/>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3"/>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3"/>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3"/>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3"/>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3"/>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3"/>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3"/>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3"/>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3"/>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3"/>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3"/>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3"/>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3"/>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3"/>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3"/>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3"/>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3"/>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3"/>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3"/>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3"/>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3"/>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3"/>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3"/>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3"/>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3"/>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3"/>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3"/>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3"/>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3"/>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3"/>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3"/>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3"/>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3"/>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3"/>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3"/>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3"/>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3"/>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3"/>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3"/>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3"/>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3"/>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3"/>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3"/>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3"/>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3"/>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3"/>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3"/>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3"/>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3"/>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3"/>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3"/>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3"/>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3"/>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3"/>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3"/>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3"/>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3"/>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3"/>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3"/>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3"/>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3"/>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3"/>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3"/>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3"/>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3"/>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3"/>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3"/>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3"/>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3"/>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3"/>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3"/>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3"/>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3"/>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3"/>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3"/>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3"/>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3"/>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3"/>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3"/>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3"/>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3"/>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3"/>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3"/>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3"/>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3"/>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3"/>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3"/>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3"/>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3"/>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3"/>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3"/>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3"/>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3"/>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3"/>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3"/>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3"/>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3"/>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3"/>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3"/>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3"/>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3"/>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3"/>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3"/>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3"/>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3"/>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3"/>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3"/>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3"/>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3"/>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3"/>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3"/>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3"/>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3"/>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3"/>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3"/>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3"/>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3"/>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3"/>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3"/>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3"/>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3"/>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3"/>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3"/>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3"/>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3"/>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3"/>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3"/>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3"/>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3"/>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3"/>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3"/>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3"/>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3"/>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3"/>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3"/>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3"/>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3"/>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3"/>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3"/>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3"/>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3"/>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3"/>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3"/>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3"/>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3"/>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3"/>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3"/>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3"/>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3"/>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3"/>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3"/>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3"/>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3"/>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3"/>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3"/>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3"/>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3"/>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3"/>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3"/>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3"/>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3"/>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3"/>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3"/>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3"/>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3"/>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3"/>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3"/>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3"/>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3"/>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3"/>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3"/>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3"/>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3"/>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3"/>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3"/>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3"/>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3"/>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3"/>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3"/>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3"/>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3"/>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3"/>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3"/>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3"/>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3"/>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3"/>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3"/>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3"/>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3"/>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3"/>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3"/>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3"/>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3"/>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3"/>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3"/>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3"/>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3"/>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3"/>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3"/>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3"/>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3"/>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3"/>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3"/>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3"/>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3"/>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3"/>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3"/>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3"/>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3"/>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3"/>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3"/>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3"/>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3"/>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3"/>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3"/>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3"/>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3"/>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3"/>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3"/>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3"/>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3"/>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3"/>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3"/>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3"/>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3"/>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3"/>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3"/>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3"/>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3"/>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3"/>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3"/>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3"/>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3"/>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3"/>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3"/>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3"/>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3"/>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3"/>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3"/>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3"/>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1"/>
      <c r="F820" s="1"/>
      <c r="G820" s="1"/>
      <c r="H820" s="1"/>
      <c r="I820" s="1"/>
      <c r="J820" s="3"/>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1"/>
      <c r="F821" s="1"/>
      <c r="G821" s="1"/>
      <c r="H821" s="1"/>
      <c r="I821" s="1"/>
      <c r="J821" s="3"/>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1"/>
      <c r="F822" s="1"/>
      <c r="G822" s="1"/>
      <c r="H822" s="1"/>
      <c r="I822" s="1"/>
      <c r="J822" s="3"/>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1"/>
      <c r="F823" s="1"/>
      <c r="G823" s="1"/>
      <c r="H823" s="1"/>
      <c r="I823" s="1"/>
      <c r="J823" s="3"/>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1"/>
      <c r="F824" s="1"/>
      <c r="G824" s="1"/>
      <c r="H824" s="1"/>
      <c r="I824" s="1"/>
      <c r="J824" s="3"/>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1"/>
      <c r="F825" s="1"/>
      <c r="G825" s="1"/>
      <c r="H825" s="1"/>
      <c r="I825" s="1"/>
      <c r="J825" s="3"/>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1"/>
      <c r="F826" s="1"/>
      <c r="G826" s="1"/>
      <c r="H826" s="1"/>
      <c r="I826" s="1"/>
      <c r="J826" s="3"/>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1"/>
      <c r="F827" s="1"/>
      <c r="G827" s="1"/>
      <c r="H827" s="1"/>
      <c r="I827" s="1"/>
      <c r="J827" s="3"/>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1"/>
      <c r="F828" s="1"/>
      <c r="G828" s="1"/>
      <c r="H828" s="1"/>
      <c r="I828" s="1"/>
      <c r="J828" s="3"/>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1"/>
      <c r="F829" s="1"/>
      <c r="G829" s="1"/>
      <c r="H829" s="1"/>
      <c r="I829" s="1"/>
      <c r="J829" s="3"/>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1"/>
      <c r="F830" s="1"/>
      <c r="G830" s="1"/>
      <c r="H830" s="1"/>
      <c r="I830" s="1"/>
      <c r="J830" s="3"/>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1"/>
      <c r="F831" s="1"/>
      <c r="G831" s="1"/>
      <c r="H831" s="1"/>
      <c r="I831" s="1"/>
      <c r="J831" s="3"/>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1"/>
      <c r="F832" s="1"/>
      <c r="G832" s="1"/>
      <c r="H832" s="1"/>
      <c r="I832" s="1"/>
      <c r="J832" s="3"/>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1"/>
      <c r="F833" s="1"/>
      <c r="G833" s="1"/>
      <c r="H833" s="1"/>
      <c r="I833" s="1"/>
      <c r="J833" s="3"/>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1"/>
      <c r="F834" s="1"/>
      <c r="G834" s="1"/>
      <c r="H834" s="1"/>
      <c r="I834" s="1"/>
      <c r="J834" s="3"/>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1"/>
      <c r="F835" s="1"/>
      <c r="G835" s="1"/>
      <c r="H835" s="1"/>
      <c r="I835" s="1"/>
      <c r="J835" s="3"/>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1"/>
      <c r="F836" s="1"/>
      <c r="G836" s="1"/>
      <c r="H836" s="1"/>
      <c r="I836" s="1"/>
      <c r="J836" s="3"/>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1"/>
      <c r="F837" s="1"/>
      <c r="G837" s="1"/>
      <c r="H837" s="1"/>
      <c r="I837" s="1"/>
      <c r="J837" s="3"/>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1"/>
      <c r="F838" s="1"/>
      <c r="G838" s="1"/>
      <c r="H838" s="1"/>
      <c r="I838" s="1"/>
      <c r="J838" s="3"/>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1"/>
      <c r="F839" s="1"/>
      <c r="G839" s="1"/>
      <c r="H839" s="1"/>
      <c r="I839" s="1"/>
      <c r="J839" s="3"/>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1"/>
      <c r="F840" s="1"/>
      <c r="G840" s="1"/>
      <c r="H840" s="1"/>
      <c r="I840" s="1"/>
      <c r="J840" s="3"/>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1"/>
      <c r="F841" s="1"/>
      <c r="G841" s="1"/>
      <c r="H841" s="1"/>
      <c r="I841" s="1"/>
      <c r="J841" s="3"/>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1"/>
      <c r="F842" s="1"/>
      <c r="G842" s="1"/>
      <c r="H842" s="1"/>
      <c r="I842" s="1"/>
      <c r="J842" s="3"/>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1"/>
      <c r="F843" s="1"/>
      <c r="G843" s="1"/>
      <c r="H843" s="1"/>
      <c r="I843" s="1"/>
      <c r="J843" s="3"/>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1"/>
      <c r="F844" s="1"/>
      <c r="G844" s="1"/>
      <c r="H844" s="1"/>
      <c r="I844" s="1"/>
      <c r="J844" s="3"/>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1"/>
      <c r="F845" s="1"/>
      <c r="G845" s="1"/>
      <c r="H845" s="1"/>
      <c r="I845" s="1"/>
      <c r="J845" s="3"/>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1"/>
      <c r="F846" s="1"/>
      <c r="G846" s="1"/>
      <c r="H846" s="1"/>
      <c r="I846" s="1"/>
      <c r="J846" s="3"/>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1"/>
      <c r="F847" s="1"/>
      <c r="G847" s="1"/>
      <c r="H847" s="1"/>
      <c r="I847" s="1"/>
      <c r="J847" s="3"/>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1"/>
      <c r="F848" s="1"/>
      <c r="G848" s="1"/>
      <c r="H848" s="1"/>
      <c r="I848" s="1"/>
      <c r="J848" s="3"/>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1"/>
      <c r="F849" s="1"/>
      <c r="G849" s="1"/>
      <c r="H849" s="1"/>
      <c r="I849" s="1"/>
      <c r="J849" s="3"/>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1"/>
      <c r="F850" s="1"/>
      <c r="G850" s="1"/>
      <c r="H850" s="1"/>
      <c r="I850" s="1"/>
      <c r="J850" s="3"/>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1"/>
      <c r="F851" s="1"/>
      <c r="G851" s="1"/>
      <c r="H851" s="1"/>
      <c r="I851" s="1"/>
      <c r="J851" s="3"/>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1"/>
      <c r="F852" s="1"/>
      <c r="G852" s="1"/>
      <c r="H852" s="1"/>
      <c r="I852" s="1"/>
      <c r="J852" s="3"/>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1"/>
      <c r="F853" s="1"/>
      <c r="G853" s="1"/>
      <c r="H853" s="1"/>
      <c r="I853" s="1"/>
      <c r="J853" s="3"/>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1"/>
      <c r="F854" s="1"/>
      <c r="G854" s="1"/>
      <c r="H854" s="1"/>
      <c r="I854" s="1"/>
      <c r="J854" s="3"/>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1"/>
      <c r="F855" s="1"/>
      <c r="G855" s="1"/>
      <c r="H855" s="1"/>
      <c r="I855" s="1"/>
      <c r="J855" s="3"/>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1"/>
      <c r="F856" s="1"/>
      <c r="G856" s="1"/>
      <c r="H856" s="1"/>
      <c r="I856" s="1"/>
      <c r="J856" s="3"/>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1"/>
      <c r="F857" s="1"/>
      <c r="G857" s="1"/>
      <c r="H857" s="1"/>
      <c r="I857" s="1"/>
      <c r="J857" s="3"/>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1"/>
      <c r="F858" s="1"/>
      <c r="G858" s="1"/>
      <c r="H858" s="1"/>
      <c r="I858" s="1"/>
      <c r="J858" s="3"/>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1"/>
      <c r="F859" s="1"/>
      <c r="G859" s="1"/>
      <c r="H859" s="1"/>
      <c r="I859" s="1"/>
      <c r="J859" s="3"/>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1"/>
      <c r="F860" s="1"/>
      <c r="G860" s="1"/>
      <c r="H860" s="1"/>
      <c r="I860" s="1"/>
      <c r="J860" s="3"/>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1"/>
      <c r="F861" s="1"/>
      <c r="G861" s="1"/>
      <c r="H861" s="1"/>
      <c r="I861" s="1"/>
      <c r="J861" s="3"/>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1"/>
      <c r="F862" s="1"/>
      <c r="G862" s="1"/>
      <c r="H862" s="1"/>
      <c r="I862" s="1"/>
      <c r="J862" s="3"/>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1"/>
      <c r="F863" s="1"/>
      <c r="G863" s="1"/>
      <c r="H863" s="1"/>
      <c r="I863" s="1"/>
      <c r="J863" s="3"/>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1"/>
      <c r="F864" s="1"/>
      <c r="G864" s="1"/>
      <c r="H864" s="1"/>
      <c r="I864" s="1"/>
      <c r="J864" s="3"/>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1"/>
      <c r="F865" s="1"/>
      <c r="G865" s="1"/>
      <c r="H865" s="1"/>
      <c r="I865" s="1"/>
      <c r="J865" s="3"/>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1"/>
      <c r="F866" s="1"/>
      <c r="G866" s="1"/>
      <c r="H866" s="1"/>
      <c r="I866" s="1"/>
      <c r="J866" s="3"/>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1"/>
      <c r="F867" s="1"/>
      <c r="G867" s="1"/>
      <c r="H867" s="1"/>
      <c r="I867" s="1"/>
      <c r="J867" s="3"/>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1"/>
      <c r="F868" s="1"/>
      <c r="G868" s="1"/>
      <c r="H868" s="1"/>
      <c r="I868" s="1"/>
      <c r="J868" s="3"/>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1"/>
      <c r="F869" s="1"/>
      <c r="G869" s="1"/>
      <c r="H869" s="1"/>
      <c r="I869" s="1"/>
      <c r="J869" s="3"/>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1"/>
      <c r="F870" s="1"/>
      <c r="G870" s="1"/>
      <c r="H870" s="1"/>
      <c r="I870" s="1"/>
      <c r="J870" s="3"/>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1"/>
      <c r="F871" s="1"/>
      <c r="G871" s="1"/>
      <c r="H871" s="1"/>
      <c r="I871" s="1"/>
      <c r="J871" s="3"/>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1"/>
      <c r="F872" s="1"/>
      <c r="G872" s="1"/>
      <c r="H872" s="1"/>
      <c r="I872" s="1"/>
      <c r="J872" s="3"/>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1"/>
      <c r="F873" s="1"/>
      <c r="G873" s="1"/>
      <c r="H873" s="1"/>
      <c r="I873" s="1"/>
      <c r="J873" s="3"/>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1"/>
      <c r="F874" s="1"/>
      <c r="G874" s="1"/>
      <c r="H874" s="1"/>
      <c r="I874" s="1"/>
      <c r="J874" s="3"/>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1"/>
      <c r="F875" s="1"/>
      <c r="G875" s="1"/>
      <c r="H875" s="1"/>
      <c r="I875" s="1"/>
      <c r="J875" s="3"/>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1"/>
      <c r="F876" s="1"/>
      <c r="G876" s="1"/>
      <c r="H876" s="1"/>
      <c r="I876" s="1"/>
      <c r="J876" s="3"/>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1"/>
      <c r="F877" s="1"/>
      <c r="G877" s="1"/>
      <c r="H877" s="1"/>
      <c r="I877" s="1"/>
      <c r="J877" s="3"/>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1"/>
      <c r="F878" s="1"/>
      <c r="G878" s="1"/>
      <c r="H878" s="1"/>
      <c r="I878" s="1"/>
      <c r="J878" s="3"/>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1"/>
      <c r="F879" s="1"/>
      <c r="G879" s="1"/>
      <c r="H879" s="1"/>
      <c r="I879" s="1"/>
      <c r="J879" s="3"/>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1"/>
      <c r="F880" s="1"/>
      <c r="G880" s="1"/>
      <c r="H880" s="1"/>
      <c r="I880" s="1"/>
      <c r="J880" s="3"/>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1"/>
      <c r="F881" s="1"/>
      <c r="G881" s="1"/>
      <c r="H881" s="1"/>
      <c r="I881" s="1"/>
      <c r="J881" s="3"/>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1"/>
      <c r="F882" s="1"/>
      <c r="G882" s="1"/>
      <c r="H882" s="1"/>
      <c r="I882" s="1"/>
      <c r="J882" s="3"/>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1"/>
      <c r="F883" s="1"/>
      <c r="G883" s="1"/>
      <c r="H883" s="1"/>
      <c r="I883" s="1"/>
      <c r="J883" s="3"/>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1"/>
      <c r="F884" s="1"/>
      <c r="G884" s="1"/>
      <c r="H884" s="1"/>
      <c r="I884" s="1"/>
      <c r="J884" s="3"/>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1"/>
      <c r="F885" s="1"/>
      <c r="G885" s="1"/>
      <c r="H885" s="1"/>
      <c r="I885" s="1"/>
      <c r="J885" s="3"/>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1"/>
      <c r="F886" s="1"/>
      <c r="G886" s="1"/>
      <c r="H886" s="1"/>
      <c r="I886" s="1"/>
      <c r="J886" s="3"/>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1"/>
      <c r="F887" s="1"/>
      <c r="G887" s="1"/>
      <c r="H887" s="1"/>
      <c r="I887" s="1"/>
      <c r="J887" s="3"/>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1"/>
      <c r="F888" s="1"/>
      <c r="G888" s="1"/>
      <c r="H888" s="1"/>
      <c r="I888" s="1"/>
      <c r="J888" s="3"/>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1"/>
      <c r="F889" s="1"/>
      <c r="G889" s="1"/>
      <c r="H889" s="1"/>
      <c r="I889" s="1"/>
      <c r="J889" s="3"/>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1"/>
      <c r="F890" s="1"/>
      <c r="G890" s="1"/>
      <c r="H890" s="1"/>
      <c r="I890" s="1"/>
      <c r="J890" s="3"/>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1"/>
      <c r="F891" s="1"/>
      <c r="G891" s="1"/>
      <c r="H891" s="1"/>
      <c r="I891" s="1"/>
      <c r="J891" s="3"/>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1"/>
      <c r="F892" s="1"/>
      <c r="G892" s="1"/>
      <c r="H892" s="1"/>
      <c r="I892" s="1"/>
      <c r="J892" s="3"/>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1"/>
      <c r="F893" s="1"/>
      <c r="G893" s="1"/>
      <c r="H893" s="1"/>
      <c r="I893" s="1"/>
      <c r="J893" s="3"/>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1"/>
      <c r="F894" s="1"/>
      <c r="G894" s="1"/>
      <c r="H894" s="1"/>
      <c r="I894" s="1"/>
      <c r="J894" s="3"/>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1"/>
      <c r="F895" s="1"/>
      <c r="G895" s="1"/>
      <c r="H895" s="1"/>
      <c r="I895" s="1"/>
      <c r="J895" s="3"/>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1"/>
      <c r="F896" s="1"/>
      <c r="G896" s="1"/>
      <c r="H896" s="1"/>
      <c r="I896" s="1"/>
      <c r="J896" s="3"/>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1"/>
      <c r="F897" s="1"/>
      <c r="G897" s="1"/>
      <c r="H897" s="1"/>
      <c r="I897" s="1"/>
      <c r="J897" s="3"/>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1"/>
      <c r="F898" s="1"/>
      <c r="G898" s="1"/>
      <c r="H898" s="1"/>
      <c r="I898" s="1"/>
      <c r="J898" s="3"/>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1"/>
      <c r="F899" s="1"/>
      <c r="G899" s="1"/>
      <c r="H899" s="1"/>
      <c r="I899" s="1"/>
      <c r="J899" s="3"/>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1"/>
      <c r="F900" s="1"/>
      <c r="G900" s="1"/>
      <c r="H900" s="1"/>
      <c r="I900" s="1"/>
      <c r="J900" s="3"/>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1"/>
      <c r="F901" s="1"/>
      <c r="G901" s="1"/>
      <c r="H901" s="1"/>
      <c r="I901" s="1"/>
      <c r="J901" s="3"/>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1"/>
      <c r="F902" s="1"/>
      <c r="G902" s="1"/>
      <c r="H902" s="1"/>
      <c r="I902" s="1"/>
      <c r="J902" s="3"/>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1"/>
      <c r="F903" s="1"/>
      <c r="G903" s="1"/>
      <c r="H903" s="1"/>
      <c r="I903" s="1"/>
      <c r="J903" s="3"/>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1"/>
      <c r="F904" s="1"/>
      <c r="G904" s="1"/>
      <c r="H904" s="1"/>
      <c r="I904" s="1"/>
      <c r="J904" s="3"/>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1"/>
      <c r="F905" s="1"/>
      <c r="G905" s="1"/>
      <c r="H905" s="1"/>
      <c r="I905" s="1"/>
      <c r="J905" s="3"/>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1"/>
      <c r="F906" s="1"/>
      <c r="G906" s="1"/>
      <c r="H906" s="1"/>
      <c r="I906" s="1"/>
      <c r="J906" s="3"/>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1"/>
      <c r="F907" s="1"/>
      <c r="G907" s="1"/>
      <c r="H907" s="1"/>
      <c r="I907" s="1"/>
      <c r="J907" s="3"/>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1"/>
      <c r="F908" s="1"/>
      <c r="G908" s="1"/>
      <c r="H908" s="1"/>
      <c r="I908" s="1"/>
      <c r="J908" s="3"/>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1"/>
      <c r="F909" s="1"/>
      <c r="G909" s="1"/>
      <c r="H909" s="1"/>
      <c r="I909" s="1"/>
      <c r="J909" s="3"/>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1"/>
      <c r="F910" s="1"/>
      <c r="G910" s="1"/>
      <c r="H910" s="1"/>
      <c r="I910" s="1"/>
      <c r="J910" s="3"/>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1"/>
      <c r="F911" s="1"/>
      <c r="G911" s="1"/>
      <c r="H911" s="1"/>
      <c r="I911" s="1"/>
      <c r="J911" s="3"/>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1"/>
      <c r="F912" s="1"/>
      <c r="G912" s="1"/>
      <c r="H912" s="1"/>
      <c r="I912" s="1"/>
      <c r="J912" s="3"/>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1"/>
      <c r="F913" s="1"/>
      <c r="G913" s="1"/>
      <c r="H913" s="1"/>
      <c r="I913" s="1"/>
      <c r="J913" s="3"/>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1"/>
      <c r="F914" s="1"/>
      <c r="G914" s="1"/>
      <c r="H914" s="1"/>
      <c r="I914" s="1"/>
      <c r="J914" s="3"/>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1"/>
      <c r="F915" s="1"/>
      <c r="G915" s="1"/>
      <c r="H915" s="1"/>
      <c r="I915" s="1"/>
      <c r="J915" s="3"/>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1"/>
      <c r="F916" s="1"/>
      <c r="G916" s="1"/>
      <c r="H916" s="1"/>
      <c r="I916" s="1"/>
      <c r="J916" s="3"/>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1"/>
      <c r="F917" s="1"/>
      <c r="G917" s="1"/>
      <c r="H917" s="1"/>
      <c r="I917" s="1"/>
      <c r="J917" s="3"/>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1"/>
      <c r="F918" s="1"/>
      <c r="G918" s="1"/>
      <c r="H918" s="1"/>
      <c r="I918" s="1"/>
      <c r="J918" s="3"/>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1"/>
      <c r="F919" s="1"/>
      <c r="G919" s="1"/>
      <c r="H919" s="1"/>
      <c r="I919" s="1"/>
      <c r="J919" s="3"/>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1"/>
      <c r="F920" s="1"/>
      <c r="G920" s="1"/>
      <c r="H920" s="1"/>
      <c r="I920" s="1"/>
      <c r="J920" s="3"/>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1"/>
      <c r="F921" s="1"/>
      <c r="G921" s="1"/>
      <c r="H921" s="1"/>
      <c r="I921" s="1"/>
      <c r="J921" s="3"/>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1"/>
      <c r="F922" s="1"/>
      <c r="G922" s="1"/>
      <c r="H922" s="1"/>
      <c r="I922" s="1"/>
      <c r="J922" s="3"/>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1"/>
      <c r="F923" s="1"/>
      <c r="G923" s="1"/>
      <c r="H923" s="1"/>
      <c r="I923" s="1"/>
      <c r="J923" s="3"/>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1"/>
      <c r="F924" s="1"/>
      <c r="G924" s="1"/>
      <c r="H924" s="1"/>
      <c r="I924" s="1"/>
      <c r="J924" s="3"/>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1"/>
      <c r="F925" s="1"/>
      <c r="G925" s="1"/>
      <c r="H925" s="1"/>
      <c r="I925" s="1"/>
      <c r="J925" s="3"/>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1"/>
      <c r="F926" s="1"/>
      <c r="G926" s="1"/>
      <c r="H926" s="1"/>
      <c r="I926" s="1"/>
      <c r="J926" s="3"/>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1"/>
      <c r="F927" s="1"/>
      <c r="G927" s="1"/>
      <c r="H927" s="1"/>
      <c r="I927" s="1"/>
      <c r="J927" s="3"/>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1"/>
      <c r="F928" s="1"/>
      <c r="G928" s="1"/>
      <c r="H928" s="1"/>
      <c r="I928" s="1"/>
      <c r="J928" s="3"/>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1"/>
      <c r="F929" s="1"/>
      <c r="G929" s="1"/>
      <c r="H929" s="1"/>
      <c r="I929" s="1"/>
      <c r="J929" s="3"/>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1"/>
      <c r="F930" s="1"/>
      <c r="G930" s="1"/>
      <c r="H930" s="1"/>
      <c r="I930" s="1"/>
      <c r="J930" s="3"/>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1"/>
      <c r="F931" s="1"/>
      <c r="G931" s="1"/>
      <c r="H931" s="1"/>
      <c r="I931" s="1"/>
      <c r="J931" s="3"/>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1"/>
      <c r="F932" s="1"/>
      <c r="G932" s="1"/>
      <c r="H932" s="1"/>
      <c r="I932" s="1"/>
      <c r="J932" s="3"/>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1"/>
      <c r="F933" s="1"/>
      <c r="G933" s="1"/>
      <c r="H933" s="1"/>
      <c r="I933" s="1"/>
      <c r="J933" s="3"/>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1"/>
      <c r="F934" s="1"/>
      <c r="G934" s="1"/>
      <c r="H934" s="1"/>
      <c r="I934" s="1"/>
      <c r="J934" s="3"/>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1"/>
      <c r="F935" s="1"/>
      <c r="G935" s="1"/>
      <c r="H935" s="1"/>
      <c r="I935" s="1"/>
      <c r="J935" s="3"/>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1"/>
      <c r="F936" s="1"/>
      <c r="G936" s="1"/>
      <c r="H936" s="1"/>
      <c r="I936" s="1"/>
      <c r="J936" s="3"/>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1"/>
      <c r="F937" s="1"/>
      <c r="G937" s="1"/>
      <c r="H937" s="1"/>
      <c r="I937" s="1"/>
      <c r="J937" s="3"/>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1"/>
      <c r="F938" s="1"/>
      <c r="G938" s="1"/>
      <c r="H938" s="1"/>
      <c r="I938" s="1"/>
      <c r="J938" s="3"/>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1"/>
      <c r="F939" s="1"/>
      <c r="G939" s="1"/>
      <c r="H939" s="1"/>
      <c r="I939" s="1"/>
      <c r="J939" s="3"/>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1"/>
      <c r="F940" s="1"/>
      <c r="G940" s="1"/>
      <c r="H940" s="1"/>
      <c r="I940" s="1"/>
      <c r="J940" s="3"/>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1"/>
      <c r="F941" s="1"/>
      <c r="G941" s="1"/>
      <c r="H941" s="1"/>
      <c r="I941" s="1"/>
      <c r="J941" s="3"/>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1"/>
      <c r="F942" s="1"/>
      <c r="G942" s="1"/>
      <c r="H942" s="1"/>
      <c r="I942" s="1"/>
      <c r="J942" s="3"/>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1"/>
      <c r="F943" s="1"/>
      <c r="G943" s="1"/>
      <c r="H943" s="1"/>
      <c r="I943" s="1"/>
      <c r="J943" s="3"/>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1"/>
      <c r="F944" s="1"/>
      <c r="G944" s="1"/>
      <c r="H944" s="1"/>
      <c r="I944" s="1"/>
      <c r="J944" s="3"/>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1"/>
      <c r="F945" s="1"/>
      <c r="G945" s="1"/>
      <c r="H945" s="1"/>
      <c r="I945" s="1"/>
      <c r="J945" s="3"/>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1"/>
      <c r="F946" s="1"/>
      <c r="G946" s="1"/>
      <c r="H946" s="1"/>
      <c r="I946" s="1"/>
      <c r="J946" s="3"/>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1"/>
      <c r="F947" s="1"/>
      <c r="G947" s="1"/>
      <c r="H947" s="1"/>
      <c r="I947" s="1"/>
      <c r="J947" s="3"/>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1"/>
      <c r="F948" s="1"/>
      <c r="G948" s="1"/>
      <c r="H948" s="1"/>
      <c r="I948" s="1"/>
      <c r="J948" s="3"/>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1"/>
      <c r="F949" s="1"/>
      <c r="G949" s="1"/>
      <c r="H949" s="1"/>
      <c r="I949" s="1"/>
      <c r="J949" s="3"/>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1"/>
      <c r="F950" s="1"/>
      <c r="G950" s="1"/>
      <c r="H950" s="1"/>
      <c r="I950" s="1"/>
      <c r="J950" s="3"/>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1"/>
      <c r="F951" s="1"/>
      <c r="G951" s="1"/>
      <c r="H951" s="1"/>
      <c r="I951" s="1"/>
      <c r="J951" s="3"/>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1"/>
      <c r="F952" s="1"/>
      <c r="G952" s="1"/>
      <c r="H952" s="1"/>
      <c r="I952" s="1"/>
      <c r="J952" s="3"/>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1"/>
      <c r="F953" s="1"/>
      <c r="G953" s="1"/>
      <c r="H953" s="1"/>
      <c r="I953" s="1"/>
      <c r="J953" s="3"/>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1"/>
      <c r="F954" s="1"/>
      <c r="G954" s="1"/>
      <c r="H954" s="1"/>
      <c r="I954" s="1"/>
      <c r="J954" s="3"/>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1"/>
      <c r="F955" s="1"/>
      <c r="G955" s="1"/>
      <c r="H955" s="1"/>
      <c r="I955" s="1"/>
      <c r="J955" s="3"/>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1"/>
      <c r="F956" s="1"/>
      <c r="G956" s="1"/>
      <c r="H956" s="1"/>
      <c r="I956" s="1"/>
      <c r="J956" s="3"/>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1"/>
      <c r="F957" s="1"/>
      <c r="G957" s="1"/>
      <c r="H957" s="1"/>
      <c r="I957" s="1"/>
      <c r="J957" s="3"/>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1"/>
      <c r="F958" s="1"/>
      <c r="G958" s="1"/>
      <c r="H958" s="1"/>
      <c r="I958" s="1"/>
      <c r="J958" s="3"/>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1"/>
      <c r="F959" s="1"/>
      <c r="G959" s="1"/>
      <c r="H959" s="1"/>
      <c r="I959" s="1"/>
      <c r="J959" s="3"/>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1"/>
      <c r="F960" s="1"/>
      <c r="G960" s="1"/>
      <c r="H960" s="1"/>
      <c r="I960" s="1"/>
      <c r="J960" s="3"/>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1"/>
      <c r="F961" s="1"/>
      <c r="G961" s="1"/>
      <c r="H961" s="1"/>
      <c r="I961" s="1"/>
      <c r="J961" s="3"/>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1"/>
      <c r="F962" s="1"/>
      <c r="G962" s="1"/>
      <c r="H962" s="1"/>
      <c r="I962" s="1"/>
      <c r="J962" s="3"/>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1"/>
      <c r="F963" s="1"/>
      <c r="G963" s="1"/>
      <c r="H963" s="1"/>
      <c r="I963" s="1"/>
      <c r="J963" s="3"/>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1"/>
      <c r="F964" s="1"/>
      <c r="G964" s="1"/>
      <c r="H964" s="1"/>
      <c r="I964" s="1"/>
      <c r="J964" s="3"/>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1"/>
      <c r="F965" s="1"/>
      <c r="G965" s="1"/>
      <c r="H965" s="1"/>
      <c r="I965" s="1"/>
      <c r="J965" s="3"/>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1"/>
      <c r="F966" s="1"/>
      <c r="G966" s="1"/>
      <c r="H966" s="1"/>
      <c r="I966" s="1"/>
      <c r="J966" s="3"/>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1"/>
      <c r="F967" s="1"/>
      <c r="G967" s="1"/>
      <c r="H967" s="1"/>
      <c r="I967" s="1"/>
      <c r="J967" s="3"/>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1"/>
      <c r="F968" s="1"/>
      <c r="G968" s="1"/>
      <c r="H968" s="1"/>
      <c r="I968" s="1"/>
      <c r="J968" s="3"/>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1"/>
      <c r="F969" s="1"/>
      <c r="G969" s="1"/>
      <c r="H969" s="1"/>
      <c r="I969" s="1"/>
      <c r="J969" s="3"/>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1"/>
      <c r="F970" s="1"/>
      <c r="G970" s="1"/>
      <c r="H970" s="1"/>
      <c r="I970" s="1"/>
      <c r="J970" s="3"/>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1"/>
      <c r="F971" s="1"/>
      <c r="G971" s="1"/>
      <c r="H971" s="1"/>
      <c r="I971" s="1"/>
      <c r="J971" s="3"/>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1"/>
      <c r="F972" s="1"/>
      <c r="G972" s="1"/>
      <c r="H972" s="1"/>
      <c r="I972" s="1"/>
      <c r="J972" s="3"/>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1"/>
      <c r="F973" s="1"/>
      <c r="G973" s="1"/>
      <c r="H973" s="1"/>
      <c r="I973" s="1"/>
      <c r="J973" s="3"/>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1"/>
      <c r="F974" s="1"/>
      <c r="G974" s="1"/>
      <c r="H974" s="1"/>
      <c r="I974" s="1"/>
      <c r="J974" s="3"/>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1"/>
      <c r="F975" s="1"/>
      <c r="G975" s="1"/>
      <c r="H975" s="1"/>
      <c r="I975" s="1"/>
      <c r="J975" s="3"/>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1"/>
      <c r="F976" s="1"/>
      <c r="G976" s="1"/>
      <c r="H976" s="1"/>
      <c r="I976" s="1"/>
      <c r="J976" s="3"/>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1"/>
      <c r="F977" s="1"/>
      <c r="G977" s="1"/>
      <c r="H977" s="1"/>
      <c r="I977" s="1"/>
      <c r="J977" s="3"/>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1"/>
      <c r="F978" s="1"/>
      <c r="G978" s="1"/>
      <c r="H978" s="1"/>
      <c r="I978" s="1"/>
      <c r="J978" s="3"/>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1"/>
      <c r="F979" s="1"/>
      <c r="G979" s="1"/>
      <c r="H979" s="1"/>
      <c r="I979" s="1"/>
      <c r="J979" s="3"/>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1"/>
      <c r="F980" s="1"/>
      <c r="G980" s="1"/>
      <c r="H980" s="1"/>
      <c r="I980" s="1"/>
      <c r="J980" s="3"/>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1"/>
      <c r="F981" s="1"/>
      <c r="G981" s="1"/>
      <c r="H981" s="1"/>
      <c r="I981" s="1"/>
      <c r="J981" s="3"/>
      <c r="K981" s="1"/>
      <c r="L981" s="1"/>
      <c r="M981" s="1"/>
      <c r="N981" s="1"/>
      <c r="O981" s="1"/>
      <c r="P981" s="1"/>
      <c r="Q981" s="1"/>
      <c r="R981" s="1"/>
      <c r="S981" s="1"/>
      <c r="T981" s="1"/>
      <c r="U981" s="1"/>
      <c r="V981" s="1"/>
      <c r="W981" s="1"/>
      <c r="X981" s="1"/>
      <c r="Y981" s="1"/>
      <c r="Z981" s="1"/>
      <c r="AA981" s="1"/>
    </row>
    <row r="982" spans="1:27" ht="14.25" customHeight="1">
      <c r="A982" s="1"/>
      <c r="B982" s="1"/>
      <c r="C982" s="1"/>
      <c r="D982" s="1"/>
      <c r="E982" s="1"/>
      <c r="F982" s="1"/>
      <c r="G982" s="1"/>
      <c r="H982" s="1"/>
      <c r="I982" s="1"/>
      <c r="J982" s="3"/>
      <c r="K982" s="1"/>
      <c r="L982" s="1"/>
      <c r="M982" s="1"/>
      <c r="N982" s="1"/>
      <c r="O982" s="1"/>
      <c r="P982" s="1"/>
      <c r="Q982" s="1"/>
      <c r="R982" s="1"/>
      <c r="S982" s="1"/>
      <c r="T982" s="1"/>
      <c r="U982" s="1"/>
      <c r="V982" s="1"/>
      <c r="W982" s="1"/>
      <c r="X982" s="1"/>
      <c r="Y982" s="1"/>
      <c r="Z982" s="1"/>
      <c r="AA982" s="1"/>
    </row>
    <row r="983" spans="1:27" ht="14.25" customHeight="1">
      <c r="A983" s="1"/>
      <c r="B983" s="1"/>
      <c r="C983" s="1"/>
      <c r="D983" s="1"/>
      <c r="E983" s="1"/>
      <c r="F983" s="1"/>
      <c r="G983" s="1"/>
      <c r="H983" s="1"/>
      <c r="I983" s="1"/>
      <c r="J983" s="3"/>
      <c r="K983" s="1"/>
      <c r="L983" s="1"/>
      <c r="M983" s="1"/>
      <c r="N983" s="1"/>
      <c r="O983" s="1"/>
      <c r="P983" s="1"/>
      <c r="Q983" s="1"/>
      <c r="R983" s="1"/>
      <c r="S983" s="1"/>
      <c r="T983" s="1"/>
      <c r="U983" s="1"/>
      <c r="V983" s="1"/>
      <c r="W983" s="1"/>
      <c r="X983" s="1"/>
      <c r="Y983" s="1"/>
      <c r="Z983" s="1"/>
      <c r="AA983" s="1"/>
    </row>
    <row r="984" spans="1:27" ht="14.25" customHeight="1">
      <c r="A984" s="1"/>
      <c r="B984" s="1"/>
      <c r="C984" s="1"/>
      <c r="D984" s="1"/>
      <c r="E984" s="1"/>
      <c r="F984" s="1"/>
      <c r="G984" s="1"/>
      <c r="H984" s="1"/>
      <c r="I984" s="1"/>
      <c r="J984" s="3"/>
      <c r="K984" s="1"/>
      <c r="L984" s="1"/>
      <c r="M984" s="1"/>
      <c r="N984" s="1"/>
      <c r="O984" s="1"/>
      <c r="P984" s="1"/>
      <c r="Q984" s="1"/>
      <c r="R984" s="1"/>
      <c r="S984" s="1"/>
      <c r="T984" s="1"/>
      <c r="U984" s="1"/>
      <c r="V984" s="1"/>
      <c r="W984" s="1"/>
      <c r="X984" s="1"/>
      <c r="Y984" s="1"/>
      <c r="Z984" s="1"/>
      <c r="AA984" s="1"/>
    </row>
    <row r="985" spans="1:27" ht="14.25" customHeight="1">
      <c r="A985" s="1"/>
      <c r="B985" s="1"/>
      <c r="C985" s="1"/>
      <c r="D985" s="1"/>
      <c r="E985" s="1"/>
      <c r="F985" s="1"/>
      <c r="G985" s="1"/>
      <c r="H985" s="1"/>
      <c r="I985" s="1"/>
      <c r="J985" s="3"/>
      <c r="K985" s="1"/>
      <c r="L985" s="1"/>
      <c r="M985" s="1"/>
      <c r="N985" s="1"/>
      <c r="O985" s="1"/>
      <c r="P985" s="1"/>
      <c r="Q985" s="1"/>
      <c r="R985" s="1"/>
      <c r="S985" s="1"/>
      <c r="T985" s="1"/>
      <c r="U985" s="1"/>
      <c r="V985" s="1"/>
      <c r="W985" s="1"/>
      <c r="X985" s="1"/>
      <c r="Y985" s="1"/>
      <c r="Z985" s="1"/>
      <c r="AA985" s="1"/>
    </row>
    <row r="986" spans="1:27" ht="14.25" customHeight="1">
      <c r="A986" s="1"/>
      <c r="B986" s="1"/>
      <c r="C986" s="1"/>
      <c r="D986" s="1"/>
      <c r="E986" s="1"/>
      <c r="F986" s="1"/>
      <c r="G986" s="1"/>
      <c r="H986" s="1"/>
      <c r="I986" s="1"/>
      <c r="J986" s="3"/>
      <c r="K986" s="1"/>
      <c r="L986" s="1"/>
      <c r="M986" s="1"/>
      <c r="N986" s="1"/>
      <c r="O986" s="1"/>
      <c r="P986" s="1"/>
      <c r="Q986" s="1"/>
      <c r="R986" s="1"/>
      <c r="S986" s="1"/>
      <c r="T986" s="1"/>
      <c r="U986" s="1"/>
      <c r="V986" s="1"/>
      <c r="W986" s="1"/>
      <c r="X986" s="1"/>
      <c r="Y986" s="1"/>
      <c r="Z986" s="1"/>
      <c r="AA986" s="1"/>
    </row>
    <row r="987" spans="1:27" ht="14.25" customHeight="1">
      <c r="A987" s="1"/>
      <c r="B987" s="1"/>
      <c r="C987" s="1"/>
      <c r="D987" s="1"/>
      <c r="E987" s="1"/>
      <c r="F987" s="1"/>
      <c r="G987" s="1"/>
      <c r="H987" s="1"/>
      <c r="I987" s="1"/>
      <c r="J987" s="3"/>
      <c r="K987" s="1"/>
      <c r="L987" s="1"/>
      <c r="M987" s="1"/>
      <c r="N987" s="1"/>
      <c r="O987" s="1"/>
      <c r="P987" s="1"/>
      <c r="Q987" s="1"/>
      <c r="R987" s="1"/>
      <c r="S987" s="1"/>
      <c r="T987" s="1"/>
      <c r="U987" s="1"/>
      <c r="V987" s="1"/>
      <c r="W987" s="1"/>
      <c r="X987" s="1"/>
      <c r="Y987" s="1"/>
      <c r="Z987" s="1"/>
      <c r="AA987" s="1"/>
    </row>
    <row r="988" spans="1:27" ht="14.25" customHeight="1">
      <c r="A988" s="1"/>
      <c r="B988" s="1"/>
      <c r="C988" s="1"/>
      <c r="D988" s="1"/>
      <c r="E988" s="1"/>
      <c r="F988" s="1"/>
      <c r="G988" s="1"/>
      <c r="H988" s="1"/>
      <c r="I988" s="1"/>
      <c r="J988" s="3"/>
      <c r="K988" s="1"/>
      <c r="L988" s="1"/>
      <c r="M988" s="1"/>
      <c r="N988" s="1"/>
      <c r="O988" s="1"/>
      <c r="P988" s="1"/>
      <c r="Q988" s="1"/>
      <c r="R988" s="1"/>
      <c r="S988" s="1"/>
      <c r="T988" s="1"/>
      <c r="U988" s="1"/>
      <c r="V988" s="1"/>
      <c r="W988" s="1"/>
      <c r="X988" s="1"/>
      <c r="Y988" s="1"/>
      <c r="Z988" s="1"/>
      <c r="AA988" s="1"/>
    </row>
    <row r="989" spans="1:27" ht="14.25" customHeight="1">
      <c r="A989" s="1"/>
      <c r="B989" s="1"/>
      <c r="C989" s="1"/>
      <c r="D989" s="1"/>
      <c r="E989" s="1"/>
      <c r="F989" s="1"/>
      <c r="G989" s="1"/>
      <c r="H989" s="1"/>
      <c r="I989" s="1"/>
      <c r="J989" s="3"/>
      <c r="K989" s="1"/>
      <c r="L989" s="1"/>
      <c r="M989" s="1"/>
      <c r="N989" s="1"/>
      <c r="O989" s="1"/>
      <c r="P989" s="1"/>
      <c r="Q989" s="1"/>
      <c r="R989" s="1"/>
      <c r="S989" s="1"/>
      <c r="T989" s="1"/>
      <c r="U989" s="1"/>
      <c r="V989" s="1"/>
      <c r="W989" s="1"/>
      <c r="X989" s="1"/>
      <c r="Y989" s="1"/>
      <c r="Z989" s="1"/>
      <c r="AA989" s="1"/>
    </row>
    <row r="990" spans="1:27" ht="14.25" customHeight="1">
      <c r="A990" s="1"/>
      <c r="B990" s="1"/>
      <c r="C990" s="1"/>
      <c r="D990" s="1"/>
      <c r="E990" s="1"/>
      <c r="F990" s="1"/>
      <c r="G990" s="1"/>
      <c r="H990" s="1"/>
      <c r="I990" s="1"/>
      <c r="J990" s="3"/>
      <c r="K990" s="1"/>
      <c r="L990" s="1"/>
      <c r="M990" s="1"/>
      <c r="N990" s="1"/>
      <c r="O990" s="1"/>
      <c r="P990" s="1"/>
      <c r="Q990" s="1"/>
      <c r="R990" s="1"/>
      <c r="S990" s="1"/>
      <c r="T990" s="1"/>
      <c r="U990" s="1"/>
      <c r="V990" s="1"/>
      <c r="W990" s="1"/>
      <c r="X990" s="1"/>
      <c r="Y990" s="1"/>
      <c r="Z990" s="1"/>
      <c r="AA990" s="1"/>
    </row>
    <row r="991" spans="1:27" ht="14.25" customHeight="1">
      <c r="A991" s="1"/>
      <c r="B991" s="1"/>
      <c r="C991" s="1"/>
      <c r="D991" s="1"/>
      <c r="E991" s="1"/>
      <c r="F991" s="1"/>
      <c r="G991" s="1"/>
      <c r="H991" s="1"/>
      <c r="I991" s="1"/>
      <c r="J991" s="3"/>
      <c r="K991" s="1"/>
      <c r="L991" s="1"/>
      <c r="M991" s="1"/>
      <c r="N991" s="1"/>
      <c r="O991" s="1"/>
      <c r="P991" s="1"/>
      <c r="Q991" s="1"/>
      <c r="R991" s="1"/>
      <c r="S991" s="1"/>
      <c r="T991" s="1"/>
      <c r="U991" s="1"/>
      <c r="V991" s="1"/>
      <c r="W991" s="1"/>
      <c r="X991" s="1"/>
      <c r="Y991" s="1"/>
      <c r="Z991" s="1"/>
      <c r="AA991" s="1"/>
    </row>
    <row r="992" spans="1:27" ht="14.25" customHeight="1">
      <c r="A992" s="1"/>
      <c r="B992" s="1"/>
      <c r="C992" s="1"/>
      <c r="D992" s="1"/>
      <c r="E992" s="1"/>
      <c r="F992" s="1"/>
      <c r="G992" s="1"/>
      <c r="H992" s="1"/>
      <c r="I992" s="1"/>
      <c r="J992" s="3"/>
      <c r="K992" s="1"/>
      <c r="L992" s="1"/>
      <c r="M992" s="1"/>
      <c r="N992" s="1"/>
      <c r="O992" s="1"/>
      <c r="P992" s="1"/>
      <c r="Q992" s="1"/>
      <c r="R992" s="1"/>
      <c r="S992" s="1"/>
      <c r="T992" s="1"/>
      <c r="U992" s="1"/>
      <c r="V992" s="1"/>
      <c r="W992" s="1"/>
      <c r="X992" s="1"/>
      <c r="Y992" s="1"/>
      <c r="Z992" s="1"/>
      <c r="AA992" s="1"/>
    </row>
    <row r="993" spans="1:27" ht="14.25" customHeight="1">
      <c r="A993" s="1"/>
      <c r="B993" s="1"/>
      <c r="C993" s="1"/>
      <c r="D993" s="1"/>
      <c r="E993" s="1"/>
      <c r="F993" s="1"/>
      <c r="G993" s="1"/>
      <c r="H993" s="1"/>
      <c r="I993" s="1"/>
      <c r="J993" s="3"/>
      <c r="K993" s="1"/>
      <c r="L993" s="1"/>
      <c r="M993" s="1"/>
      <c r="N993" s="1"/>
      <c r="O993" s="1"/>
      <c r="P993" s="1"/>
      <c r="Q993" s="1"/>
      <c r="R993" s="1"/>
      <c r="S993" s="1"/>
      <c r="T993" s="1"/>
      <c r="U993" s="1"/>
      <c r="V993" s="1"/>
      <c r="W993" s="1"/>
      <c r="X993" s="1"/>
      <c r="Y993" s="1"/>
      <c r="Z993" s="1"/>
      <c r="AA993" s="1"/>
    </row>
    <row r="994" spans="1:27" ht="14.25" customHeight="1">
      <c r="A994" s="1"/>
      <c r="B994" s="1"/>
      <c r="C994" s="1"/>
      <c r="D994" s="1"/>
      <c r="E994" s="1"/>
      <c r="F994" s="1"/>
      <c r="G994" s="1"/>
      <c r="H994" s="1"/>
      <c r="I994" s="1"/>
      <c r="J994" s="3"/>
      <c r="K994" s="1"/>
      <c r="L994" s="1"/>
      <c r="M994" s="1"/>
      <c r="N994" s="1"/>
      <c r="O994" s="1"/>
      <c r="P994" s="1"/>
      <c r="Q994" s="1"/>
      <c r="R994" s="1"/>
      <c r="S994" s="1"/>
      <c r="T994" s="1"/>
      <c r="U994" s="1"/>
      <c r="V994" s="1"/>
      <c r="W994" s="1"/>
      <c r="X994" s="1"/>
      <c r="Y994" s="1"/>
      <c r="Z994" s="1"/>
      <c r="AA994" s="1"/>
    </row>
    <row r="995" spans="1:27" ht="14.25" customHeight="1">
      <c r="A995" s="1"/>
      <c r="B995" s="1"/>
      <c r="C995" s="1"/>
      <c r="D995" s="1"/>
      <c r="E995" s="1"/>
      <c r="F995" s="1"/>
      <c r="G995" s="1"/>
      <c r="H995" s="1"/>
      <c r="I995" s="1"/>
      <c r="J995" s="3"/>
      <c r="K995" s="1"/>
      <c r="L995" s="1"/>
      <c r="M995" s="1"/>
      <c r="N995" s="1"/>
      <c r="O995" s="1"/>
      <c r="P995" s="1"/>
      <c r="Q995" s="1"/>
      <c r="R995" s="1"/>
      <c r="S995" s="1"/>
      <c r="T995" s="1"/>
      <c r="U995" s="1"/>
      <c r="V995" s="1"/>
      <c r="W995" s="1"/>
      <c r="X995" s="1"/>
      <c r="Y995" s="1"/>
      <c r="Z995" s="1"/>
      <c r="AA995" s="1"/>
    </row>
    <row r="996" spans="1:27" ht="14.25" customHeight="1">
      <c r="A996" s="1"/>
      <c r="B996" s="1"/>
      <c r="C996" s="1"/>
      <c r="D996" s="1"/>
      <c r="E996" s="1"/>
      <c r="F996" s="1"/>
      <c r="G996" s="1"/>
      <c r="H996" s="1"/>
      <c r="I996" s="1"/>
      <c r="J996" s="3"/>
      <c r="K996" s="1"/>
      <c r="L996" s="1"/>
      <c r="M996" s="1"/>
      <c r="N996" s="1"/>
      <c r="O996" s="1"/>
      <c r="P996" s="1"/>
      <c r="Q996" s="1"/>
      <c r="R996" s="1"/>
      <c r="S996" s="1"/>
      <c r="T996" s="1"/>
      <c r="U996" s="1"/>
      <c r="V996" s="1"/>
      <c r="W996" s="1"/>
      <c r="X996" s="1"/>
      <c r="Y996" s="1"/>
      <c r="Z996" s="1"/>
      <c r="AA996" s="1"/>
    </row>
    <row r="997" spans="1:27" ht="14.25" customHeight="1">
      <c r="A997" s="1"/>
      <c r="B997" s="1"/>
      <c r="C997" s="1"/>
      <c r="D997" s="1"/>
      <c r="E997" s="1"/>
      <c r="F997" s="1"/>
      <c r="G997" s="1"/>
      <c r="H997" s="1"/>
      <c r="I997" s="1"/>
      <c r="J997" s="3"/>
      <c r="K997" s="1"/>
      <c r="L997" s="1"/>
      <c r="M997" s="1"/>
      <c r="N997" s="1"/>
      <c r="O997" s="1"/>
      <c r="P997" s="1"/>
      <c r="Q997" s="1"/>
      <c r="R997" s="1"/>
      <c r="S997" s="1"/>
      <c r="T997" s="1"/>
      <c r="U997" s="1"/>
      <c r="V997" s="1"/>
      <c r="W997" s="1"/>
      <c r="X997" s="1"/>
      <c r="Y997" s="1"/>
      <c r="Z997" s="1"/>
      <c r="AA997" s="1"/>
    </row>
    <row r="998" spans="1:27" ht="14.25" customHeight="1">
      <c r="A998" s="1"/>
      <c r="B998" s="1"/>
      <c r="C998" s="1"/>
      <c r="D998" s="1"/>
      <c r="E998" s="1"/>
      <c r="F998" s="1"/>
      <c r="G998" s="1"/>
      <c r="H998" s="1"/>
      <c r="I998" s="1"/>
      <c r="J998" s="3"/>
      <c r="K998" s="1"/>
      <c r="L998" s="1"/>
      <c r="M998" s="1"/>
      <c r="N998" s="1"/>
      <c r="O998" s="1"/>
      <c r="P998" s="1"/>
      <c r="Q998" s="1"/>
      <c r="R998" s="1"/>
      <c r="S998" s="1"/>
      <c r="T998" s="1"/>
      <c r="U998" s="1"/>
      <c r="V998" s="1"/>
      <c r="W998" s="1"/>
      <c r="X998" s="1"/>
      <c r="Y998" s="1"/>
      <c r="Z998" s="1"/>
      <c r="AA998" s="1"/>
    </row>
    <row r="999" spans="1:27" ht="14.25" customHeight="1">
      <c r="A999" s="1"/>
      <c r="B999" s="1"/>
      <c r="C999" s="1"/>
      <c r="D999" s="1"/>
      <c r="E999" s="1"/>
      <c r="F999" s="1"/>
      <c r="G999" s="1"/>
      <c r="H999" s="1"/>
      <c r="I999" s="1"/>
      <c r="J999" s="3"/>
      <c r="K999" s="1"/>
      <c r="L999" s="1"/>
      <c r="M999" s="1"/>
      <c r="N999" s="1"/>
      <c r="O999" s="1"/>
      <c r="P999" s="1"/>
      <c r="Q999" s="1"/>
      <c r="R999" s="1"/>
      <c r="S999" s="1"/>
      <c r="T999" s="1"/>
      <c r="U999" s="1"/>
      <c r="V999" s="1"/>
      <c r="W999" s="1"/>
      <c r="X999" s="1"/>
      <c r="Y999" s="1"/>
      <c r="Z999" s="1"/>
      <c r="AA999" s="1"/>
    </row>
    <row r="1000" spans="1:27" ht="14.25" customHeight="1">
      <c r="A1000" s="1"/>
      <c r="B1000" s="1"/>
      <c r="C1000" s="1"/>
      <c r="D1000" s="1"/>
      <c r="E1000" s="1"/>
      <c r="F1000" s="1"/>
      <c r="G1000" s="1"/>
      <c r="H1000" s="1"/>
      <c r="I1000" s="1"/>
      <c r="J1000" s="3"/>
      <c r="K1000" s="1"/>
      <c r="L1000" s="1"/>
      <c r="M1000" s="1"/>
      <c r="N1000" s="1"/>
      <c r="O1000" s="1"/>
      <c r="P1000" s="1"/>
      <c r="Q1000" s="1"/>
      <c r="R1000" s="1"/>
      <c r="S1000" s="1"/>
      <c r="T1000" s="1"/>
      <c r="U1000" s="1"/>
      <c r="V1000" s="1"/>
      <c r="W1000" s="1"/>
      <c r="X1000" s="1"/>
      <c r="Y1000" s="1"/>
      <c r="Z1000" s="1"/>
      <c r="AA1000" s="1"/>
    </row>
  </sheetData>
  <sheetProtection algorithmName="SHA-512" hashValue="RbqCJQuDtJGahOz/PBLxgtZWSVpArbvaVMHF6USI8kHM7YPkMSNUO4BuKzUSwiVbFUGJv5Vu2MtfYdqr83X+bA==" saltValue="TqrJoSWJFWzlbCcmWPl/eQ==" spinCount="100000" sheet="1" objects="1" scenarios="1"/>
  <mergeCells count="72">
    <mergeCell ref="C33:C68"/>
    <mergeCell ref="D33:D68"/>
    <mergeCell ref="D8:D9"/>
    <mergeCell ref="E8:E9"/>
    <mergeCell ref="F18:F21"/>
    <mergeCell ref="C10:C21"/>
    <mergeCell ref="C8:C9"/>
    <mergeCell ref="F8:F9"/>
    <mergeCell ref="F10:F15"/>
    <mergeCell ref="D10:D21"/>
    <mergeCell ref="E10:E15"/>
    <mergeCell ref="D22:D32"/>
    <mergeCell ref="C22:C32"/>
    <mergeCell ref="E18:E21"/>
    <mergeCell ref="F22:F25"/>
    <mergeCell ref="F59:F62"/>
    <mergeCell ref="C3:J3"/>
    <mergeCell ref="C5:F5"/>
    <mergeCell ref="C6:F6"/>
    <mergeCell ref="G5:J5"/>
    <mergeCell ref="G6:J6"/>
    <mergeCell ref="J8:J9"/>
    <mergeCell ref="I8:I9"/>
    <mergeCell ref="G8:G9"/>
    <mergeCell ref="J11:J12"/>
    <mergeCell ref="I11:I12"/>
    <mergeCell ref="E59:E62"/>
    <mergeCell ref="E38:E41"/>
    <mergeCell ref="E33:E37"/>
    <mergeCell ref="E29:E30"/>
    <mergeCell ref="E31:E32"/>
    <mergeCell ref="E22:E25"/>
    <mergeCell ref="E52:E57"/>
    <mergeCell ref="F46:F51"/>
    <mergeCell ref="F42:F45"/>
    <mergeCell ref="F38:F41"/>
    <mergeCell ref="F52:F57"/>
    <mergeCell ref="F31:F32"/>
    <mergeCell ref="F33:F37"/>
    <mergeCell ref="E26:E28"/>
    <mergeCell ref="F26:F28"/>
    <mergeCell ref="E42:E45"/>
    <mergeCell ref="E46:E51"/>
    <mergeCell ref="F29:F30"/>
    <mergeCell ref="I61:I62"/>
    <mergeCell ref="J61:J62"/>
    <mergeCell ref="J70:J71"/>
    <mergeCell ref="J87:J89"/>
    <mergeCell ref="I87:I89"/>
    <mergeCell ref="I73:I74"/>
    <mergeCell ref="I75:I77"/>
    <mergeCell ref="I70:I71"/>
    <mergeCell ref="C69:C92"/>
    <mergeCell ref="D69:D92"/>
    <mergeCell ref="E90:E92"/>
    <mergeCell ref="J75:J77"/>
    <mergeCell ref="J73:J74"/>
    <mergeCell ref="I78:I79"/>
    <mergeCell ref="J78:J79"/>
    <mergeCell ref="F80:F82"/>
    <mergeCell ref="F90:F92"/>
    <mergeCell ref="I83:I86"/>
    <mergeCell ref="J83:J86"/>
    <mergeCell ref="F69:F79"/>
    <mergeCell ref="E69:E79"/>
    <mergeCell ref="E63:E68"/>
    <mergeCell ref="F63:F68"/>
    <mergeCell ref="F83:F89"/>
    <mergeCell ref="G83:G86"/>
    <mergeCell ref="E80:E82"/>
    <mergeCell ref="G87:G89"/>
    <mergeCell ref="E83:E89"/>
  </mergeCells>
  <conditionalFormatting sqref="I63:I70 I72:I73 I75 I78 I80:I83 I87 I90:I92 I13:I61">
    <cfRule type="cellIs" dxfId="34" priority="1" operator="between">
      <formula>81</formula>
      <formula>100</formula>
    </cfRule>
  </conditionalFormatting>
  <conditionalFormatting sqref="I63:I70 I72:I73 I75 I78 I80:I83 I87 I90:I92 I13:I61">
    <cfRule type="cellIs" dxfId="33" priority="2" operator="between">
      <formula>61</formula>
      <formula>80</formula>
    </cfRule>
  </conditionalFormatting>
  <conditionalFormatting sqref="I63:I70 I72:I73 I75 I78 I80:I83 I87 I90:I92 I13:I61">
    <cfRule type="cellIs" dxfId="32" priority="3" operator="between">
      <formula>41</formula>
      <formula>60</formula>
    </cfRule>
  </conditionalFormatting>
  <conditionalFormatting sqref="I63:I70 I72:I73 I75 I78 I80:I83 I87 I90:I92 I13:I61">
    <cfRule type="cellIs" dxfId="31" priority="4" operator="between">
      <formula>21</formula>
      <formula>40</formula>
    </cfRule>
  </conditionalFormatting>
  <conditionalFormatting sqref="I63:I70 I72:I73 I75 I78 I80:I83 I87 I90:I92 I13:I61">
    <cfRule type="cellIs" dxfId="30" priority="5" operator="between">
      <formula>1</formula>
      <formula>20</formula>
    </cfRule>
  </conditionalFormatting>
  <conditionalFormatting sqref="I10:I92">
    <cfRule type="cellIs" dxfId="29" priority="6" operator="between">
      <formula>81</formula>
      <formula>100</formula>
    </cfRule>
  </conditionalFormatting>
  <conditionalFormatting sqref="I10:I92">
    <cfRule type="cellIs" dxfId="28" priority="7" operator="between">
      <formula>61</formula>
      <formula>80</formula>
    </cfRule>
  </conditionalFormatting>
  <conditionalFormatting sqref="I10:I92">
    <cfRule type="cellIs" dxfId="27" priority="8" operator="between">
      <formula>41</formula>
      <formula>60</formula>
    </cfRule>
  </conditionalFormatting>
  <conditionalFormatting sqref="I10:I92">
    <cfRule type="cellIs" dxfId="26" priority="9" operator="between">
      <formula>21</formula>
      <formula>40</formula>
    </cfRule>
  </conditionalFormatting>
  <conditionalFormatting sqref="I10:I92">
    <cfRule type="cellIs" dxfId="25" priority="10" operator="between">
      <formula>1</formula>
      <formula>20</formula>
    </cfRule>
  </conditionalFormatting>
  <conditionalFormatting sqref="F10:F92">
    <cfRule type="cellIs" dxfId="24" priority="11" operator="between">
      <formula>80.5</formula>
      <formula>100</formula>
    </cfRule>
  </conditionalFormatting>
  <conditionalFormatting sqref="F10:F92">
    <cfRule type="cellIs" dxfId="23" priority="12" operator="between">
      <formula>60.5</formula>
      <formula>80.4</formula>
    </cfRule>
  </conditionalFormatting>
  <conditionalFormatting sqref="F10:F92">
    <cfRule type="cellIs" dxfId="22" priority="13" operator="between">
      <formula>40.5</formula>
      <formula>60.4</formula>
    </cfRule>
  </conditionalFormatting>
  <conditionalFormatting sqref="F10:F92">
    <cfRule type="cellIs" dxfId="21" priority="14" operator="between">
      <formula>20.5</formula>
      <formula>40.4</formula>
    </cfRule>
  </conditionalFormatting>
  <conditionalFormatting sqref="F10:F92">
    <cfRule type="cellIs" dxfId="20" priority="15" operator="between">
      <formula>0.1</formula>
      <formula>20.4</formula>
    </cfRule>
  </conditionalFormatting>
  <conditionalFormatting sqref="D10:D92">
    <cfRule type="cellIs" dxfId="19" priority="16" operator="between">
      <formula>0.1</formula>
      <formula>20.4</formula>
    </cfRule>
  </conditionalFormatting>
  <conditionalFormatting sqref="D10:D92">
    <cfRule type="cellIs" dxfId="18" priority="17" operator="between">
      <formula>80.5</formula>
      <formula>100</formula>
    </cfRule>
  </conditionalFormatting>
  <conditionalFormatting sqref="D10:D92">
    <cfRule type="cellIs" dxfId="17" priority="18" operator="between">
      <formula>60.5</formula>
      <formula>80.4</formula>
    </cfRule>
  </conditionalFormatting>
  <conditionalFormatting sqref="D10:D92">
    <cfRule type="cellIs" dxfId="16" priority="19" operator="between">
      <formula>40.5</formula>
      <formula>60.4</formula>
    </cfRule>
  </conditionalFormatting>
  <conditionalFormatting sqref="D10:D92">
    <cfRule type="cellIs" dxfId="15" priority="20" operator="between">
      <formula>20.5</formula>
      <formula>40.4</formula>
    </cfRule>
  </conditionalFormatting>
  <conditionalFormatting sqref="G6:J6">
    <cfRule type="cellIs" dxfId="14" priority="21" operator="between">
      <formula>80.5</formula>
      <formula>100</formula>
    </cfRule>
  </conditionalFormatting>
  <conditionalFormatting sqref="G6:J6">
    <cfRule type="cellIs" dxfId="13" priority="22" operator="between">
      <formula>60.5</formula>
      <formula>80.4</formula>
    </cfRule>
  </conditionalFormatting>
  <conditionalFormatting sqref="G6:J6">
    <cfRule type="cellIs" dxfId="12" priority="23" operator="between">
      <formula>40.5</formula>
      <formula>60.4</formula>
    </cfRule>
  </conditionalFormatting>
  <conditionalFormatting sqref="G6:J6">
    <cfRule type="cellIs" dxfId="11" priority="24" operator="between">
      <formula>20.5</formula>
      <formula>40.4</formula>
    </cfRule>
  </conditionalFormatting>
  <conditionalFormatting sqref="G6:J6">
    <cfRule type="cellIs" dxfId="10" priority="25" operator="between">
      <formula>0.1</formula>
      <formula>20.4</formula>
    </cfRule>
  </conditionalFormatting>
  <dataValidations count="6">
    <dataValidation type="decimal" operator="equal" allowBlank="1" showInputMessage="1" showErrorMessage="1" prompt="ERROR - ERROR. NO DEBE DILIGENCIAR ESTA CELDA" sqref="F10 F16:F18 F22 F26 F29 F31 F33 F38 F42 F46 F52 F58:F59 F63 F69 F80 F83">
      <formula1>7777777777777770000</formula1>
    </dataValidation>
    <dataValidation type="decimal" operator="equal" allowBlank="1" showInputMessage="1" showErrorMessage="1" prompt="ERROR, NO DEBE DILIGENCIAR ESTA CELDA_x000a_" sqref="G6:H6">
      <formula1>0.9999</formula1>
    </dataValidation>
    <dataValidation type="decimal" operator="greaterThan" allowBlank="1" showErrorMessage="1" sqref="F90">
      <formula1>8.88888888888888E+30</formula1>
    </dataValidation>
    <dataValidation type="decimal" allowBlank="1" showInputMessage="1" showErrorMessage="1" prompt="ERROR. DATO NO PERMITIDO" sqref="I13:I61 I63:I70 I72:I73 I75 I78 I80:I83 I87 I90:I92">
      <formula1>0</formula1>
      <formula2>100</formula2>
    </dataValidation>
    <dataValidation type="decimal" operator="equal" allowBlank="1" showInputMessage="1" showErrorMessage="1" prompt="ATENCIÓN! - No se pueden modificar datos aquí" sqref="K3:O3 C5">
      <formula1>578457854578546000</formula1>
    </dataValidation>
    <dataValidation type="decimal" operator="equal" allowBlank="1" showInputMessage="1" showErrorMessage="1" prompt="ERROR - ERROR. NO DEBE DILIGENCIAR ESTA CELDA" sqref="D10 D22 D33 D69">
      <formula1>7777777777777770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4" workbookViewId="0">
      <selection activeCell="F9" sqref="F9"/>
    </sheetView>
  </sheetViews>
  <sheetFormatPr baseColWidth="10" defaultColWidth="14.42578125" defaultRowHeight="15" customHeight="1"/>
  <cols>
    <col min="1" max="1" width="0.85546875" customWidth="1"/>
    <col min="2" max="2" width="1.42578125" customWidth="1"/>
    <col min="3" max="20" width="11.42578125" customWidth="1"/>
    <col min="21" max="21" width="1" customWidth="1"/>
    <col min="22" max="22" width="3.85546875" customWidth="1"/>
    <col min="23" max="26" width="10.7109375" customWidth="1"/>
  </cols>
  <sheetData>
    <row r="1" spans="1:26" ht="10.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92.25" customHeight="1">
      <c r="A2" s="156"/>
      <c r="B2" s="157"/>
      <c r="C2" s="158"/>
      <c r="D2" s="158"/>
      <c r="E2" s="158"/>
      <c r="F2" s="158"/>
      <c r="G2" s="158"/>
      <c r="H2" s="158"/>
      <c r="I2" s="158"/>
      <c r="J2" s="158"/>
      <c r="K2" s="158"/>
      <c r="L2" s="158"/>
      <c r="M2" s="158"/>
      <c r="N2" s="158"/>
      <c r="O2" s="158"/>
      <c r="P2" s="158"/>
      <c r="Q2" s="158"/>
      <c r="R2" s="158"/>
      <c r="S2" s="158"/>
      <c r="T2" s="158"/>
      <c r="U2" s="159"/>
      <c r="V2" s="156"/>
      <c r="W2" s="156"/>
      <c r="X2" s="156"/>
      <c r="Y2" s="156"/>
      <c r="Z2" s="156"/>
    </row>
    <row r="3" spans="1:26" ht="14.25" customHeight="1">
      <c r="A3" s="156"/>
      <c r="B3" s="160"/>
      <c r="C3" s="292" t="s">
        <v>266</v>
      </c>
      <c r="D3" s="293"/>
      <c r="E3" s="293"/>
      <c r="F3" s="293"/>
      <c r="G3" s="293"/>
      <c r="H3" s="293"/>
      <c r="I3" s="293"/>
      <c r="J3" s="293"/>
      <c r="K3" s="293"/>
      <c r="L3" s="293"/>
      <c r="M3" s="293"/>
      <c r="N3" s="293"/>
      <c r="O3" s="293"/>
      <c r="P3" s="293"/>
      <c r="Q3" s="293"/>
      <c r="R3" s="293"/>
      <c r="S3" s="293"/>
      <c r="T3" s="318"/>
      <c r="U3" s="161"/>
      <c r="V3" s="156"/>
      <c r="W3" s="156"/>
      <c r="X3" s="156"/>
      <c r="Y3" s="156"/>
      <c r="Z3" s="156"/>
    </row>
    <row r="4" spans="1:26" ht="6.75" customHeight="1">
      <c r="A4" s="156"/>
      <c r="B4" s="160"/>
      <c r="C4" s="156"/>
      <c r="D4" s="156"/>
      <c r="E4" s="156"/>
      <c r="F4" s="156"/>
      <c r="G4" s="156"/>
      <c r="H4" s="156"/>
      <c r="I4" s="156"/>
      <c r="J4" s="156"/>
      <c r="K4" s="156"/>
      <c r="L4" s="156"/>
      <c r="M4" s="156"/>
      <c r="N4" s="156"/>
      <c r="O4" s="156"/>
      <c r="P4" s="156"/>
      <c r="Q4" s="156"/>
      <c r="R4" s="156"/>
      <c r="S4" s="156"/>
      <c r="T4" s="156"/>
      <c r="U4" s="161"/>
      <c r="V4" s="156"/>
      <c r="W4" s="156"/>
      <c r="X4" s="156"/>
      <c r="Y4" s="156"/>
      <c r="Z4" s="156"/>
    </row>
    <row r="5" spans="1:26" ht="14.25" customHeight="1">
      <c r="A5" s="156"/>
      <c r="B5" s="160"/>
      <c r="C5" s="156"/>
      <c r="D5" s="156"/>
      <c r="E5" s="156"/>
      <c r="F5" s="156"/>
      <c r="G5" s="156"/>
      <c r="H5" s="156"/>
      <c r="I5" s="156"/>
      <c r="J5" s="156"/>
      <c r="K5" s="156"/>
      <c r="L5" s="156"/>
      <c r="M5" s="156"/>
      <c r="N5" s="156"/>
      <c r="O5" s="156"/>
      <c r="P5" s="156"/>
      <c r="Q5" s="156"/>
      <c r="R5" s="156"/>
      <c r="S5" s="156"/>
      <c r="T5" s="156"/>
      <c r="U5" s="161"/>
      <c r="V5" s="156"/>
      <c r="W5" s="156"/>
      <c r="X5" s="156"/>
      <c r="Y5" s="156"/>
      <c r="Z5" s="156"/>
    </row>
    <row r="6" spans="1:26" ht="18" customHeight="1">
      <c r="A6" s="156"/>
      <c r="B6" s="160"/>
      <c r="C6" s="162" t="s">
        <v>267</v>
      </c>
      <c r="D6" s="163"/>
      <c r="E6" s="163"/>
      <c r="F6" s="163"/>
      <c r="G6" s="163"/>
      <c r="H6" s="163"/>
      <c r="I6" s="163"/>
      <c r="J6" s="163"/>
      <c r="K6" s="163"/>
      <c r="L6" s="163"/>
      <c r="M6" s="163"/>
      <c r="N6" s="163"/>
      <c r="O6" s="163"/>
      <c r="P6" s="163"/>
      <c r="Q6" s="163"/>
      <c r="R6" s="163"/>
      <c r="S6" s="163"/>
      <c r="T6" s="163"/>
      <c r="U6" s="161"/>
      <c r="V6" s="156"/>
      <c r="W6" s="156"/>
      <c r="X6" s="156"/>
      <c r="Y6" s="156"/>
      <c r="Z6" s="156"/>
    </row>
    <row r="7" spans="1:26" ht="14.25" customHeight="1">
      <c r="A7" s="156"/>
      <c r="B7" s="160"/>
      <c r="C7" s="156"/>
      <c r="D7" s="156"/>
      <c r="E7" s="156"/>
      <c r="F7" s="156"/>
      <c r="G7" s="156"/>
      <c r="H7" s="156"/>
      <c r="I7" s="156"/>
      <c r="J7" s="156"/>
      <c r="K7" s="156"/>
      <c r="L7" s="156"/>
      <c r="M7" s="156"/>
      <c r="N7" s="156"/>
      <c r="O7" s="156"/>
      <c r="P7" s="156"/>
      <c r="Q7" s="156"/>
      <c r="R7" s="156"/>
      <c r="S7" s="156"/>
      <c r="T7" s="156"/>
      <c r="U7" s="161"/>
      <c r="V7" s="156"/>
      <c r="W7" s="156"/>
      <c r="X7" s="156"/>
      <c r="Y7" s="156"/>
      <c r="Z7" s="156"/>
    </row>
    <row r="8" spans="1:26" ht="14.25" customHeight="1">
      <c r="A8" s="156"/>
      <c r="B8" s="160"/>
      <c r="C8" s="156"/>
      <c r="D8" s="156"/>
      <c r="E8" s="156"/>
      <c r="F8" s="156"/>
      <c r="G8" s="156"/>
      <c r="H8" s="156"/>
      <c r="I8" s="156"/>
      <c r="J8" s="156"/>
      <c r="K8" s="156"/>
      <c r="L8" s="156"/>
      <c r="M8" s="156"/>
      <c r="N8" s="156"/>
      <c r="O8" s="156"/>
      <c r="P8" s="156"/>
      <c r="Q8" s="156"/>
      <c r="R8" s="156"/>
      <c r="S8" s="156"/>
      <c r="T8" s="156"/>
      <c r="U8" s="161"/>
      <c r="V8" s="156"/>
      <c r="W8" s="156"/>
      <c r="X8" s="156"/>
      <c r="Y8" s="156"/>
      <c r="Z8" s="156"/>
    </row>
    <row r="9" spans="1:26" ht="14.25" customHeight="1">
      <c r="A9" s="156"/>
      <c r="B9" s="160"/>
      <c r="C9" s="156"/>
      <c r="D9" s="156"/>
      <c r="E9" s="156"/>
      <c r="F9" s="156"/>
      <c r="G9" s="156"/>
      <c r="H9" s="156"/>
      <c r="I9" s="156"/>
      <c r="J9" s="156"/>
      <c r="K9" s="156"/>
      <c r="L9" s="156"/>
      <c r="M9" s="156"/>
      <c r="N9" s="156"/>
      <c r="O9" s="156"/>
      <c r="P9" s="156"/>
      <c r="Q9" s="156"/>
      <c r="R9" s="156"/>
      <c r="S9" s="156"/>
      <c r="T9" s="156"/>
      <c r="U9" s="161"/>
      <c r="V9" s="156"/>
      <c r="W9" s="156"/>
      <c r="X9" s="156"/>
      <c r="Y9" s="156"/>
      <c r="Z9" s="156"/>
    </row>
    <row r="10" spans="1:26" ht="14.25" customHeight="1">
      <c r="A10" s="156"/>
      <c r="B10" s="160"/>
      <c r="C10" s="156"/>
      <c r="D10" s="156"/>
      <c r="E10" s="156"/>
      <c r="F10" s="156"/>
      <c r="G10" s="156"/>
      <c r="H10" s="156"/>
      <c r="I10" s="156"/>
      <c r="J10" s="156"/>
      <c r="K10" s="156"/>
      <c r="L10" s="156"/>
      <c r="M10" s="156"/>
      <c r="N10" s="156"/>
      <c r="O10" s="156"/>
      <c r="P10" s="156"/>
      <c r="Q10" s="156"/>
      <c r="R10" s="156"/>
      <c r="S10" s="156"/>
      <c r="T10" s="156"/>
      <c r="U10" s="161"/>
      <c r="V10" s="156"/>
      <c r="W10" s="156"/>
      <c r="X10" s="156"/>
      <c r="Y10" s="156"/>
      <c r="Z10" s="156"/>
    </row>
    <row r="11" spans="1:26" ht="14.25" customHeight="1">
      <c r="A11" s="156"/>
      <c r="B11" s="160"/>
      <c r="C11" s="156"/>
      <c r="D11" s="156"/>
      <c r="E11" s="156"/>
      <c r="F11" s="156"/>
      <c r="G11" s="156"/>
      <c r="H11" s="156"/>
      <c r="I11" s="156"/>
      <c r="J11" s="156" t="s">
        <v>268</v>
      </c>
      <c r="K11" s="156" t="s">
        <v>269</v>
      </c>
      <c r="L11" s="156"/>
      <c r="M11" s="156"/>
      <c r="N11" s="156"/>
      <c r="O11" s="156"/>
      <c r="P11" s="156"/>
      <c r="Q11" s="156"/>
      <c r="R11" s="156"/>
      <c r="S11" s="156"/>
      <c r="T11" s="156"/>
      <c r="U11" s="161"/>
      <c r="V11" s="156"/>
      <c r="W11" s="156"/>
      <c r="X11" s="156"/>
      <c r="Y11" s="156"/>
      <c r="Z11" s="156"/>
    </row>
    <row r="12" spans="1:26" ht="14.25" customHeight="1">
      <c r="A12" s="156"/>
      <c r="B12" s="160"/>
      <c r="C12" s="156"/>
      <c r="D12" s="156"/>
      <c r="E12" s="156"/>
      <c r="F12" s="156"/>
      <c r="G12" s="156"/>
      <c r="H12" s="156"/>
      <c r="I12" s="156" t="str">
        <f>+Inicio!C5</f>
        <v>POLÍTICA GOBIERNO DIGITAL (ANTES GOBIERNO EN LÍNEA)</v>
      </c>
      <c r="J12" s="156">
        <v>100</v>
      </c>
      <c r="K12" s="167">
        <f>+Autodiagnóstico!G6</f>
        <v>96.467757936507951</v>
      </c>
      <c r="L12" s="156"/>
      <c r="M12" s="156"/>
      <c r="N12" s="156"/>
      <c r="O12" s="156"/>
      <c r="P12" s="156"/>
      <c r="Q12" s="156"/>
      <c r="R12" s="156"/>
      <c r="S12" s="156"/>
      <c r="T12" s="156"/>
      <c r="U12" s="161"/>
      <c r="V12" s="156"/>
      <c r="W12" s="156"/>
      <c r="X12" s="156"/>
      <c r="Y12" s="156"/>
      <c r="Z12" s="156"/>
    </row>
    <row r="13" spans="1:26" ht="14.25" customHeight="1">
      <c r="A13" s="156"/>
      <c r="B13" s="160"/>
      <c r="C13" s="156"/>
      <c r="D13" s="156"/>
      <c r="E13" s="156"/>
      <c r="F13" s="156"/>
      <c r="G13" s="156"/>
      <c r="H13" s="156"/>
      <c r="I13" s="156"/>
      <c r="J13" s="156"/>
      <c r="K13" s="156"/>
      <c r="L13" s="156"/>
      <c r="M13" s="156"/>
      <c r="N13" s="156"/>
      <c r="O13" s="156"/>
      <c r="P13" s="156"/>
      <c r="Q13" s="156"/>
      <c r="R13" s="156"/>
      <c r="S13" s="156"/>
      <c r="T13" s="156"/>
      <c r="U13" s="161"/>
      <c r="V13" s="156"/>
      <c r="W13" s="156"/>
      <c r="X13" s="156"/>
      <c r="Y13" s="156"/>
      <c r="Z13" s="156"/>
    </row>
    <row r="14" spans="1:26" ht="14.25" customHeight="1">
      <c r="A14" s="156"/>
      <c r="B14" s="160"/>
      <c r="C14" s="156"/>
      <c r="D14" s="156"/>
      <c r="E14" s="156"/>
      <c r="F14" s="156"/>
      <c r="G14" s="156"/>
      <c r="H14" s="156"/>
      <c r="I14" s="156"/>
      <c r="J14" s="156"/>
      <c r="K14" s="156"/>
      <c r="L14" s="156"/>
      <c r="M14" s="156"/>
      <c r="N14" s="156"/>
      <c r="O14" s="156"/>
      <c r="P14" s="156"/>
      <c r="Q14" s="156"/>
      <c r="R14" s="156"/>
      <c r="S14" s="156"/>
      <c r="T14" s="156"/>
      <c r="U14" s="161"/>
      <c r="V14" s="156"/>
      <c r="W14" s="156"/>
      <c r="X14" s="156"/>
      <c r="Y14" s="156"/>
      <c r="Z14" s="156"/>
    </row>
    <row r="15" spans="1:26" ht="14.25" customHeight="1">
      <c r="A15" s="156"/>
      <c r="B15" s="160"/>
      <c r="C15" s="156"/>
      <c r="D15" s="156"/>
      <c r="E15" s="156"/>
      <c r="F15" s="156"/>
      <c r="G15" s="156"/>
      <c r="H15" s="156"/>
      <c r="I15" s="156"/>
      <c r="J15" s="156"/>
      <c r="K15" s="156"/>
      <c r="L15" s="156"/>
      <c r="M15" s="156"/>
      <c r="N15" s="156"/>
      <c r="O15" s="156"/>
      <c r="P15" s="156"/>
      <c r="Q15" s="156"/>
      <c r="R15" s="156"/>
      <c r="S15" s="156"/>
      <c r="T15" s="156"/>
      <c r="U15" s="161"/>
      <c r="V15" s="156"/>
      <c r="W15" s="156"/>
      <c r="X15" s="156"/>
      <c r="Y15" s="156"/>
      <c r="Z15" s="156"/>
    </row>
    <row r="16" spans="1:26" ht="14.25" customHeight="1">
      <c r="A16" s="156"/>
      <c r="B16" s="160"/>
      <c r="C16" s="156"/>
      <c r="D16" s="156"/>
      <c r="E16" s="156"/>
      <c r="F16" s="156"/>
      <c r="G16" s="156"/>
      <c r="H16" s="156"/>
      <c r="I16" s="156"/>
      <c r="J16" s="156"/>
      <c r="K16" s="156"/>
      <c r="L16" s="156"/>
      <c r="M16" s="156"/>
      <c r="N16" s="156"/>
      <c r="O16" s="156"/>
      <c r="P16" s="156"/>
      <c r="Q16" s="156"/>
      <c r="R16" s="156"/>
      <c r="S16" s="156"/>
      <c r="T16" s="156"/>
      <c r="U16" s="161"/>
      <c r="V16" s="156"/>
      <c r="W16" s="156"/>
      <c r="X16" s="156"/>
      <c r="Y16" s="156"/>
      <c r="Z16" s="156"/>
    </row>
    <row r="17" spans="1:26" ht="14.25" customHeight="1">
      <c r="A17" s="156"/>
      <c r="B17" s="160"/>
      <c r="C17" s="156"/>
      <c r="D17" s="156"/>
      <c r="E17" s="156"/>
      <c r="F17" s="156"/>
      <c r="G17" s="156"/>
      <c r="H17" s="156"/>
      <c r="I17" s="156"/>
      <c r="J17" s="156"/>
      <c r="K17" s="156"/>
      <c r="L17" s="156"/>
      <c r="M17" s="156"/>
      <c r="N17" s="156"/>
      <c r="O17" s="156"/>
      <c r="P17" s="156"/>
      <c r="Q17" s="156"/>
      <c r="R17" s="156"/>
      <c r="S17" s="156"/>
      <c r="T17" s="156"/>
      <c r="U17" s="161"/>
      <c r="V17" s="156"/>
      <c r="W17" s="156"/>
      <c r="X17" s="156"/>
      <c r="Y17" s="156"/>
      <c r="Z17" s="156"/>
    </row>
    <row r="18" spans="1:26" ht="14.25" customHeight="1">
      <c r="A18" s="156"/>
      <c r="B18" s="160"/>
      <c r="C18" s="156"/>
      <c r="D18" s="156"/>
      <c r="E18" s="156"/>
      <c r="F18" s="156"/>
      <c r="G18" s="156"/>
      <c r="H18" s="156"/>
      <c r="I18" s="156"/>
      <c r="J18" s="156"/>
      <c r="K18" s="156"/>
      <c r="L18" s="156"/>
      <c r="M18" s="156"/>
      <c r="N18" s="156"/>
      <c r="O18" s="156"/>
      <c r="P18" s="156"/>
      <c r="Q18" s="156"/>
      <c r="R18" s="156"/>
      <c r="S18" s="156"/>
      <c r="T18" s="156"/>
      <c r="U18" s="161"/>
      <c r="V18" s="156"/>
      <c r="W18" s="156"/>
      <c r="X18" s="156"/>
      <c r="Y18" s="156"/>
      <c r="Z18" s="156"/>
    </row>
    <row r="19" spans="1:26" ht="14.25" customHeight="1">
      <c r="A19" s="156"/>
      <c r="B19" s="160"/>
      <c r="C19" s="156"/>
      <c r="D19" s="156"/>
      <c r="E19" s="156"/>
      <c r="F19" s="156"/>
      <c r="G19" s="156"/>
      <c r="H19" s="156"/>
      <c r="I19" s="156"/>
      <c r="J19" s="156"/>
      <c r="K19" s="156"/>
      <c r="L19" s="156"/>
      <c r="M19" s="156"/>
      <c r="N19" s="156"/>
      <c r="O19" s="156"/>
      <c r="P19" s="156"/>
      <c r="Q19" s="156"/>
      <c r="R19" s="156"/>
      <c r="S19" s="156"/>
      <c r="T19" s="156"/>
      <c r="U19" s="161"/>
      <c r="V19" s="156"/>
      <c r="W19" s="156"/>
      <c r="X19" s="156"/>
      <c r="Y19" s="156"/>
      <c r="Z19" s="156"/>
    </row>
    <row r="20" spans="1:26" ht="14.25" customHeight="1">
      <c r="A20" s="156"/>
      <c r="B20" s="160"/>
      <c r="C20" s="156"/>
      <c r="D20" s="156"/>
      <c r="E20" s="156"/>
      <c r="F20" s="156"/>
      <c r="G20" s="156"/>
      <c r="H20" s="156"/>
      <c r="I20" s="156"/>
      <c r="J20" s="156"/>
      <c r="K20" s="156"/>
      <c r="L20" s="156"/>
      <c r="M20" s="156"/>
      <c r="N20" s="156"/>
      <c r="O20" s="156"/>
      <c r="P20" s="156"/>
      <c r="Q20" s="156"/>
      <c r="R20" s="156"/>
      <c r="S20" s="156"/>
      <c r="T20" s="156"/>
      <c r="U20" s="161"/>
      <c r="V20" s="156"/>
      <c r="W20" s="156"/>
      <c r="X20" s="156"/>
      <c r="Y20" s="156"/>
      <c r="Z20" s="156"/>
    </row>
    <row r="21" spans="1:26" ht="14.25" customHeight="1">
      <c r="A21" s="156"/>
      <c r="B21" s="160"/>
      <c r="C21" s="156"/>
      <c r="D21" s="156"/>
      <c r="E21" s="156"/>
      <c r="F21" s="156"/>
      <c r="G21" s="156"/>
      <c r="H21" s="156"/>
      <c r="I21" s="156"/>
      <c r="J21" s="156"/>
      <c r="K21" s="156"/>
      <c r="L21" s="156"/>
      <c r="M21" s="156"/>
      <c r="N21" s="156"/>
      <c r="O21" s="156"/>
      <c r="P21" s="156"/>
      <c r="Q21" s="156"/>
      <c r="R21" s="156"/>
      <c r="S21" s="156"/>
      <c r="T21" s="156"/>
      <c r="U21" s="161"/>
      <c r="V21" s="156"/>
      <c r="W21" s="156"/>
      <c r="X21" s="156"/>
      <c r="Y21" s="156"/>
      <c r="Z21" s="156"/>
    </row>
    <row r="22" spans="1:26" ht="14.25" customHeight="1">
      <c r="A22" s="156"/>
      <c r="B22" s="160"/>
      <c r="C22" s="156"/>
      <c r="D22" s="156"/>
      <c r="E22" s="156"/>
      <c r="F22" s="156"/>
      <c r="G22" s="156"/>
      <c r="H22" s="156"/>
      <c r="I22" s="156"/>
      <c r="J22" s="156"/>
      <c r="K22" s="156"/>
      <c r="L22" s="156"/>
      <c r="M22" s="156"/>
      <c r="N22" s="156"/>
      <c r="O22" s="156"/>
      <c r="P22" s="156"/>
      <c r="Q22" s="156"/>
      <c r="R22" s="156"/>
      <c r="S22" s="156"/>
      <c r="T22" s="156"/>
      <c r="U22" s="161"/>
      <c r="V22" s="156"/>
      <c r="W22" s="156"/>
      <c r="X22" s="156"/>
      <c r="Y22" s="156"/>
      <c r="Z22" s="156"/>
    </row>
    <row r="23" spans="1:26" ht="14.25" customHeight="1">
      <c r="A23" s="156"/>
      <c r="B23" s="160"/>
      <c r="C23" s="156"/>
      <c r="D23" s="156"/>
      <c r="E23" s="156"/>
      <c r="F23" s="156"/>
      <c r="G23" s="156"/>
      <c r="H23" s="156"/>
      <c r="I23" s="156"/>
      <c r="J23" s="156"/>
      <c r="K23" s="156"/>
      <c r="L23" s="156"/>
      <c r="M23" s="156"/>
      <c r="N23" s="156"/>
      <c r="O23" s="156"/>
      <c r="P23" s="156"/>
      <c r="Q23" s="156"/>
      <c r="R23" s="156"/>
      <c r="S23" s="156"/>
      <c r="T23" s="156"/>
      <c r="U23" s="161"/>
      <c r="V23" s="156"/>
      <c r="W23" s="156"/>
      <c r="X23" s="156"/>
      <c r="Y23" s="156"/>
      <c r="Z23" s="156"/>
    </row>
    <row r="24" spans="1:26" ht="14.25" customHeight="1">
      <c r="A24" s="156"/>
      <c r="B24" s="160"/>
      <c r="C24" s="156"/>
      <c r="D24" s="156"/>
      <c r="E24" s="156"/>
      <c r="F24" s="156"/>
      <c r="G24" s="156"/>
      <c r="H24" s="156"/>
      <c r="I24" s="156"/>
      <c r="J24" s="156"/>
      <c r="K24" s="156"/>
      <c r="L24" s="156"/>
      <c r="M24" s="156"/>
      <c r="N24" s="156"/>
      <c r="O24" s="156"/>
      <c r="P24" s="156"/>
      <c r="Q24" s="156"/>
      <c r="R24" s="156"/>
      <c r="S24" s="156"/>
      <c r="T24" s="156"/>
      <c r="U24" s="161"/>
      <c r="V24" s="156"/>
      <c r="W24" s="156"/>
      <c r="X24" s="156"/>
      <c r="Y24" s="156"/>
      <c r="Z24" s="156"/>
    </row>
    <row r="25" spans="1:26" ht="14.25" customHeight="1">
      <c r="A25" s="156"/>
      <c r="B25" s="160"/>
      <c r="C25" s="156"/>
      <c r="D25" s="156"/>
      <c r="E25" s="156"/>
      <c r="F25" s="156"/>
      <c r="G25" s="156"/>
      <c r="H25" s="156"/>
      <c r="I25" s="156"/>
      <c r="J25" s="156"/>
      <c r="K25" s="156"/>
      <c r="L25" s="156"/>
      <c r="M25" s="156"/>
      <c r="N25" s="156"/>
      <c r="O25" s="156"/>
      <c r="P25" s="156"/>
      <c r="Q25" s="156"/>
      <c r="R25" s="156"/>
      <c r="S25" s="156"/>
      <c r="T25" s="156"/>
      <c r="U25" s="161"/>
      <c r="V25" s="156"/>
      <c r="W25" s="156"/>
      <c r="X25" s="156"/>
      <c r="Y25" s="156"/>
      <c r="Z25" s="156"/>
    </row>
    <row r="26" spans="1:26" ht="14.25" customHeight="1">
      <c r="A26" s="156"/>
      <c r="B26" s="160"/>
      <c r="C26" s="156"/>
      <c r="D26" s="156"/>
      <c r="E26" s="156"/>
      <c r="F26" s="156"/>
      <c r="G26" s="156"/>
      <c r="H26" s="156"/>
      <c r="I26" s="156"/>
      <c r="J26" s="156"/>
      <c r="K26" s="156"/>
      <c r="L26" s="156"/>
      <c r="M26" s="156"/>
      <c r="N26" s="156"/>
      <c r="O26" s="156"/>
      <c r="P26" s="156"/>
      <c r="Q26" s="156"/>
      <c r="R26" s="156"/>
      <c r="S26" s="156"/>
      <c r="T26" s="156"/>
      <c r="U26" s="161"/>
      <c r="V26" s="156"/>
      <c r="W26" s="156"/>
      <c r="X26" s="156"/>
      <c r="Y26" s="156"/>
      <c r="Z26" s="156"/>
    </row>
    <row r="27" spans="1:26" ht="14.25" customHeight="1">
      <c r="A27" s="156"/>
      <c r="B27" s="160"/>
      <c r="C27" s="156"/>
      <c r="D27" s="156"/>
      <c r="E27" s="156"/>
      <c r="F27" s="156"/>
      <c r="G27" s="156"/>
      <c r="H27" s="156"/>
      <c r="I27" s="156"/>
      <c r="J27" s="156"/>
      <c r="K27" s="156"/>
      <c r="L27" s="156"/>
      <c r="M27" s="156"/>
      <c r="N27" s="156"/>
      <c r="O27" s="156"/>
      <c r="P27" s="156"/>
      <c r="Q27" s="156"/>
      <c r="R27" s="156"/>
      <c r="S27" s="156"/>
      <c r="T27" s="156"/>
      <c r="U27" s="161"/>
      <c r="V27" s="156"/>
      <c r="W27" s="156"/>
      <c r="X27" s="156"/>
      <c r="Y27" s="156"/>
      <c r="Z27" s="156"/>
    </row>
    <row r="28" spans="1:26" ht="18" customHeight="1">
      <c r="A28" s="156"/>
      <c r="B28" s="160"/>
      <c r="C28" s="162" t="s">
        <v>271</v>
      </c>
      <c r="D28" s="163"/>
      <c r="E28" s="163"/>
      <c r="F28" s="163"/>
      <c r="G28" s="163"/>
      <c r="H28" s="163"/>
      <c r="I28" s="163"/>
      <c r="J28" s="163"/>
      <c r="K28" s="163"/>
      <c r="L28" s="163"/>
      <c r="M28" s="163"/>
      <c r="N28" s="163"/>
      <c r="O28" s="163"/>
      <c r="P28" s="163"/>
      <c r="Q28" s="163"/>
      <c r="R28" s="163"/>
      <c r="S28" s="163"/>
      <c r="T28" s="163"/>
      <c r="U28" s="161"/>
      <c r="V28" s="156"/>
      <c r="W28" s="156"/>
      <c r="X28" s="156"/>
      <c r="Y28" s="156"/>
      <c r="Z28" s="156"/>
    </row>
    <row r="29" spans="1:26" ht="14.25" customHeight="1">
      <c r="A29" s="156"/>
      <c r="B29" s="160"/>
      <c r="C29" s="156"/>
      <c r="D29" s="156"/>
      <c r="E29" s="156"/>
      <c r="F29" s="156"/>
      <c r="G29" s="156"/>
      <c r="H29" s="156"/>
      <c r="I29" s="156"/>
      <c r="J29" s="156"/>
      <c r="K29" s="156"/>
      <c r="L29" s="156"/>
      <c r="M29" s="156"/>
      <c r="N29" s="156"/>
      <c r="O29" s="156"/>
      <c r="P29" s="156"/>
      <c r="Q29" s="156"/>
      <c r="R29" s="156"/>
      <c r="S29" s="156"/>
      <c r="T29" s="156"/>
      <c r="U29" s="161"/>
      <c r="V29" s="156"/>
      <c r="W29" s="156"/>
      <c r="X29" s="156"/>
      <c r="Y29" s="156"/>
      <c r="Z29" s="156"/>
    </row>
    <row r="30" spans="1:26" ht="14.25" customHeight="1">
      <c r="A30" s="156"/>
      <c r="B30" s="160"/>
      <c r="C30" s="156"/>
      <c r="D30" s="156"/>
      <c r="E30" s="156"/>
      <c r="F30" s="156"/>
      <c r="G30" s="156"/>
      <c r="H30" s="156"/>
      <c r="I30" s="156"/>
      <c r="J30" s="156"/>
      <c r="K30" s="156"/>
      <c r="L30" s="156"/>
      <c r="M30" s="156"/>
      <c r="N30" s="156"/>
      <c r="O30" s="156"/>
      <c r="P30" s="156"/>
      <c r="Q30" s="156"/>
      <c r="R30" s="156"/>
      <c r="S30" s="156"/>
      <c r="T30" s="156"/>
      <c r="U30" s="161"/>
      <c r="V30" s="156"/>
      <c r="W30" s="156"/>
      <c r="X30" s="156"/>
      <c r="Y30" s="156"/>
      <c r="Z30" s="156"/>
    </row>
    <row r="31" spans="1:26" ht="14.25" customHeight="1">
      <c r="A31" s="156"/>
      <c r="B31" s="160"/>
      <c r="C31" s="156"/>
      <c r="D31" s="156"/>
      <c r="E31" s="156"/>
      <c r="F31" s="156"/>
      <c r="G31" s="156"/>
      <c r="H31" s="156"/>
      <c r="I31" s="156"/>
      <c r="J31" s="156"/>
      <c r="K31" s="156"/>
      <c r="L31" s="156"/>
      <c r="M31" s="156"/>
      <c r="N31" s="156"/>
      <c r="O31" s="156"/>
      <c r="P31" s="156"/>
      <c r="Q31" s="156"/>
      <c r="R31" s="156"/>
      <c r="S31" s="156"/>
      <c r="T31" s="156"/>
      <c r="U31" s="161"/>
      <c r="V31" s="156"/>
      <c r="W31" s="156"/>
      <c r="X31" s="156"/>
      <c r="Y31" s="156"/>
      <c r="Z31" s="156"/>
    </row>
    <row r="32" spans="1:26" ht="14.25" customHeight="1">
      <c r="A32" s="156"/>
      <c r="B32" s="160"/>
      <c r="C32" s="156"/>
      <c r="D32" s="156"/>
      <c r="E32" s="156"/>
      <c r="F32" s="156"/>
      <c r="G32" s="156"/>
      <c r="H32" s="156"/>
      <c r="I32" s="156"/>
      <c r="J32" s="156"/>
      <c r="K32" s="156"/>
      <c r="L32" s="156"/>
      <c r="M32" s="156"/>
      <c r="N32" s="156"/>
      <c r="O32" s="156"/>
      <c r="P32" s="156"/>
      <c r="Q32" s="156"/>
      <c r="R32" s="156"/>
      <c r="S32" s="156"/>
      <c r="T32" s="156"/>
      <c r="U32" s="161"/>
      <c r="V32" s="156"/>
      <c r="W32" s="156"/>
      <c r="X32" s="156"/>
      <c r="Y32" s="156"/>
      <c r="Z32" s="156"/>
    </row>
    <row r="33" spans="1:26" ht="14.25" customHeight="1">
      <c r="A33" s="156"/>
      <c r="B33" s="160"/>
      <c r="C33" s="156"/>
      <c r="D33" s="156"/>
      <c r="E33" s="156"/>
      <c r="F33" s="156"/>
      <c r="G33" s="156"/>
      <c r="H33" s="156"/>
      <c r="I33" s="156"/>
      <c r="J33" s="156" t="s">
        <v>272</v>
      </c>
      <c r="K33" s="156" t="s">
        <v>273</v>
      </c>
      <c r="L33" s="156" t="s">
        <v>274</v>
      </c>
      <c r="M33" s="156"/>
      <c r="N33" s="156"/>
      <c r="O33" s="156"/>
      <c r="P33" s="156"/>
      <c r="Q33" s="156"/>
      <c r="R33" s="156"/>
      <c r="S33" s="156"/>
      <c r="T33" s="156"/>
      <c r="U33" s="161"/>
      <c r="V33" s="156"/>
      <c r="W33" s="156"/>
      <c r="X33" s="156"/>
      <c r="Y33" s="156"/>
      <c r="Z33" s="156"/>
    </row>
    <row r="34" spans="1:26" ht="14.25" customHeight="1">
      <c r="A34" s="156"/>
      <c r="B34" s="160"/>
      <c r="C34" s="156"/>
      <c r="D34" s="156"/>
      <c r="E34" s="156"/>
      <c r="F34" s="156"/>
      <c r="G34" s="156"/>
      <c r="H34" s="156"/>
      <c r="I34" s="156"/>
      <c r="J34" s="156" t="str">
        <f>+Autodiagnóstico!C10</f>
        <v xml:space="preserve">TIC para Gobierno Abierto </v>
      </c>
      <c r="K34" s="156">
        <v>100</v>
      </c>
      <c r="L34" s="167">
        <f>+Autodiagnóstico!D10</f>
        <v>100</v>
      </c>
      <c r="M34" s="156"/>
      <c r="N34" s="156"/>
      <c r="O34" s="156"/>
      <c r="P34" s="156"/>
      <c r="Q34" s="156"/>
      <c r="R34" s="156"/>
      <c r="S34" s="156"/>
      <c r="T34" s="156"/>
      <c r="U34" s="161"/>
      <c r="V34" s="156"/>
      <c r="W34" s="156"/>
      <c r="X34" s="156"/>
      <c r="Y34" s="156"/>
      <c r="Z34" s="156"/>
    </row>
    <row r="35" spans="1:26" ht="14.25" customHeight="1">
      <c r="A35" s="156"/>
      <c r="B35" s="160"/>
      <c r="C35" s="156"/>
      <c r="D35" s="156"/>
      <c r="E35" s="156"/>
      <c r="F35" s="156"/>
      <c r="G35" s="156"/>
      <c r="H35" s="156"/>
      <c r="I35" s="156"/>
      <c r="J35" s="156" t="str">
        <f>+Autodiagnóstico!C22</f>
        <v xml:space="preserve">TIC para Servicios </v>
      </c>
      <c r="K35" s="156">
        <v>100</v>
      </c>
      <c r="L35" s="167">
        <f>+Autodiagnóstico!D22</f>
        <v>100</v>
      </c>
      <c r="M35" s="156"/>
      <c r="N35" s="156"/>
      <c r="O35" s="156"/>
      <c r="P35" s="156"/>
      <c r="Q35" s="156"/>
      <c r="R35" s="156"/>
      <c r="S35" s="156"/>
      <c r="T35" s="156"/>
      <c r="U35" s="161"/>
      <c r="V35" s="156"/>
      <c r="W35" s="156"/>
      <c r="X35" s="156"/>
      <c r="Y35" s="156"/>
      <c r="Z35" s="156"/>
    </row>
    <row r="36" spans="1:26" ht="14.25" customHeight="1">
      <c r="A36" s="156"/>
      <c r="B36" s="160"/>
      <c r="C36" s="156"/>
      <c r="D36" s="156"/>
      <c r="E36" s="156"/>
      <c r="F36" s="156"/>
      <c r="G36" s="156"/>
      <c r="H36" s="156"/>
      <c r="I36" s="156"/>
      <c r="J36" s="156" t="str">
        <f>+Autodiagnóstico!C33</f>
        <v>TIC para la gestión</v>
      </c>
      <c r="K36" s="156">
        <v>100</v>
      </c>
      <c r="L36" s="167">
        <f>+Autodiagnóstico!D33</f>
        <v>90.232142857142861</v>
      </c>
      <c r="M36" s="156"/>
      <c r="N36" s="156"/>
      <c r="O36" s="156"/>
      <c r="P36" s="156"/>
      <c r="Q36" s="156"/>
      <c r="R36" s="156"/>
      <c r="S36" s="156"/>
      <c r="T36" s="156"/>
      <c r="U36" s="161"/>
      <c r="V36" s="156"/>
      <c r="W36" s="156"/>
      <c r="X36" s="156"/>
      <c r="Y36" s="156"/>
      <c r="Z36" s="156"/>
    </row>
    <row r="37" spans="1:26" ht="14.25" customHeight="1">
      <c r="A37" s="156"/>
      <c r="B37" s="160"/>
      <c r="C37" s="156"/>
      <c r="D37" s="156"/>
      <c r="E37" s="156"/>
      <c r="F37" s="156"/>
      <c r="G37" s="156"/>
      <c r="H37" s="156"/>
      <c r="I37" s="156"/>
      <c r="J37" s="156" t="str">
        <f>+Autodiagnóstico!C69</f>
        <v xml:space="preserve">Seguridad y privacidad de la información </v>
      </c>
      <c r="K37" s="156">
        <v>100</v>
      </c>
      <c r="L37" s="167">
        <f>+Autodiagnóstico!D69</f>
        <v>95.638888888888886</v>
      </c>
      <c r="M37" s="156"/>
      <c r="N37" s="156"/>
      <c r="O37" s="156"/>
      <c r="P37" s="156"/>
      <c r="Q37" s="156"/>
      <c r="R37" s="156"/>
      <c r="S37" s="156"/>
      <c r="T37" s="156"/>
      <c r="U37" s="161"/>
      <c r="V37" s="156"/>
      <c r="W37" s="156"/>
      <c r="X37" s="156"/>
      <c r="Y37" s="156"/>
      <c r="Z37" s="156"/>
    </row>
    <row r="38" spans="1:26" ht="14.25" customHeight="1">
      <c r="A38" s="156"/>
      <c r="B38" s="160"/>
      <c r="C38" s="156"/>
      <c r="D38" s="156"/>
      <c r="E38" s="156"/>
      <c r="F38" s="156"/>
      <c r="G38" s="156"/>
      <c r="H38" s="156"/>
      <c r="I38" s="156"/>
      <c r="J38" s="156"/>
      <c r="K38" s="156"/>
      <c r="L38" s="156"/>
      <c r="M38" s="156"/>
      <c r="N38" s="156"/>
      <c r="O38" s="156"/>
      <c r="P38" s="156"/>
      <c r="Q38" s="156"/>
      <c r="R38" s="156"/>
      <c r="S38" s="156"/>
      <c r="T38" s="156"/>
      <c r="U38" s="161"/>
      <c r="V38" s="156"/>
      <c r="W38" s="156"/>
      <c r="X38" s="156"/>
      <c r="Y38" s="156"/>
      <c r="Z38" s="156"/>
    </row>
    <row r="39" spans="1:26" ht="14.25" customHeight="1">
      <c r="A39" s="156"/>
      <c r="B39" s="160"/>
      <c r="C39" s="156"/>
      <c r="D39" s="156"/>
      <c r="E39" s="156"/>
      <c r="F39" s="156"/>
      <c r="G39" s="156"/>
      <c r="H39" s="156"/>
      <c r="I39" s="156"/>
      <c r="J39" s="156"/>
      <c r="K39" s="156"/>
      <c r="L39" s="156"/>
      <c r="M39" s="156"/>
      <c r="N39" s="156"/>
      <c r="O39" s="156"/>
      <c r="P39" s="156"/>
      <c r="Q39" s="156"/>
      <c r="R39" s="156"/>
      <c r="S39" s="156"/>
      <c r="T39" s="156"/>
      <c r="U39" s="161"/>
      <c r="V39" s="156"/>
      <c r="W39" s="156"/>
      <c r="X39" s="156"/>
      <c r="Y39" s="156"/>
      <c r="Z39" s="156"/>
    </row>
    <row r="40" spans="1:26" ht="14.25" customHeight="1">
      <c r="A40" s="156"/>
      <c r="B40" s="160"/>
      <c r="C40" s="156"/>
      <c r="D40" s="156"/>
      <c r="E40" s="156"/>
      <c r="F40" s="156"/>
      <c r="G40" s="156"/>
      <c r="H40" s="156"/>
      <c r="I40" s="156"/>
      <c r="J40" s="156"/>
      <c r="K40" s="156"/>
      <c r="L40" s="156"/>
      <c r="M40" s="156"/>
      <c r="N40" s="156"/>
      <c r="O40" s="156"/>
      <c r="P40" s="156"/>
      <c r="Q40" s="156"/>
      <c r="R40" s="156"/>
      <c r="S40" s="156"/>
      <c r="T40" s="156"/>
      <c r="U40" s="161"/>
      <c r="V40" s="156"/>
      <c r="W40" s="156"/>
      <c r="X40" s="156"/>
      <c r="Y40" s="156"/>
      <c r="Z40" s="156"/>
    </row>
    <row r="41" spans="1:26" ht="14.25" customHeight="1">
      <c r="A41" s="156"/>
      <c r="B41" s="160"/>
      <c r="C41" s="156"/>
      <c r="D41" s="156"/>
      <c r="E41" s="156"/>
      <c r="F41" s="156"/>
      <c r="G41" s="156"/>
      <c r="H41" s="156"/>
      <c r="I41" s="156"/>
      <c r="J41" s="156"/>
      <c r="K41" s="156"/>
      <c r="L41" s="156"/>
      <c r="M41" s="156"/>
      <c r="N41" s="156"/>
      <c r="O41" s="156"/>
      <c r="P41" s="156"/>
      <c r="Q41" s="156"/>
      <c r="R41" s="156"/>
      <c r="S41" s="156"/>
      <c r="T41" s="156"/>
      <c r="U41" s="161"/>
      <c r="V41" s="156"/>
      <c r="W41" s="156"/>
      <c r="X41" s="156"/>
      <c r="Y41" s="156"/>
      <c r="Z41" s="156"/>
    </row>
    <row r="42" spans="1:26" ht="14.25" customHeight="1">
      <c r="A42" s="156"/>
      <c r="B42" s="160"/>
      <c r="C42" s="156"/>
      <c r="D42" s="156"/>
      <c r="E42" s="156"/>
      <c r="F42" s="156"/>
      <c r="G42" s="156"/>
      <c r="H42" s="156"/>
      <c r="I42" s="156"/>
      <c r="J42" s="156"/>
      <c r="K42" s="156"/>
      <c r="L42" s="156"/>
      <c r="M42" s="156"/>
      <c r="N42" s="156"/>
      <c r="O42" s="156"/>
      <c r="P42" s="156"/>
      <c r="Q42" s="156"/>
      <c r="R42" s="156"/>
      <c r="S42" s="156"/>
      <c r="T42" s="156"/>
      <c r="U42" s="161"/>
      <c r="V42" s="156"/>
      <c r="W42" s="156"/>
      <c r="X42" s="156"/>
      <c r="Y42" s="156"/>
      <c r="Z42" s="156"/>
    </row>
    <row r="43" spans="1:26" ht="14.25" customHeight="1">
      <c r="A43" s="156"/>
      <c r="B43" s="160"/>
      <c r="C43" s="156"/>
      <c r="D43" s="156"/>
      <c r="E43" s="156"/>
      <c r="F43" s="156"/>
      <c r="G43" s="156"/>
      <c r="H43" s="156"/>
      <c r="I43" s="156"/>
      <c r="J43" s="156"/>
      <c r="K43" s="156"/>
      <c r="L43" s="156"/>
      <c r="M43" s="156"/>
      <c r="N43" s="156"/>
      <c r="O43" s="156"/>
      <c r="P43" s="156"/>
      <c r="Q43" s="156"/>
      <c r="R43" s="156"/>
      <c r="S43" s="156"/>
      <c r="T43" s="156"/>
      <c r="U43" s="161"/>
      <c r="V43" s="156"/>
      <c r="W43" s="156"/>
      <c r="X43" s="156"/>
      <c r="Y43" s="156"/>
      <c r="Z43" s="156"/>
    </row>
    <row r="44" spans="1:26" ht="14.25" customHeight="1">
      <c r="A44" s="156"/>
      <c r="B44" s="160"/>
      <c r="C44" s="156"/>
      <c r="D44" s="156"/>
      <c r="E44" s="156"/>
      <c r="F44" s="156"/>
      <c r="G44" s="156"/>
      <c r="H44" s="156"/>
      <c r="I44" s="156"/>
      <c r="J44" s="156"/>
      <c r="K44" s="156"/>
      <c r="L44" s="156"/>
      <c r="M44" s="156"/>
      <c r="N44" s="156"/>
      <c r="O44" s="156"/>
      <c r="P44" s="156"/>
      <c r="Q44" s="156"/>
      <c r="R44" s="156"/>
      <c r="S44" s="156"/>
      <c r="T44" s="156"/>
      <c r="U44" s="161"/>
      <c r="V44" s="156"/>
      <c r="W44" s="156"/>
      <c r="X44" s="156"/>
      <c r="Y44" s="156"/>
      <c r="Z44" s="156"/>
    </row>
    <row r="45" spans="1:26" ht="14.25" customHeight="1">
      <c r="A45" s="156"/>
      <c r="B45" s="160"/>
      <c r="C45" s="156"/>
      <c r="D45" s="156"/>
      <c r="E45" s="156"/>
      <c r="F45" s="156"/>
      <c r="G45" s="156"/>
      <c r="H45" s="156"/>
      <c r="I45" s="156"/>
      <c r="J45" s="156"/>
      <c r="K45" s="156"/>
      <c r="L45" s="156"/>
      <c r="M45" s="156"/>
      <c r="N45" s="156"/>
      <c r="O45" s="156"/>
      <c r="P45" s="156"/>
      <c r="Q45" s="156"/>
      <c r="R45" s="156"/>
      <c r="S45" s="156"/>
      <c r="T45" s="156"/>
      <c r="U45" s="161"/>
      <c r="V45" s="156"/>
      <c r="W45" s="156"/>
      <c r="X45" s="156"/>
      <c r="Y45" s="156"/>
      <c r="Z45" s="156"/>
    </row>
    <row r="46" spans="1:26" ht="14.25" customHeight="1">
      <c r="A46" s="156"/>
      <c r="B46" s="160"/>
      <c r="C46" s="156"/>
      <c r="D46" s="156"/>
      <c r="E46" s="156"/>
      <c r="F46" s="156"/>
      <c r="G46" s="156"/>
      <c r="H46" s="156"/>
      <c r="I46" s="156"/>
      <c r="J46" s="156"/>
      <c r="K46" s="156"/>
      <c r="L46" s="156"/>
      <c r="M46" s="156"/>
      <c r="N46" s="156"/>
      <c r="O46" s="156"/>
      <c r="P46" s="156"/>
      <c r="Q46" s="156"/>
      <c r="R46" s="156"/>
      <c r="S46" s="156"/>
      <c r="T46" s="156"/>
      <c r="U46" s="161"/>
      <c r="V46" s="156"/>
      <c r="W46" s="156"/>
      <c r="X46" s="156"/>
      <c r="Y46" s="156"/>
      <c r="Z46" s="156"/>
    </row>
    <row r="47" spans="1:26" ht="14.25" customHeight="1">
      <c r="A47" s="156"/>
      <c r="B47" s="160"/>
      <c r="C47" s="156"/>
      <c r="D47" s="156"/>
      <c r="E47" s="156"/>
      <c r="F47" s="156"/>
      <c r="G47" s="156"/>
      <c r="H47" s="156"/>
      <c r="I47" s="156"/>
      <c r="J47" s="156"/>
      <c r="K47" s="156"/>
      <c r="L47" s="156"/>
      <c r="M47" s="156"/>
      <c r="N47" s="156"/>
      <c r="O47" s="156"/>
      <c r="P47" s="156"/>
      <c r="Q47" s="156"/>
      <c r="R47" s="156"/>
      <c r="S47" s="156"/>
      <c r="T47" s="156"/>
      <c r="U47" s="161"/>
      <c r="V47" s="156"/>
      <c r="W47" s="156"/>
      <c r="X47" s="156"/>
      <c r="Y47" s="156"/>
      <c r="Z47" s="156"/>
    </row>
    <row r="48" spans="1:26" ht="14.25" customHeight="1">
      <c r="A48" s="156"/>
      <c r="B48" s="160"/>
      <c r="C48" s="156"/>
      <c r="D48" s="156"/>
      <c r="E48" s="156"/>
      <c r="F48" s="156"/>
      <c r="G48" s="156"/>
      <c r="H48" s="156"/>
      <c r="I48" s="156"/>
      <c r="J48" s="156"/>
      <c r="K48" s="156"/>
      <c r="L48" s="156"/>
      <c r="M48" s="156"/>
      <c r="N48" s="156"/>
      <c r="O48" s="156"/>
      <c r="P48" s="156"/>
      <c r="Q48" s="156"/>
      <c r="R48" s="156"/>
      <c r="S48" s="156"/>
      <c r="T48" s="156"/>
      <c r="U48" s="161"/>
      <c r="V48" s="156"/>
      <c r="W48" s="156"/>
      <c r="X48" s="156"/>
      <c r="Y48" s="156"/>
      <c r="Z48" s="156"/>
    </row>
    <row r="49" spans="1:26" ht="14.25" customHeight="1">
      <c r="A49" s="156"/>
      <c r="B49" s="160"/>
      <c r="C49" s="156"/>
      <c r="D49" s="156"/>
      <c r="E49" s="156"/>
      <c r="F49" s="156"/>
      <c r="G49" s="156"/>
      <c r="H49" s="156"/>
      <c r="I49" s="156"/>
      <c r="J49" s="156"/>
      <c r="K49" s="156"/>
      <c r="L49" s="156"/>
      <c r="M49" s="156"/>
      <c r="N49" s="156"/>
      <c r="O49" s="156"/>
      <c r="P49" s="156"/>
      <c r="Q49" s="156"/>
      <c r="R49" s="156"/>
      <c r="S49" s="156"/>
      <c r="T49" s="156"/>
      <c r="U49" s="161"/>
      <c r="V49" s="156"/>
      <c r="W49" s="156"/>
      <c r="X49" s="156"/>
      <c r="Y49" s="156"/>
      <c r="Z49" s="156"/>
    </row>
    <row r="50" spans="1:26" ht="14.25" customHeight="1">
      <c r="A50" s="156"/>
      <c r="B50" s="160"/>
      <c r="C50" s="156"/>
      <c r="D50" s="156"/>
      <c r="E50" s="156"/>
      <c r="F50" s="156"/>
      <c r="G50" s="156"/>
      <c r="H50" s="156"/>
      <c r="I50" s="156"/>
      <c r="J50" s="156"/>
      <c r="K50" s="156"/>
      <c r="L50" s="156"/>
      <c r="M50" s="156"/>
      <c r="N50" s="156"/>
      <c r="O50" s="156"/>
      <c r="P50" s="156"/>
      <c r="Q50" s="156"/>
      <c r="R50" s="156"/>
      <c r="S50" s="156"/>
      <c r="T50" s="156"/>
      <c r="U50" s="161"/>
      <c r="V50" s="156"/>
      <c r="W50" s="156"/>
      <c r="X50" s="156"/>
      <c r="Y50" s="156"/>
      <c r="Z50" s="156"/>
    </row>
    <row r="51" spans="1:26" ht="18" customHeight="1">
      <c r="A51" s="156"/>
      <c r="B51" s="160"/>
      <c r="C51" s="162" t="s">
        <v>278</v>
      </c>
      <c r="D51" s="163"/>
      <c r="E51" s="163"/>
      <c r="F51" s="163"/>
      <c r="G51" s="163"/>
      <c r="H51" s="163"/>
      <c r="I51" s="163"/>
      <c r="J51" s="163"/>
      <c r="K51" s="163"/>
      <c r="L51" s="163"/>
      <c r="M51" s="163"/>
      <c r="N51" s="163"/>
      <c r="O51" s="163"/>
      <c r="P51" s="163"/>
      <c r="Q51" s="163"/>
      <c r="R51" s="163"/>
      <c r="S51" s="163"/>
      <c r="T51" s="163"/>
      <c r="U51" s="161"/>
      <c r="V51" s="156"/>
      <c r="W51" s="156"/>
      <c r="X51" s="156"/>
      <c r="Y51" s="156"/>
      <c r="Z51" s="156"/>
    </row>
    <row r="52" spans="1:26" ht="14.25" customHeight="1">
      <c r="A52" s="156"/>
      <c r="B52" s="160"/>
      <c r="C52" s="156"/>
      <c r="D52" s="156"/>
      <c r="E52" s="156"/>
      <c r="F52" s="156"/>
      <c r="G52" s="156"/>
      <c r="H52" s="156"/>
      <c r="I52" s="156"/>
      <c r="J52" s="156"/>
      <c r="K52" s="156"/>
      <c r="L52" s="156"/>
      <c r="M52" s="156"/>
      <c r="N52" s="156"/>
      <c r="O52" s="156"/>
      <c r="P52" s="156"/>
      <c r="Q52" s="156"/>
      <c r="R52" s="156"/>
      <c r="S52" s="156"/>
      <c r="T52" s="156"/>
      <c r="U52" s="161"/>
      <c r="V52" s="156"/>
      <c r="W52" s="156"/>
      <c r="X52" s="156"/>
      <c r="Y52" s="156"/>
      <c r="Z52" s="156"/>
    </row>
    <row r="53" spans="1:26" ht="14.25" customHeight="1">
      <c r="A53" s="156"/>
      <c r="B53" s="160"/>
      <c r="C53" s="156"/>
      <c r="D53" s="156"/>
      <c r="E53" s="156"/>
      <c r="F53" s="156"/>
      <c r="G53" s="156"/>
      <c r="H53" s="156"/>
      <c r="I53" s="156"/>
      <c r="J53" s="156"/>
      <c r="K53" s="334" t="s">
        <v>279</v>
      </c>
      <c r="L53" s="287"/>
      <c r="M53" s="287"/>
      <c r="N53" s="287"/>
      <c r="O53" s="156"/>
      <c r="P53" s="156"/>
      <c r="Q53" s="156"/>
      <c r="R53" s="156"/>
      <c r="S53" s="156"/>
      <c r="T53" s="156"/>
      <c r="U53" s="161"/>
      <c r="V53" s="156"/>
      <c r="W53" s="156"/>
      <c r="X53" s="156"/>
      <c r="Y53" s="156"/>
      <c r="Z53" s="156"/>
    </row>
    <row r="54" spans="1:26" ht="14.25" customHeight="1">
      <c r="A54" s="156"/>
      <c r="B54" s="160"/>
      <c r="C54" s="156"/>
      <c r="D54" s="156"/>
      <c r="E54" s="156"/>
      <c r="F54" s="156"/>
      <c r="G54" s="156"/>
      <c r="H54" s="156"/>
      <c r="I54" s="156"/>
      <c r="J54" s="156"/>
      <c r="K54" s="336" t="str">
        <f>+Autodiagnóstico!C10</f>
        <v xml:space="preserve">TIC para Gobierno Abierto </v>
      </c>
      <c r="L54" s="287"/>
      <c r="M54" s="287"/>
      <c r="N54" s="287"/>
      <c r="O54" s="156"/>
      <c r="P54" s="156"/>
      <c r="Q54" s="156"/>
      <c r="R54" s="156"/>
      <c r="S54" s="156"/>
      <c r="T54" s="156"/>
      <c r="U54" s="161"/>
      <c r="V54" s="156"/>
      <c r="W54" s="156"/>
      <c r="X54" s="156"/>
      <c r="Y54" s="156"/>
      <c r="Z54" s="156"/>
    </row>
    <row r="55" spans="1:26" ht="14.25" customHeight="1">
      <c r="A55" s="156"/>
      <c r="B55" s="160"/>
      <c r="C55" s="156"/>
      <c r="D55" s="156"/>
      <c r="E55" s="156"/>
      <c r="F55" s="156"/>
      <c r="G55" s="156"/>
      <c r="H55" s="156"/>
      <c r="I55" s="156"/>
      <c r="J55" s="156"/>
      <c r="K55" s="156"/>
      <c r="L55" s="156"/>
      <c r="M55" s="156"/>
      <c r="N55" s="156"/>
      <c r="O55" s="156"/>
      <c r="P55" s="156"/>
      <c r="Q55" s="156"/>
      <c r="R55" s="156"/>
      <c r="S55" s="156"/>
      <c r="T55" s="156"/>
      <c r="U55" s="161"/>
      <c r="V55" s="156"/>
      <c r="W55" s="156"/>
      <c r="X55" s="156"/>
      <c r="Y55" s="156"/>
      <c r="Z55" s="156"/>
    </row>
    <row r="56" spans="1:26" ht="14.25" customHeight="1">
      <c r="A56" s="156"/>
      <c r="B56" s="160"/>
      <c r="C56" s="156"/>
      <c r="D56" s="156"/>
      <c r="E56" s="156"/>
      <c r="F56" s="156"/>
      <c r="G56" s="156"/>
      <c r="H56" s="156"/>
      <c r="I56" s="156" t="s">
        <v>280</v>
      </c>
      <c r="J56" s="156" t="s">
        <v>268</v>
      </c>
      <c r="K56" s="156" t="s">
        <v>269</v>
      </c>
      <c r="L56" s="156"/>
      <c r="M56" s="156"/>
      <c r="N56" s="156"/>
      <c r="O56" s="156"/>
      <c r="P56" s="156"/>
      <c r="Q56" s="156"/>
      <c r="R56" s="156"/>
      <c r="S56" s="156"/>
      <c r="T56" s="156"/>
      <c r="U56" s="161"/>
      <c r="V56" s="156"/>
      <c r="W56" s="156"/>
      <c r="X56" s="156"/>
      <c r="Y56" s="156"/>
      <c r="Z56" s="156"/>
    </row>
    <row r="57" spans="1:26" ht="14.25" customHeight="1">
      <c r="A57" s="156"/>
      <c r="B57" s="160"/>
      <c r="C57" s="156"/>
      <c r="D57" s="156"/>
      <c r="E57" s="156"/>
      <c r="F57" s="156"/>
      <c r="G57" s="156"/>
      <c r="H57" s="156"/>
      <c r="I57" s="156" t="str">
        <f>+Autodiagnóstico!E10</f>
        <v xml:space="preserve">Indicadores de Proceso 
Logro: Transparencia </v>
      </c>
      <c r="J57" s="156">
        <v>100</v>
      </c>
      <c r="K57" s="167">
        <f>+Autodiagnóstico!F10</f>
        <v>100</v>
      </c>
      <c r="L57" s="156"/>
      <c r="M57" s="156"/>
      <c r="N57" s="156"/>
      <c r="O57" s="156"/>
      <c r="P57" s="156"/>
      <c r="Q57" s="156"/>
      <c r="R57" s="156"/>
      <c r="S57" s="156"/>
      <c r="T57" s="156"/>
      <c r="U57" s="161"/>
      <c r="V57" s="156"/>
      <c r="W57" s="156"/>
      <c r="X57" s="156"/>
      <c r="Y57" s="156"/>
      <c r="Z57" s="156"/>
    </row>
    <row r="58" spans="1:26" ht="14.25" customHeight="1">
      <c r="A58" s="156"/>
      <c r="B58" s="160"/>
      <c r="C58" s="156"/>
      <c r="D58" s="156"/>
      <c r="E58" s="156"/>
      <c r="F58" s="156"/>
      <c r="G58" s="156"/>
      <c r="H58" s="156"/>
      <c r="I58" s="156" t="str">
        <f>+Autodiagnóstico!E16</f>
        <v>Indicadores de Proceso
Logro: Colaboración</v>
      </c>
      <c r="J58" s="156">
        <v>100</v>
      </c>
      <c r="K58" s="167">
        <f>+Autodiagnóstico!F16</f>
        <v>100</v>
      </c>
      <c r="L58" s="156"/>
      <c r="M58" s="156"/>
      <c r="N58" s="156"/>
      <c r="O58" s="156"/>
      <c r="P58" s="156"/>
      <c r="Q58" s="156"/>
      <c r="R58" s="156"/>
      <c r="S58" s="156"/>
      <c r="T58" s="156"/>
      <c r="U58" s="161"/>
      <c r="V58" s="156"/>
      <c r="W58" s="156"/>
      <c r="X58" s="156"/>
      <c r="Y58" s="156"/>
      <c r="Z58" s="156"/>
    </row>
    <row r="59" spans="1:26" ht="14.25" customHeight="1">
      <c r="A59" s="156"/>
      <c r="B59" s="160"/>
      <c r="C59" s="156"/>
      <c r="D59" s="156"/>
      <c r="E59" s="156"/>
      <c r="F59" s="156"/>
      <c r="G59" s="156"/>
      <c r="H59" s="156"/>
      <c r="I59" s="156" t="str">
        <f>+Autodiagnóstico!E17</f>
        <v>Indicadores de Proceso
Logro: Participación</v>
      </c>
      <c r="J59" s="156">
        <v>100</v>
      </c>
      <c r="K59" s="167">
        <f>+Autodiagnóstico!F17</f>
        <v>100</v>
      </c>
      <c r="L59" s="156"/>
      <c r="M59" s="156"/>
      <c r="N59" s="156"/>
      <c r="O59" s="156"/>
      <c r="P59" s="156"/>
      <c r="Q59" s="156"/>
      <c r="R59" s="156"/>
      <c r="S59" s="156"/>
      <c r="T59" s="156"/>
      <c r="U59" s="161"/>
      <c r="V59" s="156"/>
      <c r="W59" s="156"/>
      <c r="X59" s="156"/>
      <c r="Y59" s="156"/>
      <c r="Z59" s="156"/>
    </row>
    <row r="60" spans="1:26" ht="14.25" customHeight="1">
      <c r="A60" s="156"/>
      <c r="B60" s="160"/>
      <c r="C60" s="156"/>
      <c r="D60" s="156"/>
      <c r="E60" s="156"/>
      <c r="F60" s="156"/>
      <c r="G60" s="156"/>
      <c r="H60" s="156"/>
      <c r="I60" s="156" t="str">
        <f>+Autodiagnóstico!E18</f>
        <v>Indicadores de resultado 
Componente TIC para Gobierno abierto</v>
      </c>
      <c r="J60" s="156">
        <v>100</v>
      </c>
      <c r="K60" s="167">
        <f>+Autodiagnóstico!F18</f>
        <v>100</v>
      </c>
      <c r="L60" s="156"/>
      <c r="M60" s="156"/>
      <c r="N60" s="156"/>
      <c r="O60" s="156"/>
      <c r="P60" s="156"/>
      <c r="Q60" s="156"/>
      <c r="R60" s="156"/>
      <c r="S60" s="156"/>
      <c r="T60" s="156"/>
      <c r="U60" s="161"/>
      <c r="V60" s="156"/>
      <c r="W60" s="156"/>
      <c r="X60" s="156"/>
      <c r="Y60" s="156"/>
      <c r="Z60" s="156"/>
    </row>
    <row r="61" spans="1:26" ht="14.25" customHeight="1">
      <c r="A61" s="156"/>
      <c r="B61" s="160"/>
      <c r="C61" s="156"/>
      <c r="D61" s="156"/>
      <c r="E61" s="156"/>
      <c r="F61" s="156"/>
      <c r="G61" s="156"/>
      <c r="H61" s="156"/>
      <c r="I61" s="156"/>
      <c r="J61" s="156"/>
      <c r="K61" s="156"/>
      <c r="L61" s="156"/>
      <c r="M61" s="156"/>
      <c r="N61" s="156"/>
      <c r="O61" s="156"/>
      <c r="P61" s="156"/>
      <c r="Q61" s="156"/>
      <c r="R61" s="156"/>
      <c r="S61" s="156"/>
      <c r="T61" s="156"/>
      <c r="U61" s="161"/>
      <c r="V61" s="156"/>
      <c r="W61" s="156"/>
      <c r="X61" s="156"/>
      <c r="Y61" s="156"/>
      <c r="Z61" s="156"/>
    </row>
    <row r="62" spans="1:26" ht="14.25" customHeight="1">
      <c r="A62" s="156"/>
      <c r="B62" s="160"/>
      <c r="C62" s="156"/>
      <c r="D62" s="156"/>
      <c r="E62" s="156"/>
      <c r="F62" s="156"/>
      <c r="G62" s="156"/>
      <c r="H62" s="156"/>
      <c r="I62" s="156"/>
      <c r="J62" s="156"/>
      <c r="K62" s="156"/>
      <c r="L62" s="156"/>
      <c r="M62" s="156"/>
      <c r="N62" s="156"/>
      <c r="O62" s="156"/>
      <c r="P62" s="156"/>
      <c r="Q62" s="156"/>
      <c r="R62" s="156"/>
      <c r="S62" s="156"/>
      <c r="T62" s="156"/>
      <c r="U62" s="161"/>
      <c r="V62" s="156"/>
      <c r="W62" s="156"/>
      <c r="X62" s="156"/>
      <c r="Y62" s="156"/>
      <c r="Z62" s="156"/>
    </row>
    <row r="63" spans="1:26" ht="14.25" customHeight="1">
      <c r="A63" s="156"/>
      <c r="B63" s="160"/>
      <c r="C63" s="156"/>
      <c r="D63" s="156"/>
      <c r="E63" s="156"/>
      <c r="F63" s="156"/>
      <c r="G63" s="156"/>
      <c r="H63" s="156"/>
      <c r="I63" s="156"/>
      <c r="J63" s="156"/>
      <c r="K63" s="156"/>
      <c r="L63" s="156"/>
      <c r="M63" s="156"/>
      <c r="N63" s="156"/>
      <c r="O63" s="156"/>
      <c r="P63" s="156"/>
      <c r="Q63" s="156"/>
      <c r="R63" s="156"/>
      <c r="S63" s="156"/>
      <c r="T63" s="156"/>
      <c r="U63" s="161"/>
      <c r="V63" s="156"/>
      <c r="W63" s="156"/>
      <c r="X63" s="156"/>
      <c r="Y63" s="156"/>
      <c r="Z63" s="156"/>
    </row>
    <row r="64" spans="1:26" ht="14.25" customHeight="1">
      <c r="A64" s="156"/>
      <c r="B64" s="160"/>
      <c r="C64" s="156"/>
      <c r="D64" s="156"/>
      <c r="E64" s="156"/>
      <c r="F64" s="156"/>
      <c r="G64" s="156"/>
      <c r="H64" s="156"/>
      <c r="I64" s="156"/>
      <c r="J64" s="156"/>
      <c r="K64" s="156"/>
      <c r="L64" s="156"/>
      <c r="M64" s="156"/>
      <c r="N64" s="156"/>
      <c r="O64" s="156"/>
      <c r="P64" s="156"/>
      <c r="Q64" s="156"/>
      <c r="R64" s="156"/>
      <c r="S64" s="156"/>
      <c r="T64" s="156"/>
      <c r="U64" s="161"/>
      <c r="V64" s="156"/>
      <c r="W64" s="156"/>
      <c r="X64" s="156"/>
      <c r="Y64" s="156"/>
      <c r="Z64" s="156"/>
    </row>
    <row r="65" spans="1:26" ht="14.25" customHeight="1">
      <c r="A65" s="156"/>
      <c r="B65" s="160"/>
      <c r="C65" s="156"/>
      <c r="D65" s="156"/>
      <c r="E65" s="156"/>
      <c r="F65" s="156"/>
      <c r="G65" s="156"/>
      <c r="H65" s="156"/>
      <c r="I65" s="156"/>
      <c r="J65" s="156"/>
      <c r="K65" s="156"/>
      <c r="L65" s="156"/>
      <c r="M65" s="156"/>
      <c r="N65" s="156"/>
      <c r="O65" s="156"/>
      <c r="P65" s="156"/>
      <c r="Q65" s="156"/>
      <c r="R65" s="156"/>
      <c r="S65" s="156"/>
      <c r="T65" s="156"/>
      <c r="U65" s="161"/>
      <c r="V65" s="156"/>
      <c r="W65" s="156"/>
      <c r="X65" s="156"/>
      <c r="Y65" s="156"/>
      <c r="Z65" s="156"/>
    </row>
    <row r="66" spans="1:26" ht="14.25" customHeight="1">
      <c r="A66" s="156"/>
      <c r="B66" s="160"/>
      <c r="C66" s="156"/>
      <c r="D66" s="156"/>
      <c r="E66" s="156"/>
      <c r="F66" s="156"/>
      <c r="G66" s="156"/>
      <c r="H66" s="156"/>
      <c r="I66" s="156"/>
      <c r="J66" s="156"/>
      <c r="K66" s="156"/>
      <c r="L66" s="156"/>
      <c r="M66" s="156"/>
      <c r="N66" s="156"/>
      <c r="O66" s="156"/>
      <c r="P66" s="156"/>
      <c r="Q66" s="156"/>
      <c r="R66" s="156"/>
      <c r="S66" s="156"/>
      <c r="T66" s="156"/>
      <c r="U66" s="161"/>
      <c r="V66" s="156"/>
      <c r="W66" s="156"/>
      <c r="X66" s="156"/>
      <c r="Y66" s="156"/>
      <c r="Z66" s="156"/>
    </row>
    <row r="67" spans="1:26" ht="14.25" customHeight="1">
      <c r="A67" s="156"/>
      <c r="B67" s="160"/>
      <c r="C67" s="156"/>
      <c r="D67" s="156"/>
      <c r="E67" s="156"/>
      <c r="F67" s="156"/>
      <c r="G67" s="156"/>
      <c r="H67" s="156"/>
      <c r="I67" s="156"/>
      <c r="J67" s="156"/>
      <c r="K67" s="156"/>
      <c r="L67" s="156"/>
      <c r="M67" s="156"/>
      <c r="N67" s="156"/>
      <c r="O67" s="156"/>
      <c r="P67" s="156"/>
      <c r="Q67" s="156"/>
      <c r="R67" s="156"/>
      <c r="S67" s="156"/>
      <c r="T67" s="156"/>
      <c r="U67" s="161"/>
      <c r="V67" s="156"/>
      <c r="W67" s="156"/>
      <c r="X67" s="156"/>
      <c r="Y67" s="156"/>
      <c r="Z67" s="156"/>
    </row>
    <row r="68" spans="1:26" ht="14.25" customHeight="1">
      <c r="A68" s="156"/>
      <c r="B68" s="160"/>
      <c r="C68" s="156"/>
      <c r="D68" s="156"/>
      <c r="E68" s="156"/>
      <c r="F68" s="156"/>
      <c r="G68" s="156"/>
      <c r="H68" s="156"/>
      <c r="I68" s="156"/>
      <c r="J68" s="156"/>
      <c r="K68" s="156"/>
      <c r="L68" s="156"/>
      <c r="M68" s="156"/>
      <c r="N68" s="156"/>
      <c r="O68" s="156"/>
      <c r="P68" s="156"/>
      <c r="Q68" s="156"/>
      <c r="R68" s="156"/>
      <c r="S68" s="156"/>
      <c r="T68" s="156"/>
      <c r="U68" s="161"/>
      <c r="V68" s="156"/>
      <c r="W68" s="156"/>
      <c r="X68" s="156"/>
      <c r="Y68" s="156"/>
      <c r="Z68" s="156"/>
    </row>
    <row r="69" spans="1:26" ht="14.25" customHeight="1">
      <c r="A69" s="156"/>
      <c r="B69" s="160"/>
      <c r="C69" s="156"/>
      <c r="D69" s="156"/>
      <c r="E69" s="156"/>
      <c r="F69" s="156"/>
      <c r="G69" s="156"/>
      <c r="H69" s="156"/>
      <c r="I69" s="156"/>
      <c r="J69" s="156"/>
      <c r="K69" s="156"/>
      <c r="L69" s="156"/>
      <c r="M69" s="156"/>
      <c r="N69" s="156"/>
      <c r="O69" s="156"/>
      <c r="P69" s="156"/>
      <c r="Q69" s="156"/>
      <c r="R69" s="156"/>
      <c r="S69" s="156"/>
      <c r="T69" s="156"/>
      <c r="U69" s="161"/>
      <c r="V69" s="156"/>
      <c r="W69" s="156"/>
      <c r="X69" s="156"/>
      <c r="Y69" s="156"/>
      <c r="Z69" s="156"/>
    </row>
    <row r="70" spans="1:26" ht="14.25" customHeight="1">
      <c r="A70" s="156"/>
      <c r="B70" s="160"/>
      <c r="C70" s="156"/>
      <c r="D70" s="156"/>
      <c r="E70" s="156"/>
      <c r="F70" s="156"/>
      <c r="G70" s="156"/>
      <c r="H70" s="156"/>
      <c r="I70" s="156"/>
      <c r="J70" s="156"/>
      <c r="K70" s="156"/>
      <c r="L70" s="156"/>
      <c r="M70" s="156"/>
      <c r="N70" s="156"/>
      <c r="O70" s="156"/>
      <c r="P70" s="156"/>
      <c r="Q70" s="156"/>
      <c r="R70" s="156"/>
      <c r="S70" s="156"/>
      <c r="T70" s="156"/>
      <c r="U70" s="161"/>
      <c r="V70" s="156"/>
      <c r="W70" s="156"/>
      <c r="X70" s="156"/>
      <c r="Y70" s="156"/>
      <c r="Z70" s="156"/>
    </row>
    <row r="71" spans="1:26" ht="14.25" customHeight="1">
      <c r="A71" s="156"/>
      <c r="B71" s="160"/>
      <c r="C71" s="156"/>
      <c r="D71" s="156"/>
      <c r="E71" s="156"/>
      <c r="F71" s="156"/>
      <c r="G71" s="156"/>
      <c r="H71" s="156"/>
      <c r="I71" s="156"/>
      <c r="J71" s="156"/>
      <c r="K71" s="156"/>
      <c r="L71" s="156"/>
      <c r="M71" s="156"/>
      <c r="N71" s="156"/>
      <c r="O71" s="156"/>
      <c r="P71" s="156"/>
      <c r="Q71" s="156"/>
      <c r="R71" s="156"/>
      <c r="S71" s="156"/>
      <c r="T71" s="156"/>
      <c r="U71" s="161"/>
      <c r="V71" s="156"/>
      <c r="W71" s="156"/>
      <c r="X71" s="156"/>
      <c r="Y71" s="156"/>
      <c r="Z71" s="156"/>
    </row>
    <row r="72" spans="1:26" ht="14.25" customHeight="1">
      <c r="A72" s="156"/>
      <c r="B72" s="160"/>
      <c r="C72" s="156"/>
      <c r="D72" s="156"/>
      <c r="E72" s="156"/>
      <c r="F72" s="156"/>
      <c r="G72" s="156"/>
      <c r="H72" s="156"/>
      <c r="I72" s="156"/>
      <c r="J72" s="156"/>
      <c r="K72" s="156"/>
      <c r="L72" s="156"/>
      <c r="M72" s="156"/>
      <c r="N72" s="156"/>
      <c r="O72" s="156"/>
      <c r="P72" s="156"/>
      <c r="Q72" s="156"/>
      <c r="R72" s="156"/>
      <c r="S72" s="156"/>
      <c r="T72" s="156"/>
      <c r="U72" s="161"/>
      <c r="V72" s="156"/>
      <c r="W72" s="156"/>
      <c r="X72" s="156"/>
      <c r="Y72" s="156"/>
      <c r="Z72" s="156"/>
    </row>
    <row r="73" spans="1:26" ht="14.25" customHeight="1">
      <c r="A73" s="156"/>
      <c r="B73" s="160"/>
      <c r="C73" s="156"/>
      <c r="D73" s="156"/>
      <c r="E73" s="156"/>
      <c r="F73" s="156"/>
      <c r="G73" s="156"/>
      <c r="H73" s="156"/>
      <c r="I73" s="156"/>
      <c r="J73" s="156"/>
      <c r="K73" s="156"/>
      <c r="L73" s="156"/>
      <c r="M73" s="156"/>
      <c r="N73" s="156"/>
      <c r="O73" s="156"/>
      <c r="P73" s="156"/>
      <c r="Q73" s="156"/>
      <c r="R73" s="156"/>
      <c r="S73" s="156"/>
      <c r="T73" s="156"/>
      <c r="U73" s="161"/>
      <c r="V73" s="156"/>
      <c r="W73" s="156"/>
      <c r="X73" s="156"/>
      <c r="Y73" s="156"/>
      <c r="Z73" s="156"/>
    </row>
    <row r="74" spans="1:26" ht="14.25" customHeight="1">
      <c r="A74" s="156"/>
      <c r="B74" s="160"/>
      <c r="C74" s="156"/>
      <c r="D74" s="156"/>
      <c r="E74" s="156"/>
      <c r="F74" s="156"/>
      <c r="G74" s="156"/>
      <c r="H74" s="156"/>
      <c r="I74" s="156"/>
      <c r="J74" s="156"/>
      <c r="K74" s="156"/>
      <c r="L74" s="156"/>
      <c r="M74" s="156"/>
      <c r="N74" s="156"/>
      <c r="O74" s="156"/>
      <c r="P74" s="156"/>
      <c r="Q74" s="156"/>
      <c r="R74" s="156"/>
      <c r="S74" s="156"/>
      <c r="T74" s="156"/>
      <c r="U74" s="161"/>
      <c r="V74" s="156"/>
      <c r="W74" s="156"/>
      <c r="X74" s="156"/>
      <c r="Y74" s="156"/>
      <c r="Z74" s="156"/>
    </row>
    <row r="75" spans="1:26" ht="14.25" customHeight="1">
      <c r="A75" s="156"/>
      <c r="B75" s="160"/>
      <c r="C75" s="156"/>
      <c r="D75" s="156"/>
      <c r="E75" s="156"/>
      <c r="F75" s="156"/>
      <c r="G75" s="156"/>
      <c r="H75" s="156"/>
      <c r="I75" s="156"/>
      <c r="J75" s="156"/>
      <c r="K75" s="156"/>
      <c r="L75" s="156"/>
      <c r="M75" s="156"/>
      <c r="N75" s="156"/>
      <c r="O75" s="156"/>
      <c r="P75" s="156"/>
      <c r="Q75" s="156"/>
      <c r="R75" s="156"/>
      <c r="S75" s="156"/>
      <c r="T75" s="156"/>
      <c r="U75" s="161"/>
      <c r="V75" s="156"/>
      <c r="W75" s="156"/>
      <c r="X75" s="156"/>
      <c r="Y75" s="156"/>
      <c r="Z75" s="156"/>
    </row>
    <row r="76" spans="1:26" ht="14.25" customHeight="1">
      <c r="A76" s="156"/>
      <c r="B76" s="160"/>
      <c r="C76" s="156"/>
      <c r="D76" s="156"/>
      <c r="E76" s="156"/>
      <c r="F76" s="156"/>
      <c r="G76" s="156"/>
      <c r="H76" s="156"/>
      <c r="I76" s="156"/>
      <c r="J76" s="156"/>
      <c r="K76" s="334" t="s">
        <v>282</v>
      </c>
      <c r="L76" s="287"/>
      <c r="M76" s="287"/>
      <c r="N76" s="287"/>
      <c r="O76" s="156"/>
      <c r="P76" s="156"/>
      <c r="Q76" s="156"/>
      <c r="R76" s="156"/>
      <c r="S76" s="156"/>
      <c r="T76" s="156"/>
      <c r="U76" s="161"/>
      <c r="V76" s="156"/>
      <c r="W76" s="156"/>
      <c r="X76" s="156"/>
      <c r="Y76" s="156"/>
      <c r="Z76" s="156"/>
    </row>
    <row r="77" spans="1:26" ht="14.25" customHeight="1">
      <c r="A77" s="156"/>
      <c r="B77" s="160"/>
      <c r="C77" s="156"/>
      <c r="D77" s="156"/>
      <c r="E77" s="156"/>
      <c r="F77" s="156"/>
      <c r="G77" s="156"/>
      <c r="H77" s="156"/>
      <c r="I77" s="156"/>
      <c r="J77" s="156"/>
      <c r="K77" s="336" t="str">
        <f>+Autodiagnóstico!C22</f>
        <v xml:space="preserve">TIC para Servicios </v>
      </c>
      <c r="L77" s="287"/>
      <c r="M77" s="287"/>
      <c r="N77" s="287"/>
      <c r="O77" s="156"/>
      <c r="P77" s="156"/>
      <c r="Q77" s="156"/>
      <c r="R77" s="156"/>
      <c r="S77" s="156"/>
      <c r="T77" s="156"/>
      <c r="U77" s="161"/>
      <c r="V77" s="156"/>
      <c r="W77" s="156"/>
      <c r="X77" s="156"/>
      <c r="Y77" s="156"/>
      <c r="Z77" s="156"/>
    </row>
    <row r="78" spans="1:26" ht="14.25" customHeight="1">
      <c r="A78" s="156"/>
      <c r="B78" s="160"/>
      <c r="C78" s="156"/>
      <c r="D78" s="156"/>
      <c r="E78" s="156"/>
      <c r="F78" s="156"/>
      <c r="G78" s="156"/>
      <c r="H78" s="156"/>
      <c r="I78" s="156"/>
      <c r="J78" s="156"/>
      <c r="K78" s="156"/>
      <c r="L78" s="156"/>
      <c r="M78" s="156"/>
      <c r="N78" s="156"/>
      <c r="O78" s="156"/>
      <c r="P78" s="156"/>
      <c r="Q78" s="156"/>
      <c r="R78" s="156"/>
      <c r="S78" s="156"/>
      <c r="T78" s="156"/>
      <c r="U78" s="161"/>
      <c r="V78" s="156"/>
      <c r="W78" s="156"/>
      <c r="X78" s="156"/>
      <c r="Y78" s="156"/>
      <c r="Z78" s="156"/>
    </row>
    <row r="79" spans="1:26" ht="14.25" customHeight="1">
      <c r="A79" s="156"/>
      <c r="B79" s="160"/>
      <c r="C79" s="156"/>
      <c r="D79" s="156"/>
      <c r="E79" s="156"/>
      <c r="F79" s="156"/>
      <c r="G79" s="156"/>
      <c r="H79" s="156"/>
      <c r="I79" s="156"/>
      <c r="J79" s="156"/>
      <c r="K79" s="156"/>
      <c r="L79" s="156"/>
      <c r="M79" s="156"/>
      <c r="N79" s="156"/>
      <c r="O79" s="156"/>
      <c r="P79" s="156"/>
      <c r="Q79" s="156"/>
      <c r="R79" s="156"/>
      <c r="S79" s="156"/>
      <c r="T79" s="156"/>
      <c r="U79" s="161"/>
      <c r="V79" s="156"/>
      <c r="W79" s="156"/>
      <c r="X79" s="156"/>
      <c r="Y79" s="156"/>
      <c r="Z79" s="156"/>
    </row>
    <row r="80" spans="1:26" ht="14.25" customHeight="1">
      <c r="A80" s="156"/>
      <c r="B80" s="160"/>
      <c r="C80" s="156"/>
      <c r="D80" s="156"/>
      <c r="E80" s="156"/>
      <c r="F80" s="156"/>
      <c r="G80" s="156"/>
      <c r="H80" s="156"/>
      <c r="I80" s="156"/>
      <c r="J80" s="156"/>
      <c r="K80" s="156" t="s">
        <v>280</v>
      </c>
      <c r="L80" s="156" t="s">
        <v>268</v>
      </c>
      <c r="M80" s="156" t="s">
        <v>284</v>
      </c>
      <c r="N80" s="156"/>
      <c r="O80" s="156"/>
      <c r="P80" s="156"/>
      <c r="Q80" s="156"/>
      <c r="R80" s="156"/>
      <c r="S80" s="156"/>
      <c r="T80" s="156"/>
      <c r="U80" s="161"/>
      <c r="V80" s="156"/>
      <c r="W80" s="156"/>
      <c r="X80" s="156"/>
      <c r="Y80" s="156"/>
      <c r="Z80" s="156"/>
    </row>
    <row r="81" spans="1:26" ht="14.25" customHeight="1">
      <c r="A81" s="156"/>
      <c r="B81" s="160"/>
      <c r="C81" s="156"/>
      <c r="D81" s="156"/>
      <c r="E81" s="156"/>
      <c r="F81" s="156"/>
      <c r="G81" s="156"/>
      <c r="H81" s="156"/>
      <c r="I81" s="156"/>
      <c r="J81" s="156"/>
      <c r="K81" s="156" t="str">
        <f>+Autodiagnóstico!E22</f>
        <v>Indicadores de Proceso
Logro: Servicios centrados en el usuario</v>
      </c>
      <c r="L81" s="156">
        <v>100</v>
      </c>
      <c r="M81" s="167">
        <f>+Autodiagnóstico!F22</f>
        <v>100</v>
      </c>
      <c r="N81" s="156"/>
      <c r="O81" s="156"/>
      <c r="P81" s="156"/>
      <c r="Q81" s="156"/>
      <c r="R81" s="156"/>
      <c r="S81" s="156"/>
      <c r="T81" s="156"/>
      <c r="U81" s="161"/>
      <c r="V81" s="156"/>
      <c r="W81" s="156"/>
      <c r="X81" s="156"/>
      <c r="Y81" s="156"/>
      <c r="Z81" s="156"/>
    </row>
    <row r="82" spans="1:26" ht="14.25" customHeight="1">
      <c r="A82" s="156"/>
      <c r="B82" s="160"/>
      <c r="C82" s="156"/>
      <c r="D82" s="156"/>
      <c r="E82" s="156"/>
      <c r="F82" s="156"/>
      <c r="G82" s="156"/>
      <c r="H82" s="156"/>
      <c r="I82" s="156"/>
      <c r="J82" s="156"/>
      <c r="K82" s="156" t="str">
        <f>+Autodiagnóstico!E26</f>
        <v>Indicadores de Proceso
Logro: Sistema integrado de PQRD</v>
      </c>
      <c r="L82" s="156">
        <v>100</v>
      </c>
      <c r="M82" s="167">
        <f>+Autodiagnóstico!F26</f>
        <v>100</v>
      </c>
      <c r="N82" s="156"/>
      <c r="O82" s="156"/>
      <c r="P82" s="156"/>
      <c r="Q82" s="156"/>
      <c r="R82" s="156"/>
      <c r="S82" s="156"/>
      <c r="T82" s="156"/>
      <c r="U82" s="161"/>
      <c r="V82" s="156"/>
      <c r="W82" s="156"/>
      <c r="X82" s="156"/>
      <c r="Y82" s="156"/>
      <c r="Z82" s="156"/>
    </row>
    <row r="83" spans="1:26" ht="14.25" customHeight="1">
      <c r="A83" s="156"/>
      <c r="B83" s="160"/>
      <c r="C83" s="156"/>
      <c r="D83" s="156"/>
      <c r="E83" s="156"/>
      <c r="F83" s="156"/>
      <c r="G83" s="156"/>
      <c r="H83" s="156"/>
      <c r="I83" s="156"/>
      <c r="J83" s="156"/>
      <c r="K83" s="156" t="str">
        <f>+Autodiagnóstico!E29</f>
        <v xml:space="preserve">Indicadores de Proceso
Logro: Trámites y servicios en línea </v>
      </c>
      <c r="L83" s="156">
        <v>100</v>
      </c>
      <c r="M83" s="167">
        <f>+Autodiagnóstico!F29</f>
        <v>100</v>
      </c>
      <c r="N83" s="156"/>
      <c r="O83" s="156"/>
      <c r="P83" s="156"/>
      <c r="Q83" s="156"/>
      <c r="R83" s="156"/>
      <c r="S83" s="156"/>
      <c r="T83" s="156"/>
      <c r="U83" s="161"/>
      <c r="V83" s="156"/>
      <c r="W83" s="156"/>
      <c r="X83" s="156"/>
      <c r="Y83" s="156"/>
      <c r="Z83" s="156"/>
    </row>
    <row r="84" spans="1:26" ht="14.25" customHeight="1">
      <c r="A84" s="156"/>
      <c r="B84" s="160"/>
      <c r="C84" s="156"/>
      <c r="D84" s="156"/>
      <c r="E84" s="156"/>
      <c r="F84" s="156"/>
      <c r="G84" s="156"/>
      <c r="H84" s="156"/>
      <c r="I84" s="156"/>
      <c r="J84" s="156"/>
      <c r="K84" s="156" t="str">
        <f>+Autodiagnóstico!E31</f>
        <v>Indicadores de Resultado
TIC para Servicios</v>
      </c>
      <c r="L84" s="156">
        <v>100</v>
      </c>
      <c r="M84" s="167">
        <f>+Autodiagnóstico!F31</f>
        <v>100</v>
      </c>
      <c r="N84" s="156"/>
      <c r="O84" s="156"/>
      <c r="P84" s="156"/>
      <c r="Q84" s="156"/>
      <c r="R84" s="156"/>
      <c r="S84" s="156"/>
      <c r="T84" s="156"/>
      <c r="U84" s="161"/>
      <c r="V84" s="156"/>
      <c r="W84" s="156"/>
      <c r="X84" s="156"/>
      <c r="Y84" s="156"/>
      <c r="Z84" s="156"/>
    </row>
    <row r="85" spans="1:26" ht="14.25" customHeight="1">
      <c r="A85" s="156"/>
      <c r="B85" s="160"/>
      <c r="C85" s="156"/>
      <c r="D85" s="156"/>
      <c r="E85" s="156"/>
      <c r="F85" s="156"/>
      <c r="G85" s="156"/>
      <c r="H85" s="156"/>
      <c r="I85" s="156"/>
      <c r="J85" s="156"/>
      <c r="K85" s="156"/>
      <c r="L85" s="156"/>
      <c r="M85" s="156"/>
      <c r="N85" s="156"/>
      <c r="O85" s="156"/>
      <c r="P85" s="156"/>
      <c r="Q85" s="156"/>
      <c r="R85" s="156"/>
      <c r="S85" s="156"/>
      <c r="T85" s="156"/>
      <c r="U85" s="161"/>
      <c r="V85" s="156"/>
      <c r="W85" s="156"/>
      <c r="X85" s="156"/>
      <c r="Y85" s="156"/>
      <c r="Z85" s="156"/>
    </row>
    <row r="86" spans="1:26" ht="14.25" customHeight="1">
      <c r="A86" s="156"/>
      <c r="B86" s="160"/>
      <c r="C86" s="156"/>
      <c r="D86" s="156"/>
      <c r="E86" s="156"/>
      <c r="F86" s="156"/>
      <c r="G86" s="156"/>
      <c r="H86" s="156"/>
      <c r="I86" s="156"/>
      <c r="J86" s="156"/>
      <c r="K86" s="156"/>
      <c r="L86" s="156"/>
      <c r="M86" s="156"/>
      <c r="N86" s="156"/>
      <c r="O86" s="156"/>
      <c r="P86" s="156"/>
      <c r="Q86" s="156"/>
      <c r="R86" s="156"/>
      <c r="S86" s="156"/>
      <c r="T86" s="156"/>
      <c r="U86" s="161"/>
      <c r="V86" s="156"/>
      <c r="W86" s="156"/>
      <c r="X86" s="156"/>
      <c r="Y86" s="156"/>
      <c r="Z86" s="156"/>
    </row>
    <row r="87" spans="1:26" ht="14.25" customHeight="1">
      <c r="A87" s="156"/>
      <c r="B87" s="160"/>
      <c r="C87" s="156"/>
      <c r="D87" s="156"/>
      <c r="E87" s="156"/>
      <c r="F87" s="156"/>
      <c r="G87" s="156"/>
      <c r="H87" s="156"/>
      <c r="I87" s="156"/>
      <c r="J87" s="156"/>
      <c r="K87" s="156"/>
      <c r="L87" s="156"/>
      <c r="M87" s="156"/>
      <c r="N87" s="156"/>
      <c r="O87" s="156"/>
      <c r="P87" s="156"/>
      <c r="Q87" s="156"/>
      <c r="R87" s="156"/>
      <c r="S87" s="156"/>
      <c r="T87" s="156"/>
      <c r="U87" s="161"/>
      <c r="V87" s="156"/>
      <c r="W87" s="156"/>
      <c r="X87" s="156"/>
      <c r="Y87" s="156"/>
      <c r="Z87" s="156"/>
    </row>
    <row r="88" spans="1:26" ht="14.25" customHeight="1">
      <c r="A88" s="156"/>
      <c r="B88" s="160"/>
      <c r="C88" s="156"/>
      <c r="D88" s="156"/>
      <c r="E88" s="156"/>
      <c r="F88" s="156"/>
      <c r="G88" s="156"/>
      <c r="H88" s="156"/>
      <c r="I88" s="156"/>
      <c r="J88" s="156"/>
      <c r="K88" s="156"/>
      <c r="L88" s="156"/>
      <c r="M88" s="156"/>
      <c r="N88" s="156"/>
      <c r="O88" s="156"/>
      <c r="P88" s="156"/>
      <c r="Q88" s="156"/>
      <c r="R88" s="156"/>
      <c r="S88" s="156"/>
      <c r="T88" s="156"/>
      <c r="U88" s="161"/>
      <c r="V88" s="156"/>
      <c r="W88" s="156"/>
      <c r="X88" s="156"/>
      <c r="Y88" s="156"/>
      <c r="Z88" s="156"/>
    </row>
    <row r="89" spans="1:26" ht="14.25" customHeight="1">
      <c r="A89" s="156"/>
      <c r="B89" s="160"/>
      <c r="C89" s="156"/>
      <c r="D89" s="156"/>
      <c r="E89" s="156"/>
      <c r="F89" s="156"/>
      <c r="G89" s="156"/>
      <c r="H89" s="156"/>
      <c r="I89" s="156"/>
      <c r="J89" s="156"/>
      <c r="K89" s="156"/>
      <c r="L89" s="156"/>
      <c r="M89" s="156"/>
      <c r="N89" s="156"/>
      <c r="O89" s="156"/>
      <c r="P89" s="156"/>
      <c r="Q89" s="156"/>
      <c r="R89" s="156"/>
      <c r="S89" s="156"/>
      <c r="T89" s="156"/>
      <c r="U89" s="161"/>
      <c r="V89" s="156"/>
      <c r="W89" s="156"/>
      <c r="X89" s="156"/>
      <c r="Y89" s="156"/>
      <c r="Z89" s="156"/>
    </row>
    <row r="90" spans="1:26" ht="14.25" customHeight="1">
      <c r="A90" s="156"/>
      <c r="B90" s="160"/>
      <c r="C90" s="156"/>
      <c r="D90" s="156"/>
      <c r="E90" s="156"/>
      <c r="F90" s="156"/>
      <c r="G90" s="156"/>
      <c r="H90" s="156"/>
      <c r="I90" s="156"/>
      <c r="J90" s="156"/>
      <c r="K90" s="156"/>
      <c r="L90" s="156"/>
      <c r="M90" s="156"/>
      <c r="N90" s="156"/>
      <c r="O90" s="156"/>
      <c r="P90" s="156"/>
      <c r="Q90" s="156"/>
      <c r="R90" s="156"/>
      <c r="S90" s="156"/>
      <c r="T90" s="156"/>
      <c r="U90" s="161"/>
      <c r="V90" s="156"/>
      <c r="W90" s="156"/>
      <c r="X90" s="156"/>
      <c r="Y90" s="156"/>
      <c r="Z90" s="156"/>
    </row>
    <row r="91" spans="1:26" ht="14.25" customHeight="1">
      <c r="A91" s="156"/>
      <c r="B91" s="160"/>
      <c r="C91" s="156"/>
      <c r="D91" s="156"/>
      <c r="E91" s="156"/>
      <c r="F91" s="156"/>
      <c r="G91" s="156"/>
      <c r="H91" s="156"/>
      <c r="I91" s="156"/>
      <c r="J91" s="156"/>
      <c r="K91" s="156"/>
      <c r="L91" s="156"/>
      <c r="M91" s="156"/>
      <c r="N91" s="156"/>
      <c r="O91" s="156"/>
      <c r="P91" s="156"/>
      <c r="Q91" s="156"/>
      <c r="R91" s="156"/>
      <c r="S91" s="156"/>
      <c r="T91" s="156"/>
      <c r="U91" s="161"/>
      <c r="V91" s="156"/>
      <c r="W91" s="156"/>
      <c r="X91" s="156"/>
      <c r="Y91" s="156"/>
      <c r="Z91" s="156"/>
    </row>
    <row r="92" spans="1:26" ht="14.25" customHeight="1">
      <c r="A92" s="156"/>
      <c r="B92" s="160"/>
      <c r="C92" s="156"/>
      <c r="D92" s="156"/>
      <c r="E92" s="156"/>
      <c r="F92" s="156"/>
      <c r="G92" s="156"/>
      <c r="H92" s="156"/>
      <c r="I92" s="156"/>
      <c r="J92" s="156"/>
      <c r="K92" s="156"/>
      <c r="L92" s="156"/>
      <c r="M92" s="156"/>
      <c r="N92" s="156"/>
      <c r="O92" s="156"/>
      <c r="P92" s="156"/>
      <c r="Q92" s="156"/>
      <c r="R92" s="156"/>
      <c r="S92" s="156"/>
      <c r="T92" s="156"/>
      <c r="U92" s="161"/>
      <c r="V92" s="156"/>
      <c r="W92" s="156"/>
      <c r="X92" s="156"/>
      <c r="Y92" s="156"/>
      <c r="Z92" s="156"/>
    </row>
    <row r="93" spans="1:26" ht="14.25" customHeight="1">
      <c r="A93" s="156"/>
      <c r="B93" s="160"/>
      <c r="C93" s="156"/>
      <c r="D93" s="156"/>
      <c r="E93" s="156"/>
      <c r="F93" s="156"/>
      <c r="G93" s="156"/>
      <c r="H93" s="156"/>
      <c r="I93" s="156"/>
      <c r="J93" s="156"/>
      <c r="K93" s="156"/>
      <c r="L93" s="156"/>
      <c r="M93" s="156"/>
      <c r="N93" s="156"/>
      <c r="O93" s="156"/>
      <c r="P93" s="156"/>
      <c r="Q93" s="156"/>
      <c r="R93" s="156"/>
      <c r="S93" s="156"/>
      <c r="T93" s="156"/>
      <c r="U93" s="161"/>
      <c r="V93" s="156"/>
      <c r="W93" s="156"/>
      <c r="X93" s="156"/>
      <c r="Y93" s="156"/>
      <c r="Z93" s="156"/>
    </row>
    <row r="94" spans="1:26" ht="14.25" customHeight="1">
      <c r="A94" s="156"/>
      <c r="B94" s="160"/>
      <c r="C94" s="156"/>
      <c r="D94" s="156"/>
      <c r="E94" s="156"/>
      <c r="F94" s="156"/>
      <c r="G94" s="156"/>
      <c r="H94" s="156"/>
      <c r="I94" s="156"/>
      <c r="J94" s="156"/>
      <c r="K94" s="156"/>
      <c r="L94" s="156"/>
      <c r="M94" s="156"/>
      <c r="N94" s="156"/>
      <c r="O94" s="156"/>
      <c r="P94" s="156"/>
      <c r="Q94" s="156"/>
      <c r="R94" s="156"/>
      <c r="S94" s="156"/>
      <c r="T94" s="156"/>
      <c r="U94" s="161"/>
      <c r="V94" s="156"/>
      <c r="W94" s="156"/>
      <c r="X94" s="156"/>
      <c r="Y94" s="156"/>
      <c r="Z94" s="156"/>
    </row>
    <row r="95" spans="1:26" ht="14.25" customHeight="1">
      <c r="A95" s="156"/>
      <c r="B95" s="160"/>
      <c r="C95" s="156"/>
      <c r="D95" s="156"/>
      <c r="E95" s="156"/>
      <c r="F95" s="156"/>
      <c r="G95" s="156"/>
      <c r="H95" s="156"/>
      <c r="I95" s="156"/>
      <c r="J95" s="156"/>
      <c r="K95" s="156"/>
      <c r="L95" s="156"/>
      <c r="M95" s="156"/>
      <c r="N95" s="156"/>
      <c r="O95" s="156"/>
      <c r="P95" s="156"/>
      <c r="Q95" s="156"/>
      <c r="R95" s="156"/>
      <c r="S95" s="156"/>
      <c r="T95" s="156"/>
      <c r="U95" s="161"/>
      <c r="V95" s="156"/>
      <c r="W95" s="156"/>
      <c r="X95" s="156"/>
      <c r="Y95" s="156"/>
      <c r="Z95" s="156"/>
    </row>
    <row r="96" spans="1:26" ht="14.25" customHeight="1">
      <c r="A96" s="156"/>
      <c r="B96" s="160"/>
      <c r="C96" s="156"/>
      <c r="D96" s="156"/>
      <c r="E96" s="156"/>
      <c r="F96" s="156"/>
      <c r="G96" s="156"/>
      <c r="H96" s="156"/>
      <c r="I96" s="156"/>
      <c r="J96" s="156"/>
      <c r="K96" s="156"/>
      <c r="L96" s="156"/>
      <c r="M96" s="156"/>
      <c r="N96" s="156"/>
      <c r="O96" s="156"/>
      <c r="P96" s="156"/>
      <c r="Q96" s="156"/>
      <c r="R96" s="156"/>
      <c r="S96" s="156"/>
      <c r="T96" s="156"/>
      <c r="U96" s="161"/>
      <c r="V96" s="156"/>
      <c r="W96" s="156"/>
      <c r="X96" s="156"/>
      <c r="Y96" s="156"/>
      <c r="Z96" s="156"/>
    </row>
    <row r="97" spans="1:26" ht="14.25" customHeight="1">
      <c r="A97" s="156"/>
      <c r="B97" s="160"/>
      <c r="C97" s="156"/>
      <c r="D97" s="156"/>
      <c r="E97" s="156"/>
      <c r="F97" s="156"/>
      <c r="G97" s="156"/>
      <c r="H97" s="156"/>
      <c r="I97" s="156"/>
      <c r="J97" s="156"/>
      <c r="K97" s="156"/>
      <c r="L97" s="156"/>
      <c r="M97" s="156"/>
      <c r="N97" s="156"/>
      <c r="O97" s="156"/>
      <c r="P97" s="156"/>
      <c r="Q97" s="156"/>
      <c r="R97" s="156"/>
      <c r="S97" s="156"/>
      <c r="T97" s="156"/>
      <c r="U97" s="161"/>
      <c r="V97" s="156"/>
      <c r="W97" s="156"/>
      <c r="X97" s="156"/>
      <c r="Y97" s="156"/>
      <c r="Z97" s="156"/>
    </row>
    <row r="98" spans="1:26" ht="14.25" customHeight="1">
      <c r="A98" s="156"/>
      <c r="B98" s="160"/>
      <c r="C98" s="156"/>
      <c r="D98" s="156"/>
      <c r="E98" s="156"/>
      <c r="F98" s="156"/>
      <c r="G98" s="156"/>
      <c r="H98" s="156"/>
      <c r="I98" s="156"/>
      <c r="J98" s="156"/>
      <c r="K98" s="156"/>
      <c r="L98" s="156"/>
      <c r="M98" s="156"/>
      <c r="N98" s="156"/>
      <c r="O98" s="156"/>
      <c r="P98" s="156"/>
      <c r="Q98" s="156"/>
      <c r="R98" s="156"/>
      <c r="S98" s="156"/>
      <c r="T98" s="156"/>
      <c r="U98" s="161"/>
      <c r="V98" s="156"/>
      <c r="W98" s="156"/>
      <c r="X98" s="156"/>
      <c r="Y98" s="156"/>
      <c r="Z98" s="156"/>
    </row>
    <row r="99" spans="1:26" ht="14.25" customHeight="1">
      <c r="A99" s="156"/>
      <c r="B99" s="160"/>
      <c r="C99" s="156"/>
      <c r="D99" s="156"/>
      <c r="E99" s="156"/>
      <c r="F99" s="156"/>
      <c r="G99" s="156"/>
      <c r="H99" s="156"/>
      <c r="I99" s="156"/>
      <c r="J99" s="156"/>
      <c r="K99" s="156"/>
      <c r="L99" s="156"/>
      <c r="M99" s="156"/>
      <c r="N99" s="156"/>
      <c r="O99" s="156"/>
      <c r="P99" s="156"/>
      <c r="Q99" s="156"/>
      <c r="R99" s="156"/>
      <c r="S99" s="156"/>
      <c r="T99" s="156"/>
      <c r="U99" s="161"/>
      <c r="V99" s="156"/>
      <c r="W99" s="156"/>
      <c r="X99" s="156"/>
      <c r="Y99" s="156"/>
      <c r="Z99" s="156"/>
    </row>
    <row r="100" spans="1:26" ht="14.25" customHeight="1">
      <c r="A100" s="156"/>
      <c r="B100" s="160"/>
      <c r="C100" s="156"/>
      <c r="D100" s="156"/>
      <c r="E100" s="156"/>
      <c r="F100" s="156"/>
      <c r="G100" s="156"/>
      <c r="H100" s="156"/>
      <c r="I100" s="156"/>
      <c r="J100" s="156"/>
      <c r="K100" s="156"/>
      <c r="L100" s="156"/>
      <c r="M100" s="156"/>
      <c r="N100" s="156"/>
      <c r="O100" s="156"/>
      <c r="P100" s="156"/>
      <c r="Q100" s="156"/>
      <c r="R100" s="156"/>
      <c r="S100" s="156"/>
      <c r="T100" s="156"/>
      <c r="U100" s="161"/>
      <c r="V100" s="156"/>
      <c r="W100" s="156"/>
      <c r="X100" s="156"/>
      <c r="Y100" s="156"/>
      <c r="Z100" s="156"/>
    </row>
    <row r="101" spans="1:26" ht="14.25" customHeight="1">
      <c r="A101" s="156"/>
      <c r="B101" s="160"/>
      <c r="C101" s="156"/>
      <c r="D101" s="156"/>
      <c r="E101" s="156"/>
      <c r="F101" s="156"/>
      <c r="G101" s="156"/>
      <c r="H101" s="156"/>
      <c r="I101" s="156"/>
      <c r="J101" s="156"/>
      <c r="K101" s="156"/>
      <c r="L101" s="156"/>
      <c r="M101" s="156"/>
      <c r="N101" s="156"/>
      <c r="O101" s="156"/>
      <c r="P101" s="156"/>
      <c r="Q101" s="156"/>
      <c r="R101" s="156"/>
      <c r="S101" s="156"/>
      <c r="T101" s="156"/>
      <c r="U101" s="161"/>
      <c r="V101" s="156"/>
      <c r="W101" s="156"/>
      <c r="X101" s="156"/>
      <c r="Y101" s="156"/>
      <c r="Z101" s="156"/>
    </row>
    <row r="102" spans="1:26" ht="14.25" customHeight="1">
      <c r="A102" s="156"/>
      <c r="B102" s="160"/>
      <c r="C102" s="156"/>
      <c r="D102" s="156"/>
      <c r="E102" s="156"/>
      <c r="F102" s="156"/>
      <c r="G102" s="156"/>
      <c r="H102" s="156"/>
      <c r="I102" s="156"/>
      <c r="J102" s="156"/>
      <c r="K102" s="334" t="s">
        <v>288</v>
      </c>
      <c r="L102" s="287"/>
      <c r="M102" s="287"/>
      <c r="N102" s="287"/>
      <c r="O102" s="156"/>
      <c r="P102" s="156"/>
      <c r="Q102" s="156"/>
      <c r="R102" s="156"/>
      <c r="S102" s="156"/>
      <c r="T102" s="156"/>
      <c r="U102" s="161"/>
      <c r="V102" s="156"/>
      <c r="W102" s="156"/>
      <c r="X102" s="156"/>
      <c r="Y102" s="156"/>
      <c r="Z102" s="156"/>
    </row>
    <row r="103" spans="1:26" ht="14.25" customHeight="1">
      <c r="A103" s="156"/>
      <c r="B103" s="160"/>
      <c r="C103" s="156"/>
      <c r="D103" s="156"/>
      <c r="E103" s="156"/>
      <c r="F103" s="156"/>
      <c r="G103" s="156"/>
      <c r="H103" s="156"/>
      <c r="I103" s="156"/>
      <c r="J103" s="156"/>
      <c r="K103" s="336" t="str">
        <f>+Autodiagnóstico!C33</f>
        <v>TIC para la gestión</v>
      </c>
      <c r="L103" s="287"/>
      <c r="M103" s="287"/>
      <c r="N103" s="287"/>
      <c r="O103" s="156"/>
      <c r="P103" s="156"/>
      <c r="Q103" s="156"/>
      <c r="R103" s="156"/>
      <c r="S103" s="156"/>
      <c r="T103" s="156"/>
      <c r="U103" s="161"/>
      <c r="V103" s="156"/>
      <c r="W103" s="156"/>
      <c r="X103" s="156"/>
      <c r="Y103" s="156"/>
      <c r="Z103" s="156"/>
    </row>
    <row r="104" spans="1:26" ht="14.25" customHeight="1">
      <c r="A104" s="156"/>
      <c r="B104" s="160"/>
      <c r="C104" s="156"/>
      <c r="D104" s="156"/>
      <c r="E104" s="156"/>
      <c r="F104" s="156"/>
      <c r="G104" s="156"/>
      <c r="H104" s="156"/>
      <c r="I104" s="156"/>
      <c r="J104" s="156"/>
      <c r="K104" s="156"/>
      <c r="L104" s="156"/>
      <c r="M104" s="156"/>
      <c r="N104" s="156"/>
      <c r="O104" s="156"/>
      <c r="P104" s="156"/>
      <c r="Q104" s="156"/>
      <c r="R104" s="156"/>
      <c r="S104" s="156"/>
      <c r="T104" s="156"/>
      <c r="U104" s="161"/>
      <c r="V104" s="156"/>
      <c r="W104" s="156"/>
      <c r="X104" s="156"/>
      <c r="Y104" s="156"/>
      <c r="Z104" s="156"/>
    </row>
    <row r="105" spans="1:26" ht="14.25" customHeight="1">
      <c r="A105" s="156"/>
      <c r="B105" s="160"/>
      <c r="C105" s="156"/>
      <c r="D105" s="156"/>
      <c r="E105" s="156"/>
      <c r="F105" s="156"/>
      <c r="G105" s="156"/>
      <c r="H105" s="156"/>
      <c r="I105" s="156"/>
      <c r="J105" s="156"/>
      <c r="K105" s="156"/>
      <c r="L105" s="156"/>
      <c r="M105" s="156"/>
      <c r="N105" s="156"/>
      <c r="O105" s="156"/>
      <c r="P105" s="156"/>
      <c r="Q105" s="156"/>
      <c r="R105" s="156"/>
      <c r="S105" s="156"/>
      <c r="T105" s="156"/>
      <c r="U105" s="161"/>
      <c r="V105" s="156"/>
      <c r="W105" s="156"/>
      <c r="X105" s="156"/>
      <c r="Y105" s="156"/>
      <c r="Z105" s="156"/>
    </row>
    <row r="106" spans="1:26" ht="14.25" customHeight="1">
      <c r="A106" s="156"/>
      <c r="B106" s="160"/>
      <c r="C106" s="156"/>
      <c r="D106" s="156"/>
      <c r="E106" s="156"/>
      <c r="F106" s="156"/>
      <c r="G106" s="156"/>
      <c r="H106" s="156"/>
      <c r="I106" s="156"/>
      <c r="J106" s="156"/>
      <c r="K106" s="156" t="s">
        <v>289</v>
      </c>
      <c r="L106" s="156" t="s">
        <v>39</v>
      </c>
      <c r="M106" s="156" t="s">
        <v>269</v>
      </c>
      <c r="N106" s="156"/>
      <c r="O106" s="156"/>
      <c r="P106" s="156"/>
      <c r="Q106" s="156"/>
      <c r="R106" s="156"/>
      <c r="S106" s="156"/>
      <c r="T106" s="156"/>
      <c r="U106" s="161"/>
      <c r="V106" s="156"/>
      <c r="W106" s="156"/>
      <c r="X106" s="156"/>
      <c r="Y106" s="156"/>
      <c r="Z106" s="156"/>
    </row>
    <row r="107" spans="1:26" ht="14.25" customHeight="1">
      <c r="A107" s="156"/>
      <c r="B107" s="160"/>
      <c r="C107" s="156"/>
      <c r="D107" s="156"/>
      <c r="E107" s="156"/>
      <c r="F107" s="156"/>
      <c r="G107" s="156"/>
      <c r="H107" s="156"/>
      <c r="I107" s="156"/>
      <c r="J107" s="156"/>
      <c r="K107" s="156" t="str">
        <f>+Autodiagnóstico!E33</f>
        <v>Indicadores de Proceso
Logro: Estrategia de TI</v>
      </c>
      <c r="L107" s="156">
        <v>100</v>
      </c>
      <c r="M107" s="167">
        <f>+Autodiagnóstico!F33</f>
        <v>100</v>
      </c>
      <c r="N107" s="156"/>
      <c r="O107" s="156"/>
      <c r="P107" s="156"/>
      <c r="Q107" s="156"/>
      <c r="R107" s="156"/>
      <c r="S107" s="156"/>
      <c r="T107" s="156"/>
      <c r="U107" s="161"/>
      <c r="V107" s="156"/>
      <c r="W107" s="156"/>
      <c r="X107" s="156"/>
      <c r="Y107" s="156"/>
      <c r="Z107" s="156"/>
    </row>
    <row r="108" spans="1:26">
      <c r="A108" s="156"/>
      <c r="B108" s="160"/>
      <c r="C108" s="156"/>
      <c r="D108" s="156"/>
      <c r="E108" s="156"/>
      <c r="F108" s="156"/>
      <c r="G108" s="156"/>
      <c r="H108" s="156"/>
      <c r="I108" s="156"/>
      <c r="J108" s="156"/>
      <c r="K108" s="156" t="str">
        <f>+Autodiagnóstico!E38</f>
        <v>Indicadores de Proceso
Logro: Gobierno de TI</v>
      </c>
      <c r="L108" s="156">
        <v>100</v>
      </c>
      <c r="M108" s="167">
        <f>+Autodiagnóstico!F38</f>
        <v>97.5</v>
      </c>
      <c r="N108" s="156"/>
      <c r="O108" s="156"/>
      <c r="P108" s="156"/>
      <c r="Q108" s="156"/>
      <c r="R108" s="156"/>
      <c r="S108" s="156"/>
      <c r="T108" s="156"/>
      <c r="U108" s="161"/>
      <c r="V108" s="156"/>
      <c r="W108" s="156"/>
      <c r="X108" s="156"/>
      <c r="Y108" s="156"/>
      <c r="Z108" s="156"/>
    </row>
    <row r="109" spans="1:26" ht="14.25" customHeight="1">
      <c r="A109" s="156"/>
      <c r="B109" s="160"/>
      <c r="C109" s="156"/>
      <c r="D109" s="156"/>
      <c r="E109" s="156"/>
      <c r="F109" s="156"/>
      <c r="G109" s="156"/>
      <c r="H109" s="156"/>
      <c r="I109" s="156"/>
      <c r="J109" s="156"/>
      <c r="K109" s="156" t="str">
        <f>+Autodiagnóstico!E42</f>
        <v>Indicadores de Proceso Logro: Información</v>
      </c>
      <c r="L109" s="156">
        <v>100</v>
      </c>
      <c r="M109" s="167">
        <f>+Autodiagnóstico!F42</f>
        <v>96.25</v>
      </c>
      <c r="N109" s="156"/>
      <c r="O109" s="156"/>
      <c r="P109" s="156"/>
      <c r="Q109" s="156"/>
      <c r="R109" s="156"/>
      <c r="S109" s="156"/>
      <c r="T109" s="156"/>
      <c r="U109" s="161"/>
      <c r="V109" s="156"/>
      <c r="W109" s="156"/>
      <c r="X109" s="156"/>
      <c r="Y109" s="156"/>
      <c r="Z109" s="156"/>
    </row>
    <row r="110" spans="1:26" ht="14.25" customHeight="1">
      <c r="A110" s="156"/>
      <c r="B110" s="160"/>
      <c r="C110" s="156"/>
      <c r="D110" s="156"/>
      <c r="E110" s="156"/>
      <c r="F110" s="156"/>
      <c r="G110" s="156"/>
      <c r="H110" s="156"/>
      <c r="I110" s="156"/>
      <c r="J110" s="156"/>
      <c r="K110" s="156" t="str">
        <f>+Autodiagnóstico!E46</f>
        <v>Indicadores de Proceso
Logro: Sistemas de Información</v>
      </c>
      <c r="L110" s="156">
        <v>100</v>
      </c>
      <c r="M110" s="167">
        <f>+Autodiagnóstico!F46</f>
        <v>96.666666666666671</v>
      </c>
      <c r="N110" s="156"/>
      <c r="O110" s="156"/>
      <c r="P110" s="156"/>
      <c r="Q110" s="156"/>
      <c r="R110" s="156"/>
      <c r="S110" s="156"/>
      <c r="T110" s="156"/>
      <c r="U110" s="161"/>
      <c r="V110" s="156"/>
      <c r="W110" s="156"/>
      <c r="X110" s="156"/>
      <c r="Y110" s="156"/>
      <c r="Z110" s="156"/>
    </row>
    <row r="111" spans="1:26" ht="14.25" customHeight="1">
      <c r="A111" s="156"/>
      <c r="B111" s="160"/>
      <c r="C111" s="156"/>
      <c r="D111" s="156"/>
      <c r="E111" s="156"/>
      <c r="F111" s="156"/>
      <c r="G111" s="156"/>
      <c r="H111" s="156"/>
      <c r="I111" s="156"/>
      <c r="J111" s="156"/>
      <c r="K111" s="156" t="str">
        <f>+Autodiagnóstico!E52</f>
        <v xml:space="preserve">Indicadores de Proceso  Logro: Servicios Tecnológicos
</v>
      </c>
      <c r="L111" s="156">
        <v>100</v>
      </c>
      <c r="M111" s="167">
        <f>+Autodiagnóstico!F52</f>
        <v>100</v>
      </c>
      <c r="N111" s="156"/>
      <c r="O111" s="156"/>
      <c r="P111" s="156"/>
      <c r="Q111" s="156"/>
      <c r="R111" s="156"/>
      <c r="S111" s="156"/>
      <c r="T111" s="156"/>
      <c r="U111" s="161"/>
      <c r="V111" s="156"/>
      <c r="W111" s="156"/>
      <c r="X111" s="156"/>
      <c r="Y111" s="156"/>
      <c r="Z111" s="156"/>
    </row>
    <row r="112" spans="1:26" ht="14.25" customHeight="1">
      <c r="A112" s="156"/>
      <c r="B112" s="160"/>
      <c r="C112" s="156"/>
      <c r="D112" s="156"/>
      <c r="E112" s="156"/>
      <c r="F112" s="156"/>
      <c r="G112" s="156"/>
      <c r="H112" s="156"/>
      <c r="I112" s="156"/>
      <c r="J112" s="156"/>
      <c r="K112" s="156" t="str">
        <f>+Autodiagnóstico!E58</f>
        <v>Indicador de Proceso
Logro: Uso y Apropiación</v>
      </c>
      <c r="L112" s="156">
        <v>100</v>
      </c>
      <c r="M112" s="167">
        <f>+Autodiagnóstico!F58</f>
        <v>100</v>
      </c>
      <c r="N112" s="156"/>
      <c r="O112" s="156"/>
      <c r="P112" s="156"/>
      <c r="Q112" s="156"/>
      <c r="R112" s="156"/>
      <c r="S112" s="156"/>
      <c r="T112" s="156"/>
      <c r="U112" s="161"/>
      <c r="V112" s="156"/>
      <c r="W112" s="156"/>
      <c r="X112" s="156"/>
      <c r="Y112" s="156"/>
      <c r="Z112" s="156"/>
    </row>
    <row r="113" spans="1:26" ht="14.25" customHeight="1">
      <c r="A113" s="156"/>
      <c r="B113" s="160"/>
      <c r="C113" s="156"/>
      <c r="D113" s="156"/>
      <c r="E113" s="156"/>
      <c r="F113" s="156"/>
      <c r="G113" s="156"/>
      <c r="H113" s="156"/>
      <c r="I113" s="156"/>
      <c r="J113" s="156"/>
      <c r="K113" s="156" t="str">
        <f>+Autodiagnóstico!E59</f>
        <v>Indicador de Proceso
Logro: Capacidades Institucionales</v>
      </c>
      <c r="L113" s="156">
        <v>100</v>
      </c>
      <c r="M113" s="167">
        <f>+Autodiagnóstico!F59</f>
        <v>100</v>
      </c>
      <c r="N113" s="156"/>
      <c r="O113" s="156"/>
      <c r="P113" s="156"/>
      <c r="Q113" s="156"/>
      <c r="R113" s="156"/>
      <c r="S113" s="156"/>
      <c r="T113" s="156"/>
      <c r="U113" s="161"/>
      <c r="V113" s="156"/>
      <c r="W113" s="156"/>
      <c r="X113" s="156"/>
      <c r="Y113" s="156"/>
      <c r="Z113" s="156"/>
    </row>
    <row r="114" spans="1:26" ht="14.25" customHeight="1">
      <c r="A114" s="156"/>
      <c r="B114" s="160"/>
      <c r="C114" s="156"/>
      <c r="D114" s="156"/>
      <c r="E114" s="156"/>
      <c r="F114" s="156"/>
      <c r="G114" s="156"/>
      <c r="H114" s="156"/>
      <c r="I114" s="156"/>
      <c r="J114" s="156"/>
      <c r="K114" s="156" t="str">
        <f>+Autodiagnóstico!E63</f>
        <v xml:space="preserve">Indicadores de resultado TIC para la Gestión </v>
      </c>
      <c r="L114" s="156">
        <v>100</v>
      </c>
      <c r="M114" s="167">
        <f>+Autodiagnóstico!F63</f>
        <v>81.833333333333329</v>
      </c>
      <c r="N114" s="156"/>
      <c r="O114" s="156"/>
      <c r="P114" s="156"/>
      <c r="Q114" s="156"/>
      <c r="R114" s="156"/>
      <c r="S114" s="156"/>
      <c r="T114" s="156"/>
      <c r="U114" s="161"/>
      <c r="V114" s="156"/>
      <c r="W114" s="156"/>
      <c r="X114" s="156"/>
      <c r="Y114" s="156"/>
      <c r="Z114" s="156"/>
    </row>
    <row r="115" spans="1:26" ht="14.25" customHeight="1">
      <c r="A115" s="156"/>
      <c r="B115" s="160"/>
      <c r="C115" s="156"/>
      <c r="D115" s="156"/>
      <c r="E115" s="156"/>
      <c r="F115" s="156"/>
      <c r="G115" s="156"/>
      <c r="H115" s="156"/>
      <c r="I115" s="156"/>
      <c r="J115" s="156"/>
      <c r="K115" s="156"/>
      <c r="L115" s="156"/>
      <c r="M115" s="156"/>
      <c r="N115" s="156"/>
      <c r="O115" s="156"/>
      <c r="P115" s="156"/>
      <c r="Q115" s="156"/>
      <c r="R115" s="156"/>
      <c r="S115" s="156"/>
      <c r="T115" s="156"/>
      <c r="U115" s="161"/>
      <c r="V115" s="156"/>
      <c r="W115" s="156"/>
      <c r="X115" s="156"/>
      <c r="Y115" s="156"/>
      <c r="Z115" s="156"/>
    </row>
    <row r="116" spans="1:26" ht="14.25" customHeight="1">
      <c r="A116" s="156"/>
      <c r="B116" s="160"/>
      <c r="C116" s="156"/>
      <c r="D116" s="156"/>
      <c r="E116" s="156"/>
      <c r="F116" s="156"/>
      <c r="G116" s="156"/>
      <c r="H116" s="156"/>
      <c r="I116" s="156"/>
      <c r="J116" s="156"/>
      <c r="K116" s="156"/>
      <c r="L116" s="156"/>
      <c r="M116" s="156"/>
      <c r="N116" s="156"/>
      <c r="O116" s="156"/>
      <c r="P116" s="156"/>
      <c r="Q116" s="156"/>
      <c r="R116" s="156"/>
      <c r="S116" s="156"/>
      <c r="T116" s="156"/>
      <c r="U116" s="161"/>
      <c r="V116" s="156"/>
      <c r="W116" s="156"/>
      <c r="X116" s="156"/>
      <c r="Y116" s="156"/>
      <c r="Z116" s="156"/>
    </row>
    <row r="117" spans="1:26" ht="14.25" customHeight="1">
      <c r="A117" s="156"/>
      <c r="B117" s="160"/>
      <c r="C117" s="156"/>
      <c r="D117" s="156"/>
      <c r="E117" s="156"/>
      <c r="F117" s="156"/>
      <c r="G117" s="156"/>
      <c r="H117" s="156"/>
      <c r="I117" s="156"/>
      <c r="J117" s="156"/>
      <c r="K117" s="156"/>
      <c r="L117" s="156"/>
      <c r="M117" s="156"/>
      <c r="N117" s="156"/>
      <c r="O117" s="156"/>
      <c r="P117" s="156"/>
      <c r="Q117" s="156"/>
      <c r="R117" s="156"/>
      <c r="S117" s="156"/>
      <c r="T117" s="156"/>
      <c r="U117" s="161"/>
      <c r="V117" s="156"/>
      <c r="W117" s="156"/>
      <c r="X117" s="156"/>
      <c r="Y117" s="156"/>
      <c r="Z117" s="156"/>
    </row>
    <row r="118" spans="1:26" ht="14.25" customHeight="1">
      <c r="A118" s="156"/>
      <c r="B118" s="160"/>
      <c r="C118" s="156"/>
      <c r="D118" s="156"/>
      <c r="E118" s="156"/>
      <c r="F118" s="156"/>
      <c r="G118" s="156"/>
      <c r="H118" s="156"/>
      <c r="I118" s="156"/>
      <c r="J118" s="156"/>
      <c r="K118" s="156"/>
      <c r="L118" s="156"/>
      <c r="M118" s="156"/>
      <c r="N118" s="156"/>
      <c r="O118" s="156"/>
      <c r="P118" s="156"/>
      <c r="Q118" s="156"/>
      <c r="R118" s="156"/>
      <c r="S118" s="156"/>
      <c r="T118" s="156"/>
      <c r="U118" s="161"/>
      <c r="V118" s="156"/>
      <c r="W118" s="156"/>
      <c r="X118" s="156"/>
      <c r="Y118" s="156"/>
      <c r="Z118" s="156"/>
    </row>
    <row r="119" spans="1:26" ht="14.25" customHeight="1">
      <c r="A119" s="156"/>
      <c r="B119" s="160"/>
      <c r="C119" s="156"/>
      <c r="D119" s="156"/>
      <c r="E119" s="156"/>
      <c r="F119" s="156"/>
      <c r="G119" s="156"/>
      <c r="H119" s="156"/>
      <c r="I119" s="156"/>
      <c r="J119" s="156"/>
      <c r="K119" s="156"/>
      <c r="L119" s="156"/>
      <c r="M119" s="156"/>
      <c r="N119" s="156"/>
      <c r="O119" s="156"/>
      <c r="P119" s="156"/>
      <c r="Q119" s="156"/>
      <c r="R119" s="156"/>
      <c r="S119" s="156"/>
      <c r="T119" s="156"/>
      <c r="U119" s="161"/>
      <c r="V119" s="156"/>
      <c r="W119" s="156"/>
      <c r="X119" s="156"/>
      <c r="Y119" s="156"/>
      <c r="Z119" s="156"/>
    </row>
    <row r="120" spans="1:26" ht="14.25" customHeight="1">
      <c r="A120" s="156"/>
      <c r="B120" s="160"/>
      <c r="C120" s="156"/>
      <c r="D120" s="156"/>
      <c r="E120" s="156"/>
      <c r="F120" s="156"/>
      <c r="G120" s="156"/>
      <c r="H120" s="156"/>
      <c r="I120" s="156"/>
      <c r="J120" s="156"/>
      <c r="K120" s="156"/>
      <c r="L120" s="156"/>
      <c r="M120" s="156"/>
      <c r="N120" s="156"/>
      <c r="O120" s="156"/>
      <c r="P120" s="156"/>
      <c r="Q120" s="156"/>
      <c r="R120" s="156"/>
      <c r="S120" s="156"/>
      <c r="T120" s="156"/>
      <c r="U120" s="161"/>
      <c r="V120" s="156"/>
      <c r="W120" s="156"/>
      <c r="X120" s="156"/>
      <c r="Y120" s="156"/>
      <c r="Z120" s="156"/>
    </row>
    <row r="121" spans="1:26" ht="14.25" customHeight="1">
      <c r="A121" s="156"/>
      <c r="B121" s="160"/>
      <c r="C121" s="156"/>
      <c r="D121" s="156"/>
      <c r="E121" s="156"/>
      <c r="F121" s="156"/>
      <c r="G121" s="156"/>
      <c r="H121" s="156"/>
      <c r="I121" s="156"/>
      <c r="J121" s="156"/>
      <c r="K121" s="156"/>
      <c r="L121" s="156"/>
      <c r="M121" s="156"/>
      <c r="N121" s="156"/>
      <c r="O121" s="156"/>
      <c r="P121" s="156"/>
      <c r="Q121" s="156"/>
      <c r="R121" s="156"/>
      <c r="S121" s="156"/>
      <c r="T121" s="156"/>
      <c r="U121" s="161"/>
      <c r="V121" s="156"/>
      <c r="W121" s="156"/>
      <c r="X121" s="156"/>
      <c r="Y121" s="156"/>
      <c r="Z121" s="156"/>
    </row>
    <row r="122" spans="1:26" ht="14.25" customHeight="1">
      <c r="A122" s="156"/>
      <c r="B122" s="160"/>
      <c r="C122" s="156"/>
      <c r="D122" s="156"/>
      <c r="E122" s="156"/>
      <c r="F122" s="156"/>
      <c r="G122" s="156"/>
      <c r="H122" s="156"/>
      <c r="I122" s="156"/>
      <c r="J122" s="156"/>
      <c r="K122" s="156"/>
      <c r="L122" s="156"/>
      <c r="M122" s="156"/>
      <c r="N122" s="156"/>
      <c r="O122" s="156"/>
      <c r="P122" s="156"/>
      <c r="Q122" s="156"/>
      <c r="R122" s="156"/>
      <c r="S122" s="156"/>
      <c r="T122" s="156"/>
      <c r="U122" s="161"/>
      <c r="V122" s="156"/>
      <c r="W122" s="156"/>
      <c r="X122" s="156"/>
      <c r="Y122" s="156"/>
      <c r="Z122" s="156"/>
    </row>
    <row r="123" spans="1:26" ht="14.25" customHeight="1">
      <c r="A123" s="156"/>
      <c r="B123" s="160"/>
      <c r="C123" s="156"/>
      <c r="D123" s="156"/>
      <c r="E123" s="156"/>
      <c r="F123" s="156"/>
      <c r="G123" s="156"/>
      <c r="H123" s="156"/>
      <c r="I123" s="156"/>
      <c r="J123" s="156"/>
      <c r="K123" s="156"/>
      <c r="L123" s="156"/>
      <c r="M123" s="156"/>
      <c r="N123" s="156"/>
      <c r="O123" s="156"/>
      <c r="P123" s="156"/>
      <c r="Q123" s="156"/>
      <c r="R123" s="156"/>
      <c r="S123" s="156"/>
      <c r="T123" s="156"/>
      <c r="U123" s="161"/>
      <c r="V123" s="156"/>
      <c r="W123" s="156"/>
      <c r="X123" s="156"/>
      <c r="Y123" s="156"/>
      <c r="Z123" s="156"/>
    </row>
    <row r="124" spans="1:26" ht="14.25" customHeight="1">
      <c r="A124" s="156"/>
      <c r="B124" s="160"/>
      <c r="C124" s="156"/>
      <c r="D124" s="156"/>
      <c r="E124" s="156"/>
      <c r="F124" s="156"/>
      <c r="G124" s="156"/>
      <c r="H124" s="156"/>
      <c r="I124" s="156"/>
      <c r="J124" s="156"/>
      <c r="K124" s="156"/>
      <c r="L124" s="156"/>
      <c r="M124" s="156"/>
      <c r="N124" s="156"/>
      <c r="O124" s="156"/>
      <c r="P124" s="156"/>
      <c r="Q124" s="156"/>
      <c r="R124" s="156"/>
      <c r="S124" s="156"/>
      <c r="T124" s="156"/>
      <c r="U124" s="161"/>
      <c r="V124" s="156"/>
      <c r="W124" s="156"/>
      <c r="X124" s="156"/>
      <c r="Y124" s="156"/>
      <c r="Z124" s="156"/>
    </row>
    <row r="125" spans="1:26" ht="14.25" customHeight="1">
      <c r="A125" s="156"/>
      <c r="B125" s="160"/>
      <c r="C125" s="156"/>
      <c r="D125" s="156"/>
      <c r="E125" s="156"/>
      <c r="F125" s="156"/>
      <c r="G125" s="156"/>
      <c r="H125" s="156"/>
      <c r="I125" s="156"/>
      <c r="J125" s="156"/>
      <c r="K125" s="156"/>
      <c r="L125" s="156"/>
      <c r="M125" s="156"/>
      <c r="N125" s="156"/>
      <c r="O125" s="156"/>
      <c r="P125" s="156"/>
      <c r="Q125" s="156"/>
      <c r="R125" s="156"/>
      <c r="S125" s="156"/>
      <c r="T125" s="156"/>
      <c r="U125" s="161"/>
      <c r="V125" s="156"/>
      <c r="W125" s="156"/>
      <c r="X125" s="156"/>
      <c r="Y125" s="156"/>
      <c r="Z125" s="156"/>
    </row>
    <row r="126" spans="1:26" ht="14.25" customHeight="1">
      <c r="A126" s="156"/>
      <c r="B126" s="160"/>
      <c r="C126" s="156"/>
      <c r="D126" s="156"/>
      <c r="E126" s="156"/>
      <c r="F126" s="156"/>
      <c r="G126" s="156"/>
      <c r="H126" s="156"/>
      <c r="I126" s="156"/>
      <c r="J126" s="156"/>
      <c r="K126" s="156"/>
      <c r="L126" s="156"/>
      <c r="M126" s="156"/>
      <c r="N126" s="156"/>
      <c r="O126" s="156"/>
      <c r="P126" s="156"/>
      <c r="Q126" s="156"/>
      <c r="R126" s="156"/>
      <c r="S126" s="156"/>
      <c r="T126" s="156"/>
      <c r="U126" s="161"/>
      <c r="V126" s="156"/>
      <c r="W126" s="156"/>
      <c r="X126" s="156"/>
      <c r="Y126" s="156"/>
      <c r="Z126" s="156"/>
    </row>
    <row r="127" spans="1:26" ht="14.25" customHeight="1">
      <c r="A127" s="156"/>
      <c r="B127" s="160"/>
      <c r="C127" s="156"/>
      <c r="D127" s="156"/>
      <c r="E127" s="156"/>
      <c r="F127" s="156"/>
      <c r="G127" s="156"/>
      <c r="H127" s="156"/>
      <c r="I127" s="156"/>
      <c r="J127" s="156"/>
      <c r="K127" s="156"/>
      <c r="L127" s="156"/>
      <c r="M127" s="156"/>
      <c r="N127" s="156"/>
      <c r="O127" s="156"/>
      <c r="P127" s="156"/>
      <c r="Q127" s="156"/>
      <c r="R127" s="156"/>
      <c r="S127" s="156"/>
      <c r="T127" s="156"/>
      <c r="U127" s="161"/>
      <c r="V127" s="156"/>
      <c r="W127" s="156"/>
      <c r="X127" s="156"/>
      <c r="Y127" s="156"/>
      <c r="Z127" s="156"/>
    </row>
    <row r="128" spans="1:26" ht="14.25" customHeight="1">
      <c r="A128" s="156"/>
      <c r="B128" s="160"/>
      <c r="C128" s="156"/>
      <c r="D128" s="156"/>
      <c r="E128" s="156"/>
      <c r="F128" s="156"/>
      <c r="G128" s="156"/>
      <c r="H128" s="156"/>
      <c r="I128" s="156"/>
      <c r="J128" s="156"/>
      <c r="K128" s="156"/>
      <c r="L128" s="156"/>
      <c r="M128" s="156"/>
      <c r="N128" s="156"/>
      <c r="O128" s="156"/>
      <c r="P128" s="156"/>
      <c r="Q128" s="156"/>
      <c r="R128" s="156"/>
      <c r="S128" s="156"/>
      <c r="T128" s="156"/>
      <c r="U128" s="161"/>
      <c r="V128" s="156"/>
      <c r="W128" s="156"/>
      <c r="X128" s="156"/>
      <c r="Y128" s="156"/>
      <c r="Z128" s="156"/>
    </row>
    <row r="129" spans="1:26" ht="14.25" customHeight="1">
      <c r="A129" s="156"/>
      <c r="B129" s="160"/>
      <c r="C129" s="156"/>
      <c r="D129" s="156"/>
      <c r="E129" s="156"/>
      <c r="F129" s="156"/>
      <c r="G129" s="156"/>
      <c r="H129" s="156"/>
      <c r="I129" s="156"/>
      <c r="J129" s="156"/>
      <c r="K129" s="334" t="s">
        <v>293</v>
      </c>
      <c r="L129" s="287"/>
      <c r="M129" s="287"/>
      <c r="N129" s="287"/>
      <c r="O129" s="156"/>
      <c r="P129" s="156"/>
      <c r="Q129" s="156"/>
      <c r="R129" s="156"/>
      <c r="S129" s="156"/>
      <c r="T129" s="156"/>
      <c r="U129" s="161"/>
      <c r="V129" s="156"/>
      <c r="W129" s="156"/>
      <c r="X129" s="156"/>
      <c r="Y129" s="156"/>
      <c r="Z129" s="156"/>
    </row>
    <row r="130" spans="1:26" ht="14.25" customHeight="1">
      <c r="A130" s="156"/>
      <c r="B130" s="160"/>
      <c r="C130" s="156"/>
      <c r="D130" s="156"/>
      <c r="E130" s="156"/>
      <c r="F130" s="156"/>
      <c r="G130" s="156"/>
      <c r="H130" s="156"/>
      <c r="I130" s="156"/>
      <c r="J130" s="156"/>
      <c r="K130" s="336" t="str">
        <f>+Autodiagnóstico!C69</f>
        <v xml:space="preserve">Seguridad y privacidad de la información </v>
      </c>
      <c r="L130" s="287"/>
      <c r="M130" s="287"/>
      <c r="N130" s="287"/>
      <c r="O130" s="156"/>
      <c r="P130" s="156"/>
      <c r="Q130" s="156"/>
      <c r="R130" s="156"/>
      <c r="S130" s="156"/>
      <c r="T130" s="156"/>
      <c r="U130" s="161"/>
      <c r="V130" s="156"/>
      <c r="W130" s="156"/>
      <c r="X130" s="156"/>
      <c r="Y130" s="156"/>
      <c r="Z130" s="156"/>
    </row>
    <row r="131" spans="1:26" ht="14.25" customHeight="1">
      <c r="A131" s="156"/>
      <c r="B131" s="160"/>
      <c r="C131" s="156"/>
      <c r="D131" s="156"/>
      <c r="E131" s="156"/>
      <c r="F131" s="156"/>
      <c r="G131" s="156"/>
      <c r="H131" s="156"/>
      <c r="I131" s="156"/>
      <c r="J131" s="156"/>
      <c r="K131" s="156"/>
      <c r="L131" s="156"/>
      <c r="M131" s="156"/>
      <c r="N131" s="156"/>
      <c r="O131" s="156"/>
      <c r="P131" s="156"/>
      <c r="Q131" s="156"/>
      <c r="R131" s="156"/>
      <c r="S131" s="156"/>
      <c r="T131" s="156"/>
      <c r="U131" s="161"/>
      <c r="V131" s="156"/>
      <c r="W131" s="156"/>
      <c r="X131" s="156"/>
      <c r="Y131" s="156"/>
      <c r="Z131" s="156"/>
    </row>
    <row r="132" spans="1:26" ht="14.25" customHeight="1">
      <c r="A132" s="156"/>
      <c r="B132" s="160"/>
      <c r="C132" s="156"/>
      <c r="D132" s="156"/>
      <c r="E132" s="156"/>
      <c r="F132" s="156"/>
      <c r="G132" s="156"/>
      <c r="H132" s="156"/>
      <c r="I132" s="156"/>
      <c r="J132" s="156"/>
      <c r="K132" s="156"/>
      <c r="L132" s="156"/>
      <c r="M132" s="156"/>
      <c r="N132" s="156"/>
      <c r="O132" s="156"/>
      <c r="P132" s="156"/>
      <c r="Q132" s="156"/>
      <c r="R132" s="156"/>
      <c r="S132" s="156"/>
      <c r="T132" s="156"/>
      <c r="U132" s="161"/>
      <c r="V132" s="156"/>
      <c r="W132" s="156"/>
      <c r="X132" s="156"/>
      <c r="Y132" s="156"/>
      <c r="Z132" s="156"/>
    </row>
    <row r="133" spans="1:26" ht="14.25" customHeight="1">
      <c r="A133" s="156"/>
      <c r="B133" s="160"/>
      <c r="C133" s="156"/>
      <c r="D133" s="156"/>
      <c r="E133" s="156"/>
      <c r="F133" s="156"/>
      <c r="G133" s="156"/>
      <c r="H133" s="156"/>
      <c r="I133" s="156"/>
      <c r="J133" s="156"/>
      <c r="K133" s="156" t="s">
        <v>295</v>
      </c>
      <c r="L133" s="156" t="s">
        <v>39</v>
      </c>
      <c r="M133" s="156" t="s">
        <v>269</v>
      </c>
      <c r="N133" s="156"/>
      <c r="O133" s="156"/>
      <c r="P133" s="156"/>
      <c r="Q133" s="156"/>
      <c r="R133" s="156"/>
      <c r="S133" s="156"/>
      <c r="T133" s="156"/>
      <c r="U133" s="161"/>
      <c r="V133" s="156"/>
      <c r="W133" s="156"/>
      <c r="X133" s="156"/>
      <c r="Y133" s="156"/>
      <c r="Z133" s="156"/>
    </row>
    <row r="134" spans="1:26" ht="14.25" customHeight="1">
      <c r="A134" s="156"/>
      <c r="B134" s="160"/>
      <c r="C134" s="156"/>
      <c r="D134" s="156"/>
      <c r="E134" s="156"/>
      <c r="F134" s="156"/>
      <c r="G134" s="156"/>
      <c r="H134" s="156"/>
      <c r="I134" s="156"/>
      <c r="J134" s="156"/>
      <c r="K134" s="156" t="str">
        <f>+Autodiagnóstico!E69</f>
        <v>Indicadores de Proceso
Logro: Definición del marco de seguridad y privacidad de la información y de los sistemas de información</v>
      </c>
      <c r="L134" s="156">
        <v>100</v>
      </c>
      <c r="M134" s="167">
        <f>+Autodiagnóstico!F69</f>
        <v>98.333333333333329</v>
      </c>
      <c r="N134" s="156"/>
      <c r="O134" s="156"/>
      <c r="P134" s="156"/>
      <c r="Q134" s="156"/>
      <c r="R134" s="156"/>
      <c r="S134" s="156"/>
      <c r="T134" s="156"/>
      <c r="U134" s="161"/>
      <c r="V134" s="156"/>
      <c r="W134" s="156"/>
      <c r="X134" s="156"/>
      <c r="Y134" s="156"/>
      <c r="Z134" s="156"/>
    </row>
    <row r="135" spans="1:26" ht="14.25" customHeight="1">
      <c r="A135" s="156"/>
      <c r="B135" s="160"/>
      <c r="C135" s="156"/>
      <c r="D135" s="156"/>
      <c r="E135" s="156"/>
      <c r="F135" s="156"/>
      <c r="G135" s="156"/>
      <c r="H135" s="156"/>
      <c r="I135" s="156"/>
      <c r="J135" s="156"/>
      <c r="K135" s="156" t="str">
        <f>+Autodiagnóstico!E80</f>
        <v>Indicadores de Proceso
Logro: Plan de seguridad y privacidad de la información y de los sistemas de información</v>
      </c>
      <c r="L135" s="156">
        <v>100</v>
      </c>
      <c r="M135" s="167">
        <f>+Autodiagnóstico!F80</f>
        <v>90</v>
      </c>
      <c r="N135" s="156"/>
      <c r="O135" s="156"/>
      <c r="P135" s="156"/>
      <c r="Q135" s="156"/>
      <c r="R135" s="156"/>
      <c r="S135" s="156"/>
      <c r="T135" s="156"/>
      <c r="U135" s="161"/>
      <c r="V135" s="156"/>
      <c r="W135" s="156"/>
      <c r="X135" s="156"/>
      <c r="Y135" s="156"/>
      <c r="Z135" s="156"/>
    </row>
    <row r="136" spans="1:26" ht="14.25" customHeight="1">
      <c r="A136" s="156"/>
      <c r="B136" s="160"/>
      <c r="C136" s="156"/>
      <c r="D136" s="156"/>
      <c r="E136" s="156"/>
      <c r="F136" s="156"/>
      <c r="G136" s="156"/>
      <c r="H136" s="156"/>
      <c r="I136" s="156"/>
      <c r="J136" s="156"/>
      <c r="K136" s="156" t="str">
        <f>+Autodiagnóstico!E83</f>
        <v>Indicadores de Proceso Logro: Monitoreo y mejoramiento continuo</v>
      </c>
      <c r="L136" s="156">
        <v>100</v>
      </c>
      <c r="M136" s="167">
        <f>+Autodiagnóstico!F83</f>
        <v>85.5</v>
      </c>
      <c r="N136" s="156"/>
      <c r="O136" s="156"/>
      <c r="P136" s="156"/>
      <c r="Q136" s="156"/>
      <c r="R136" s="156"/>
      <c r="S136" s="156"/>
      <c r="T136" s="156"/>
      <c r="U136" s="161"/>
      <c r="V136" s="156"/>
      <c r="W136" s="156"/>
      <c r="X136" s="156"/>
      <c r="Y136" s="156"/>
      <c r="Z136" s="156"/>
    </row>
    <row r="137" spans="1:26" ht="14.25" customHeight="1">
      <c r="A137" s="156"/>
      <c r="B137" s="160"/>
      <c r="C137" s="156"/>
      <c r="D137" s="156"/>
      <c r="E137" s="156"/>
      <c r="F137" s="156"/>
      <c r="G137" s="156"/>
      <c r="H137" s="156"/>
      <c r="I137" s="156"/>
      <c r="J137" s="156"/>
      <c r="K137" s="156" t="str">
        <f>+Autodiagnóstico!E90</f>
        <v>Indicadores de resultado Seguridad y Privacidad de la Información</v>
      </c>
      <c r="L137" s="156">
        <v>100</v>
      </c>
      <c r="M137" s="167">
        <f>+Autodiagnóstico!F90</f>
        <v>100</v>
      </c>
      <c r="N137" s="156"/>
      <c r="O137" s="156"/>
      <c r="P137" s="156"/>
      <c r="Q137" s="156"/>
      <c r="R137" s="156"/>
      <c r="S137" s="156"/>
      <c r="T137" s="156"/>
      <c r="U137" s="161"/>
      <c r="V137" s="156"/>
      <c r="W137" s="156"/>
      <c r="X137" s="156"/>
      <c r="Y137" s="156"/>
      <c r="Z137" s="156"/>
    </row>
    <row r="138" spans="1:26" ht="14.25" customHeight="1">
      <c r="A138" s="156"/>
      <c r="B138" s="160"/>
      <c r="C138" s="156"/>
      <c r="D138" s="156"/>
      <c r="E138" s="156"/>
      <c r="F138" s="156"/>
      <c r="G138" s="156"/>
      <c r="H138" s="156"/>
      <c r="I138" s="156"/>
      <c r="J138" s="156"/>
      <c r="K138" s="156"/>
      <c r="L138" s="156"/>
      <c r="M138" s="156"/>
      <c r="N138" s="156"/>
      <c r="O138" s="156"/>
      <c r="P138" s="156"/>
      <c r="Q138" s="156"/>
      <c r="R138" s="156"/>
      <c r="S138" s="156"/>
      <c r="T138" s="156"/>
      <c r="U138" s="161"/>
      <c r="V138" s="156"/>
      <c r="W138" s="156"/>
      <c r="X138" s="156"/>
      <c r="Y138" s="156"/>
      <c r="Z138" s="156"/>
    </row>
    <row r="139" spans="1:26" ht="14.25" customHeight="1">
      <c r="A139" s="156"/>
      <c r="B139" s="160"/>
      <c r="C139" s="156"/>
      <c r="D139" s="156"/>
      <c r="E139" s="156"/>
      <c r="F139" s="156"/>
      <c r="G139" s="156"/>
      <c r="H139" s="156"/>
      <c r="I139" s="156"/>
      <c r="J139" s="156"/>
      <c r="K139" s="156"/>
      <c r="L139" s="156"/>
      <c r="M139" s="156"/>
      <c r="N139" s="156"/>
      <c r="O139" s="156"/>
      <c r="P139" s="156"/>
      <c r="Q139" s="156"/>
      <c r="R139" s="156"/>
      <c r="S139" s="156"/>
      <c r="T139" s="156"/>
      <c r="U139" s="161"/>
      <c r="V139" s="156"/>
      <c r="W139" s="156"/>
      <c r="X139" s="156"/>
      <c r="Y139" s="156"/>
      <c r="Z139" s="156"/>
    </row>
    <row r="140" spans="1:26" ht="14.25" customHeight="1">
      <c r="A140" s="156"/>
      <c r="B140" s="160"/>
      <c r="C140" s="156"/>
      <c r="D140" s="156"/>
      <c r="E140" s="156"/>
      <c r="F140" s="156"/>
      <c r="G140" s="156"/>
      <c r="H140" s="156"/>
      <c r="I140" s="156"/>
      <c r="J140" s="156"/>
      <c r="K140" s="156"/>
      <c r="L140" s="156"/>
      <c r="M140" s="156"/>
      <c r="N140" s="156"/>
      <c r="O140" s="156"/>
      <c r="P140" s="156"/>
      <c r="Q140" s="156"/>
      <c r="R140" s="156"/>
      <c r="S140" s="156"/>
      <c r="T140" s="156"/>
      <c r="U140" s="161"/>
      <c r="V140" s="156"/>
      <c r="W140" s="156"/>
      <c r="X140" s="156"/>
      <c r="Y140" s="156"/>
      <c r="Z140" s="156"/>
    </row>
    <row r="141" spans="1:26" ht="14.25" customHeight="1">
      <c r="A141" s="156"/>
      <c r="B141" s="160"/>
      <c r="C141" s="156"/>
      <c r="D141" s="156"/>
      <c r="E141" s="156"/>
      <c r="F141" s="156"/>
      <c r="G141" s="156"/>
      <c r="H141" s="156"/>
      <c r="I141" s="156"/>
      <c r="J141" s="156"/>
      <c r="K141" s="156"/>
      <c r="L141" s="156"/>
      <c r="M141" s="156"/>
      <c r="N141" s="156"/>
      <c r="O141" s="156"/>
      <c r="P141" s="156"/>
      <c r="Q141" s="156"/>
      <c r="R141" s="156"/>
      <c r="S141" s="156"/>
      <c r="T141" s="156"/>
      <c r="U141" s="161"/>
      <c r="V141" s="156"/>
      <c r="W141" s="156"/>
      <c r="X141" s="156"/>
      <c r="Y141" s="156"/>
      <c r="Z141" s="156"/>
    </row>
    <row r="142" spans="1:26" ht="14.25" customHeight="1">
      <c r="A142" s="156"/>
      <c r="B142" s="160"/>
      <c r="C142" s="156"/>
      <c r="D142" s="156"/>
      <c r="E142" s="156"/>
      <c r="F142" s="156"/>
      <c r="G142" s="156"/>
      <c r="H142" s="156"/>
      <c r="I142" s="156"/>
      <c r="J142" s="156"/>
      <c r="K142" s="156"/>
      <c r="L142" s="156"/>
      <c r="M142" s="156"/>
      <c r="N142" s="156"/>
      <c r="O142" s="156"/>
      <c r="P142" s="156"/>
      <c r="Q142" s="156"/>
      <c r="R142" s="156"/>
      <c r="S142" s="156"/>
      <c r="T142" s="156"/>
      <c r="U142" s="161"/>
      <c r="V142" s="156"/>
      <c r="W142" s="156"/>
      <c r="X142" s="156"/>
      <c r="Y142" s="156"/>
      <c r="Z142" s="156"/>
    </row>
    <row r="143" spans="1:26" ht="14.25" customHeight="1">
      <c r="A143" s="156"/>
      <c r="B143" s="160"/>
      <c r="C143" s="156"/>
      <c r="D143" s="156"/>
      <c r="E143" s="156"/>
      <c r="F143" s="156"/>
      <c r="G143" s="156"/>
      <c r="H143" s="156"/>
      <c r="I143" s="156"/>
      <c r="J143" s="156"/>
      <c r="K143" s="156"/>
      <c r="L143" s="156"/>
      <c r="M143" s="156"/>
      <c r="N143" s="156"/>
      <c r="O143" s="156"/>
      <c r="P143" s="156"/>
      <c r="Q143" s="156"/>
      <c r="R143" s="156"/>
      <c r="S143" s="156"/>
      <c r="T143" s="156"/>
      <c r="U143" s="161"/>
      <c r="V143" s="156"/>
      <c r="W143" s="156"/>
      <c r="X143" s="156"/>
      <c r="Y143" s="156"/>
      <c r="Z143" s="156"/>
    </row>
    <row r="144" spans="1:26" ht="14.25" customHeight="1">
      <c r="A144" s="156"/>
      <c r="B144" s="160"/>
      <c r="C144" s="156"/>
      <c r="D144" s="156"/>
      <c r="E144" s="156"/>
      <c r="F144" s="156"/>
      <c r="G144" s="156"/>
      <c r="H144" s="156"/>
      <c r="I144" s="156"/>
      <c r="J144" s="156"/>
      <c r="K144" s="156"/>
      <c r="L144" s="156"/>
      <c r="M144" s="156"/>
      <c r="N144" s="156"/>
      <c r="O144" s="156"/>
      <c r="P144" s="156"/>
      <c r="Q144" s="156"/>
      <c r="R144" s="156"/>
      <c r="S144" s="156"/>
      <c r="T144" s="156"/>
      <c r="U144" s="161"/>
      <c r="V144" s="156"/>
      <c r="W144" s="156"/>
      <c r="X144" s="156"/>
      <c r="Y144" s="156"/>
      <c r="Z144" s="156"/>
    </row>
    <row r="145" spans="1:26" ht="14.25" customHeight="1">
      <c r="A145" s="156"/>
      <c r="B145" s="160"/>
      <c r="C145" s="156"/>
      <c r="D145" s="156"/>
      <c r="E145" s="156"/>
      <c r="F145" s="156"/>
      <c r="G145" s="156"/>
      <c r="H145" s="156"/>
      <c r="I145" s="156"/>
      <c r="J145" s="156"/>
      <c r="K145" s="156"/>
      <c r="L145" s="156"/>
      <c r="M145" s="156"/>
      <c r="N145" s="156"/>
      <c r="O145" s="156"/>
      <c r="P145" s="156"/>
      <c r="Q145" s="156"/>
      <c r="R145" s="156"/>
      <c r="S145" s="156"/>
      <c r="T145" s="156"/>
      <c r="U145" s="161"/>
      <c r="V145" s="156"/>
      <c r="W145" s="156"/>
      <c r="X145" s="156"/>
      <c r="Y145" s="156"/>
      <c r="Z145" s="156"/>
    </row>
    <row r="146" spans="1:26" ht="14.25" customHeight="1">
      <c r="A146" s="156"/>
      <c r="B146" s="160"/>
      <c r="C146" s="156"/>
      <c r="D146" s="156"/>
      <c r="E146" s="156"/>
      <c r="F146" s="156"/>
      <c r="G146" s="156"/>
      <c r="H146" s="156"/>
      <c r="I146" s="156"/>
      <c r="J146" s="156"/>
      <c r="K146" s="156"/>
      <c r="L146" s="156"/>
      <c r="M146" s="156"/>
      <c r="N146" s="156"/>
      <c r="O146" s="156"/>
      <c r="P146" s="156"/>
      <c r="Q146" s="156"/>
      <c r="R146" s="156"/>
      <c r="S146" s="156"/>
      <c r="T146" s="156"/>
      <c r="U146" s="161"/>
      <c r="V146" s="156"/>
      <c r="W146" s="156"/>
      <c r="X146" s="156"/>
      <c r="Y146" s="156"/>
      <c r="Z146" s="156"/>
    </row>
    <row r="147" spans="1:26" ht="14.25" customHeight="1">
      <c r="A147" s="156"/>
      <c r="B147" s="160"/>
      <c r="C147" s="156"/>
      <c r="D147" s="156"/>
      <c r="E147" s="156"/>
      <c r="F147" s="156"/>
      <c r="G147" s="156"/>
      <c r="H147" s="156"/>
      <c r="I147" s="156"/>
      <c r="J147" s="156"/>
      <c r="K147" s="156"/>
      <c r="L147" s="156"/>
      <c r="M147" s="156"/>
      <c r="N147" s="156"/>
      <c r="O147" s="156"/>
      <c r="P147" s="156"/>
      <c r="Q147" s="156"/>
      <c r="R147" s="156"/>
      <c r="S147" s="156"/>
      <c r="T147" s="156"/>
      <c r="U147" s="161"/>
      <c r="V147" s="156"/>
      <c r="W147" s="156"/>
      <c r="X147" s="156"/>
      <c r="Y147" s="156"/>
      <c r="Z147" s="156"/>
    </row>
    <row r="148" spans="1:26" ht="14.25" customHeight="1">
      <c r="A148" s="156"/>
      <c r="B148" s="160"/>
      <c r="C148" s="156"/>
      <c r="D148" s="156"/>
      <c r="E148" s="156"/>
      <c r="F148" s="156"/>
      <c r="G148" s="156"/>
      <c r="H148" s="156"/>
      <c r="I148" s="156"/>
      <c r="J148" s="156"/>
      <c r="K148" s="156"/>
      <c r="L148" s="156"/>
      <c r="M148" s="156"/>
      <c r="N148" s="156"/>
      <c r="O148" s="156"/>
      <c r="P148" s="156"/>
      <c r="Q148" s="156"/>
      <c r="R148" s="156"/>
      <c r="S148" s="156"/>
      <c r="T148" s="156"/>
      <c r="U148" s="161"/>
      <c r="V148" s="156"/>
      <c r="W148" s="156"/>
      <c r="X148" s="156"/>
      <c r="Y148" s="156"/>
      <c r="Z148" s="156"/>
    </row>
    <row r="149" spans="1:26" ht="14.25" customHeight="1">
      <c r="A149" s="156"/>
      <c r="B149" s="160"/>
      <c r="C149" s="156"/>
      <c r="D149" s="156"/>
      <c r="E149" s="156"/>
      <c r="F149" s="156"/>
      <c r="G149" s="156"/>
      <c r="H149" s="156"/>
      <c r="I149" s="156"/>
      <c r="J149" s="156"/>
      <c r="K149" s="156"/>
      <c r="L149" s="156"/>
      <c r="M149" s="156"/>
      <c r="N149" s="156"/>
      <c r="O149" s="156"/>
      <c r="P149" s="156"/>
      <c r="Q149" s="156"/>
      <c r="R149" s="156"/>
      <c r="S149" s="156"/>
      <c r="T149" s="156"/>
      <c r="U149" s="161"/>
      <c r="V149" s="156"/>
      <c r="W149" s="156"/>
      <c r="X149" s="156"/>
      <c r="Y149" s="156"/>
      <c r="Z149" s="156"/>
    </row>
    <row r="150" spans="1:26" ht="14.25" customHeight="1">
      <c r="A150" s="156"/>
      <c r="B150" s="160"/>
      <c r="C150" s="156"/>
      <c r="D150" s="156"/>
      <c r="E150" s="156"/>
      <c r="F150" s="156"/>
      <c r="G150" s="156"/>
      <c r="H150" s="156"/>
      <c r="I150" s="156"/>
      <c r="J150" s="156"/>
      <c r="K150" s="156"/>
      <c r="L150" s="156"/>
      <c r="M150" s="156"/>
      <c r="N150" s="156"/>
      <c r="O150" s="156"/>
      <c r="P150" s="156"/>
      <c r="Q150" s="156"/>
      <c r="R150" s="156"/>
      <c r="S150" s="156"/>
      <c r="T150" s="156"/>
      <c r="U150" s="161"/>
      <c r="V150" s="156"/>
      <c r="W150" s="156"/>
      <c r="X150" s="156"/>
      <c r="Y150" s="156"/>
      <c r="Z150" s="156"/>
    </row>
    <row r="151" spans="1:26" ht="14.25" customHeight="1">
      <c r="A151" s="156"/>
      <c r="B151" s="160"/>
      <c r="C151" s="156"/>
      <c r="D151" s="156"/>
      <c r="E151" s="156"/>
      <c r="F151" s="156"/>
      <c r="G151" s="156"/>
      <c r="H151" s="156"/>
      <c r="I151" s="156"/>
      <c r="J151" s="156"/>
      <c r="K151" s="156"/>
      <c r="L151" s="156"/>
      <c r="M151" s="156"/>
      <c r="N151" s="156"/>
      <c r="O151" s="156"/>
      <c r="P151" s="156"/>
      <c r="Q151" s="156"/>
      <c r="R151" s="156"/>
      <c r="S151" s="156"/>
      <c r="T151" s="156"/>
      <c r="U151" s="161"/>
      <c r="V151" s="156"/>
      <c r="W151" s="156"/>
      <c r="X151" s="156"/>
      <c r="Y151" s="156"/>
      <c r="Z151" s="156"/>
    </row>
    <row r="152" spans="1:26" ht="14.25" customHeight="1">
      <c r="A152" s="156"/>
      <c r="B152" s="160"/>
      <c r="C152" s="156"/>
      <c r="D152" s="156"/>
      <c r="E152" s="156"/>
      <c r="F152" s="156"/>
      <c r="G152" s="156"/>
      <c r="H152" s="156"/>
      <c r="I152" s="156"/>
      <c r="J152" s="156"/>
      <c r="K152" s="156"/>
      <c r="L152" s="156"/>
      <c r="M152" s="156"/>
      <c r="N152" s="156"/>
      <c r="O152" s="156"/>
      <c r="P152" s="156"/>
      <c r="Q152" s="156"/>
      <c r="R152" s="156"/>
      <c r="S152" s="156"/>
      <c r="T152" s="156"/>
      <c r="U152" s="161"/>
      <c r="V152" s="156"/>
      <c r="W152" s="156"/>
      <c r="X152" s="156"/>
      <c r="Y152" s="156"/>
      <c r="Z152" s="156"/>
    </row>
    <row r="153" spans="1:26" ht="14.25" customHeight="1">
      <c r="A153" s="156"/>
      <c r="B153" s="203"/>
      <c r="C153" s="204"/>
      <c r="D153" s="204"/>
      <c r="E153" s="204"/>
      <c r="F153" s="204"/>
      <c r="G153" s="204"/>
      <c r="H153" s="204"/>
      <c r="I153" s="204"/>
      <c r="J153" s="204"/>
      <c r="K153" s="204"/>
      <c r="L153" s="204"/>
      <c r="M153" s="204"/>
      <c r="N153" s="204"/>
      <c r="O153" s="204"/>
      <c r="P153" s="204"/>
      <c r="Q153" s="204"/>
      <c r="R153" s="204"/>
      <c r="S153" s="204"/>
      <c r="T153" s="204"/>
      <c r="U153" s="205"/>
      <c r="V153" s="156"/>
      <c r="W153" s="156"/>
      <c r="X153" s="156"/>
      <c r="Y153" s="156"/>
      <c r="Z153" s="156"/>
    </row>
    <row r="154" spans="1:26" ht="14.25"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4.25"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4.25"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4.25" customHeight="1">
      <c r="A157" s="156"/>
      <c r="B157" s="156"/>
      <c r="C157" s="206"/>
      <c r="D157" s="207"/>
      <c r="E157" s="207"/>
      <c r="F157" s="207"/>
      <c r="G157" s="156"/>
      <c r="H157" s="156"/>
      <c r="I157" s="156"/>
      <c r="J157" s="156"/>
      <c r="K157" s="156"/>
      <c r="L157" s="156"/>
      <c r="M157" s="156"/>
      <c r="N157" s="156"/>
      <c r="O157" s="208"/>
      <c r="P157" s="209"/>
      <c r="Q157" s="156"/>
      <c r="R157" s="156"/>
      <c r="S157" s="156"/>
      <c r="T157" s="156"/>
      <c r="U157" s="156"/>
      <c r="V157" s="156"/>
      <c r="W157" s="156"/>
      <c r="X157" s="156"/>
      <c r="Y157" s="156"/>
      <c r="Z157" s="156"/>
    </row>
    <row r="158" spans="1:26" ht="14.25" customHeight="1">
      <c r="A158" s="156"/>
      <c r="B158" s="156"/>
      <c r="C158" s="156"/>
      <c r="D158" s="156"/>
      <c r="E158" s="156"/>
      <c r="F158" s="156"/>
      <c r="G158" s="156"/>
      <c r="H158" s="156"/>
      <c r="I158" s="156"/>
      <c r="J158" s="156"/>
      <c r="K158" s="156"/>
      <c r="L158" s="156"/>
      <c r="M158" s="156"/>
      <c r="N158" s="156"/>
      <c r="O158" s="208"/>
      <c r="P158" s="209"/>
      <c r="Q158" s="156"/>
      <c r="R158" s="156"/>
      <c r="S158" s="156"/>
      <c r="T158" s="156"/>
      <c r="U158" s="156"/>
      <c r="V158" s="156"/>
      <c r="W158" s="156"/>
      <c r="X158" s="156"/>
      <c r="Y158" s="156"/>
      <c r="Z158" s="156"/>
    </row>
    <row r="159" spans="1:26" ht="14.25" customHeight="1">
      <c r="A159" s="156"/>
      <c r="B159" s="156"/>
      <c r="C159" s="156"/>
      <c r="D159" s="156"/>
      <c r="E159" s="156"/>
      <c r="F159" s="156"/>
      <c r="G159" s="156"/>
      <c r="H159" s="156"/>
      <c r="I159" s="156"/>
      <c r="J159" s="156"/>
      <c r="K159" s="156"/>
      <c r="L159" s="156"/>
      <c r="M159" s="156"/>
      <c r="N159" s="156"/>
      <c r="O159" s="208"/>
      <c r="P159" s="209"/>
      <c r="Q159" s="156"/>
      <c r="R159" s="156"/>
      <c r="S159" s="156"/>
      <c r="T159" s="156"/>
      <c r="U159" s="156"/>
      <c r="V159" s="156"/>
      <c r="W159" s="156"/>
      <c r="X159" s="156"/>
      <c r="Y159" s="156"/>
      <c r="Z159" s="156"/>
    </row>
    <row r="160" spans="1:26" ht="14.25"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4.25" customHeight="1">
      <c r="A161" s="156"/>
      <c r="B161" s="156"/>
      <c r="C161" s="156"/>
      <c r="D161" s="156"/>
      <c r="E161" s="156"/>
      <c r="F161" s="156"/>
      <c r="G161" s="156"/>
      <c r="H161" s="156"/>
      <c r="I161" s="156"/>
      <c r="J161" s="156"/>
      <c r="K161" s="335" t="s">
        <v>52</v>
      </c>
      <c r="L161" s="287"/>
      <c r="M161" s="156"/>
      <c r="N161" s="156"/>
      <c r="O161" s="156"/>
      <c r="P161" s="156"/>
      <c r="Q161" s="156"/>
      <c r="R161" s="156"/>
      <c r="S161" s="156"/>
      <c r="T161" s="156"/>
      <c r="U161" s="156"/>
      <c r="V161" s="156"/>
      <c r="W161" s="156"/>
      <c r="X161" s="156"/>
      <c r="Y161" s="156"/>
      <c r="Z161" s="156"/>
    </row>
    <row r="162" spans="1:26" ht="14.25"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4.25"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4.2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4.25"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4.25"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4.25"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4.25"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4.25"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4.25"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4.25"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4.25"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4.2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4.25"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4.25"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4.25"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4.25"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4.25"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4.25"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4.25"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4.25"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4.25"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4.25"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4.25"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4.25"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4.25"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4.25"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4.25"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4.25"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4.25"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4.25"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4.25"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4.25"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4.2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4.2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4.25"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4.25"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4.25"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4.25"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4.25"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4.25"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4.25"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4.25"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4.25"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4.25"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4.2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4.25"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4.25"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4.25"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4.25"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4.25"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4.25"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4.25"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4.25"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4.2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4.2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4.25"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4.25"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4.25"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4.25"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4.25"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4.25"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4.25"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4.25"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4.25"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4.25"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4.25"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4.25"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4.25"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4.25"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4.25"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4.25"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4.25"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4.25"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4.25"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4.25"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4.25"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4.25"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4.25"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4.25"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4.25"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4.25"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4.25"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4.25"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4.25"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4.25"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4.25"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4.25"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4.2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4.25"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4.25"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4.25"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4.25"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4.25"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4.25"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4.25"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4.25"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4.25"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4.25"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4.25"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4.25"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4.25"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4.25"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4.25"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4.25"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4.25"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4.25"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4.25"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4.25"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4.25"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4.25"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4.25"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4.25"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4.25"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4.25"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4.25"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4.25"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4.25"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4.25"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4.25"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4.25"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4.25"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4.25"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4.25"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4.25"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4.25"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4.25"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4.25"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4.25"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4.25"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4.25"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4.25"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4.25"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4.25"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4.25"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4.25"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4.25"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4.25"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4.25"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4.25"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4.25"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4.25"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4.25"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4.25"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4.25"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4.25"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4.25"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4.25"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4.25"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4.25"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4.25"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4.25"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4.25"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4.25"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4.25"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4.25"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4.25"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4.25"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4.25"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4.25"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4.25"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4.25"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4.25"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4.25"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4.25"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4.25"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4.25"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4.25"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4.25"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4.25"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4.25"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4.25"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4.25"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4.25"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4.25"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4.25"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4.25"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4.25"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4.25"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4.25"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4.25"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4.25"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4.25"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4.25"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4.25"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4.25"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4.25"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4.25"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4.25"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4.25"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4.25"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4.25"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4.25"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4.25"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4.25"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4.25"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4.25"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4.25"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4.25"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4.25"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4.25"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4.25"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4.25"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4.25"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4.25"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4.25"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4.25"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4.25"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4.25"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4.25"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4.25"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4.25"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4.25"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4.25"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4.25"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4.25"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4.25"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4.25"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4.25"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4.25"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4.25"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4.25"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4.25"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4.25"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4.25"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4.25"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4.25"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4.25"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4.25"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4.25"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4.25"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4.25"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4.25"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4.25"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4.25"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4.25"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4.25"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4.25"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4.25"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4.25"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4.25"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4.25"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4.25"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4.25"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4.25"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4.25"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4.25"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4.25"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4.25"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4.25"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4.25"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4.25"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4.25"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4.25"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4.25"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4.25"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4.25"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4.25"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4.25"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4.25"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4.25"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4.25"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4.25"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4.25"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4.25"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4.25"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4.25"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4.25"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4.25"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4.25"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4.25"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4.25"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4.25"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4.25"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4.25"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4.25"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4.25"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4.25"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4.25"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4.25"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4.25"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4.25"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4.25"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4.25"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4.25"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4.25"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4.25"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4.25"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4.25"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4.25"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4.25"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4.25"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4.25"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4.25"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4.25"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4.25"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4.25"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4.25"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4.25"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4.25"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4.25"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4.25"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4.25"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4.25"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4.25"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4.25"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4.25"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4.25"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4.25"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4.25"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4.25"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4.25"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4.25"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4.25"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4.25"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4.25"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4.25"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4.25"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4.25"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4.25"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4.25"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4.25"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4.25"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4.25"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4.25"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4.25"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4.25"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4.25"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4.25"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4.25"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4.25"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4.25"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4.25"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4.25"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4.25"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4.25"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4.25"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4.25"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4.25"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4.25"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4.25"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4.25"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4.25"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4.25"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4.25"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4.25"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4.25"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4.25"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4.25"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4.25"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4.25"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4.25"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4.25"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4.25"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4.25"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4.25"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4.25"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4.25"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4.25"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4.25"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4.25"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4.25"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4.25"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4.25"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4.25"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4.25"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4.25"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4.25"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4.25"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4.25"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4.25"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4.25"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4.25"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4.25"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4.25"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4.25"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4.25"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4.25"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4.25"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4.25"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4.25"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4.25"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4.25"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4.25"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4.25"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4.25"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4.25"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4.25"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4.25"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4.25"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4.25"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4.25"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4.25"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4.25"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4.25"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4.25"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4.25"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4.25"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4.25"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4.25"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4.25"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4.25"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4.25"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4.25"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4.25"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4.25"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4.25"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4.25"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4.25"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4.25"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4.25"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4.25"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4.25"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4.25"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4.25"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4.25"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4.25"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4.25"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4.25"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4.25"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4.25"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4.25"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4.25"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4.25"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4.25"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4.25"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4.25"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4.25"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4.25"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4.25"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4.25"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4.25"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4.25"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4.25"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4.25"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4.25"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4.25"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4.25"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4.25"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4.25"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4.25"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4.25"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4.25"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4.25"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4.25"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4.25"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4.25"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4.25"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4.25"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4.25"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4.25"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4.25"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4.25"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4.25"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4.25"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4.25"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4.25"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4.25"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4.25"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4.25"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4.25"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4.25"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4.25"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4.25"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4.25"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4.25"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4.25"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4.25"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4.25"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4.25"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4.25"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4.25"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4.25"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4.25"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4.25"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4.25"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4.25"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4.25"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4.25"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4.25"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4.25"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4.25"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4.25"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4.25"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4.25"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4.25"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4.25"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4.25"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4.25"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4.25"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4.25"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4.25"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4.25"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4.25"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4.25"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4.25"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4.25"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4.25"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4.25"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4.25"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4.25"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4.25"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4.25"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4.25"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4.25"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4.25"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4.25"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4.25"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4.25"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4.25"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4.25"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4.25"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4.25"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4.25"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4.25"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4.25"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4.25"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4.25"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4.25"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4.25"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4.25"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4.25"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4.25"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4.25"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4.25"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4.25"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4.25"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4.25"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4.25"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4.25"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4.25"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4.25"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4.25"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4.25"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4.25"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4.25"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4.25"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4.25"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4.25"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4.25"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4.25"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4.25"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4.25"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4.25"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4.25"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4.25"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4.25"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4.25"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4.25"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4.25"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4.25"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4.25"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4.25"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4.25"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4.25"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4.25"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4.25"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4.25"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4.25"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4.25"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4.25"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4.25"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4.25"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4.25"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4.25"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4.25"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4.25"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4.25"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4.25"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4.25"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4.25"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4.25"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4.25"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4.25"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4.25"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4.25"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4.25"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4.25"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4.25"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4.25"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4.25"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4.25"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4.25"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4.25"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4.25"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4.25"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4.25"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4.25"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4.25"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4.25"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4.25"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4.25"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4.25"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4.25"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4.25"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4.25"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4.25"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4.25"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4.25"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4.25"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4.25"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4.25"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4.25"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4.25"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4.25"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4.25"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4.25"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4.25"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4.25"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4.25"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4.25"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4.25"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4.25"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4.25"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4.25"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4.25"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4.25"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4.25"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4.25"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4.25"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4.25"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4.25"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4.25"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4.25"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4.25"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4.25"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4.25"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4.25"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4.25"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4.25"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4.25"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4.25"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4.25"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4.25"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4.25"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4.25"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4.25"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4.25"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4.25"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4.25"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4.25"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4.25"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4.25"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4.25"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4.25"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4.25"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4.25"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4.25"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4.25"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4.25"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4.25"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4.25"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4.25"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4.25"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4.25"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4.25"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4.25"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4.25"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4.25"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4.25"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4.25"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4.25"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4.25"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4.25"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4.25"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4.25"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4.25"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4.25"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4.25"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4.25"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4.25"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4.25"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4.25"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4.25"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4.25"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4.25"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4.25"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4.25"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4.25"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4.25"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4.25"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4.25"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4.25"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4.25"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4.25"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4.25"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4.25"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4.25"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4.25"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4.25"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4.25"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4.25"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4.25"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4.25"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4.25"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4.25"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4.25"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4.25"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4.25"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4.25"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4.25"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4.25"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4.25"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4.25"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4.25"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4.25"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4.25"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4.25"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4.25"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4.25"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4.25"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4.25"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4.25"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4.25"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4.25"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4.25"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4.25"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4.25"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4.25"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4.25"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4.25"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4.25"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4.25"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4.25"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4.25"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4.25"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4.25"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4.25"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4.25"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4.25"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4.25"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4.25"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4.25"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4.25"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4.25"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4.25"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4.25"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4.25"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4.25"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4.25"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4.25"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4.25"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4.25"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4.25"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4.25"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4.25"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4.25"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4.25"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4.25"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4.25"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4.25"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4.25"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4.25"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4.25"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4.25"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4.25"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4.25"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4.25"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4.25"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4.25"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4.25"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4.25"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4.25"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4.25"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4.25"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4.25"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4.25"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4.25"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4.25"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4.25"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4.25"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4.25"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4.25"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4.25"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4.25"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4.25"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4.25"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4.25"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4.25"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4.25"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4.25"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4.25"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4.25"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4.25"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4.25"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4.25"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4.25"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4.25"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4.25"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4.25"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4.25"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4.25"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4.25"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4.25"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4.25"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4.25"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4.25"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4.25"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4.25"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4.25"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4.25"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4.25"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4.25"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4.25"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4.25"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4.25"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4.25"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4.25"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4.25"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4.25"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4.25"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4.25"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4.25"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4.25"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4.25"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4.25"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4.25"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4.25"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4.25"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4.25"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4.25"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4.25"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4.25"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4.25"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4.25"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4.25"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4.25"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4.25"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4.25"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4.25"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4.25"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4.25"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4.25"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4.25"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4.25"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sheetData>
  <mergeCells count="10">
    <mergeCell ref="C3:T3"/>
    <mergeCell ref="K129:N129"/>
    <mergeCell ref="K161:L161"/>
    <mergeCell ref="K130:N130"/>
    <mergeCell ref="K53:N53"/>
    <mergeCell ref="K54:N54"/>
    <mergeCell ref="K76:N76"/>
    <mergeCell ref="K77:N77"/>
    <mergeCell ref="K103:N103"/>
    <mergeCell ref="K102:N10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61" zoomScale="90" zoomScaleNormal="90" workbookViewId="0">
      <selection activeCell="F78" sqref="F78"/>
    </sheetView>
  </sheetViews>
  <sheetFormatPr baseColWidth="10" defaultColWidth="14.42578125" defaultRowHeight="15" customHeight="1"/>
  <cols>
    <col min="1" max="2" width="1.42578125" customWidth="1"/>
    <col min="3" max="3" width="19.28515625" customWidth="1"/>
    <col min="4" max="4" width="22.42578125" customWidth="1"/>
    <col min="5" max="5" width="54" customWidth="1"/>
    <col min="6" max="6" width="15.42578125" customWidth="1"/>
    <col min="7" max="7" width="50.5703125" customWidth="1"/>
    <col min="8" max="8" width="22.140625" hidden="1" customWidth="1"/>
    <col min="9" max="9" width="61.42578125" hidden="1" customWidth="1"/>
    <col min="10" max="10" width="51.7109375" hidden="1" customWidth="1"/>
    <col min="11" max="11" width="40.7109375" hidden="1" customWidth="1"/>
    <col min="12" max="13" width="40.7109375" customWidth="1"/>
    <col min="14" max="14" width="1.42578125" customWidth="1"/>
    <col min="15" max="15" width="4.42578125" customWidth="1"/>
    <col min="16" max="26" width="11.42578125" customWidth="1"/>
  </cols>
  <sheetData>
    <row r="1" spans="1:26" ht="9.75" customHeight="1">
      <c r="A1" s="1"/>
      <c r="B1" s="1"/>
      <c r="C1" s="1"/>
      <c r="D1" s="1"/>
      <c r="E1" s="1"/>
      <c r="F1" s="91"/>
      <c r="G1" s="1"/>
      <c r="H1" s="1"/>
      <c r="I1" s="1"/>
      <c r="J1" s="1"/>
      <c r="K1" s="1"/>
      <c r="L1" s="1"/>
      <c r="M1" s="1"/>
      <c r="N1" s="1"/>
      <c r="O1" s="1"/>
      <c r="P1" s="1"/>
      <c r="Q1" s="1"/>
      <c r="R1" s="1"/>
      <c r="S1" s="1"/>
      <c r="T1" s="1"/>
      <c r="U1" s="1"/>
      <c r="V1" s="1"/>
      <c r="W1" s="1"/>
      <c r="X1" s="1"/>
      <c r="Y1" s="1"/>
      <c r="Z1" s="1"/>
    </row>
    <row r="2" spans="1:26" ht="93" customHeight="1">
      <c r="A2" s="1"/>
      <c r="B2" s="20"/>
      <c r="C2" s="21"/>
      <c r="D2" s="21"/>
      <c r="E2" s="21"/>
      <c r="F2" s="92"/>
      <c r="G2" s="21"/>
      <c r="H2" s="21"/>
      <c r="I2" s="21"/>
      <c r="J2" s="21"/>
      <c r="K2" s="21"/>
      <c r="L2" s="21"/>
      <c r="M2" s="21"/>
      <c r="N2" s="23"/>
      <c r="O2" s="1"/>
      <c r="P2" s="1"/>
      <c r="Q2" s="1"/>
      <c r="R2" s="1"/>
      <c r="S2" s="1"/>
      <c r="T2" s="1"/>
      <c r="U2" s="1"/>
      <c r="V2" s="1"/>
      <c r="W2" s="1"/>
      <c r="X2" s="1"/>
      <c r="Y2" s="1"/>
      <c r="Z2" s="1"/>
    </row>
    <row r="3" spans="1:26" ht="33" customHeight="1">
      <c r="A3" s="1"/>
      <c r="B3" s="24"/>
      <c r="C3" s="292" t="s">
        <v>238</v>
      </c>
      <c r="D3" s="293"/>
      <c r="E3" s="293"/>
      <c r="F3" s="293"/>
      <c r="G3" s="293"/>
      <c r="H3" s="293"/>
      <c r="I3" s="293"/>
      <c r="J3" s="293"/>
      <c r="K3" s="293"/>
      <c r="L3" s="293"/>
      <c r="M3" s="318"/>
      <c r="N3" s="25"/>
      <c r="O3" s="1"/>
      <c r="P3" s="1"/>
      <c r="Q3" s="1"/>
      <c r="R3" s="1"/>
      <c r="S3" s="1"/>
      <c r="T3" s="1"/>
      <c r="U3" s="1"/>
      <c r="V3" s="1"/>
      <c r="W3" s="1"/>
      <c r="X3" s="1"/>
      <c r="Y3" s="1"/>
      <c r="Z3" s="1"/>
    </row>
    <row r="4" spans="1:26" ht="12" customHeight="1">
      <c r="A4" s="1"/>
      <c r="B4" s="24"/>
      <c r="C4" s="1"/>
      <c r="D4" s="1"/>
      <c r="E4" s="1"/>
      <c r="F4" s="91"/>
      <c r="G4" s="1"/>
      <c r="H4" s="1"/>
      <c r="I4" s="1"/>
      <c r="J4" s="1"/>
      <c r="K4" s="1"/>
      <c r="L4" s="1"/>
      <c r="M4" s="1"/>
      <c r="N4" s="25"/>
      <c r="O4" s="1"/>
      <c r="P4" s="1"/>
      <c r="Q4" s="1"/>
      <c r="R4" s="1"/>
      <c r="S4" s="1"/>
      <c r="T4" s="1"/>
      <c r="U4" s="1"/>
      <c r="V4" s="1"/>
      <c r="W4" s="1"/>
      <c r="X4" s="1"/>
      <c r="Y4" s="1"/>
      <c r="Z4" s="1"/>
    </row>
    <row r="5" spans="1:26" ht="24" customHeight="1">
      <c r="A5" s="1"/>
      <c r="B5" s="24"/>
      <c r="C5" s="339" t="s">
        <v>21</v>
      </c>
      <c r="D5" s="337" t="s">
        <v>239</v>
      </c>
      <c r="E5" s="337" t="s">
        <v>24</v>
      </c>
      <c r="F5" s="344" t="s">
        <v>241</v>
      </c>
      <c r="G5" s="348" t="s">
        <v>242</v>
      </c>
      <c r="H5" s="347" t="s">
        <v>244</v>
      </c>
      <c r="I5" s="347" t="s">
        <v>246</v>
      </c>
      <c r="J5" s="346" t="s">
        <v>247</v>
      </c>
      <c r="K5" s="343" t="s">
        <v>248</v>
      </c>
      <c r="L5" s="343" t="s">
        <v>249</v>
      </c>
      <c r="M5" s="341" t="s">
        <v>250</v>
      </c>
      <c r="N5" s="25"/>
      <c r="O5" s="1"/>
      <c r="P5" s="1"/>
      <c r="Q5" s="1"/>
      <c r="R5" s="1"/>
      <c r="S5" s="1"/>
      <c r="T5" s="1"/>
      <c r="U5" s="1"/>
      <c r="V5" s="1"/>
      <c r="W5" s="1"/>
      <c r="X5" s="1"/>
      <c r="Y5" s="1"/>
      <c r="Z5" s="1"/>
    </row>
    <row r="6" spans="1:26" ht="47.25" customHeight="1">
      <c r="A6" s="1"/>
      <c r="B6" s="100"/>
      <c r="C6" s="340"/>
      <c r="D6" s="338"/>
      <c r="E6" s="338"/>
      <c r="F6" s="345"/>
      <c r="G6" s="340"/>
      <c r="H6" s="338"/>
      <c r="I6" s="338"/>
      <c r="J6" s="345"/>
      <c r="K6" s="338"/>
      <c r="L6" s="338"/>
      <c r="M6" s="342"/>
      <c r="N6" s="25"/>
      <c r="O6" s="1"/>
      <c r="P6" s="1"/>
      <c r="Q6" s="1"/>
      <c r="R6" s="1"/>
      <c r="S6" s="1"/>
      <c r="T6" s="1"/>
      <c r="U6" s="1"/>
      <c r="V6" s="1"/>
      <c r="W6" s="1"/>
      <c r="X6" s="1"/>
      <c r="Y6" s="1"/>
      <c r="Z6" s="1"/>
    </row>
    <row r="7" spans="1:26" ht="89.25" customHeight="1">
      <c r="A7" s="1"/>
      <c r="B7" s="357"/>
      <c r="C7" s="295" t="s">
        <v>33</v>
      </c>
      <c r="D7" s="356" t="s">
        <v>42</v>
      </c>
      <c r="E7" s="106"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107">
        <f>+Autodiagnóstico!I10</f>
        <v>100</v>
      </c>
      <c r="G7" s="108" t="s">
        <v>254</v>
      </c>
      <c r="H7" s="109"/>
      <c r="I7" s="110" t="s">
        <v>255</v>
      </c>
      <c r="J7" s="110" t="s">
        <v>256</v>
      </c>
      <c r="K7" s="111"/>
      <c r="L7" s="111"/>
      <c r="M7" s="112"/>
      <c r="N7" s="25"/>
      <c r="O7" s="1"/>
      <c r="P7" s="1"/>
      <c r="Q7" s="1"/>
      <c r="R7" s="1"/>
      <c r="S7" s="1"/>
      <c r="T7" s="1"/>
      <c r="U7" s="1"/>
      <c r="V7" s="1"/>
      <c r="W7" s="1"/>
      <c r="X7" s="1"/>
      <c r="Y7" s="1"/>
      <c r="Z7" s="1"/>
    </row>
    <row r="8" spans="1:26" ht="69.75" customHeight="1">
      <c r="A8" s="1"/>
      <c r="B8" s="358"/>
      <c r="C8" s="296"/>
      <c r="D8" s="296"/>
      <c r="E8" s="113"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114">
        <f>+Autodiagnóstico!I11</f>
        <v>100</v>
      </c>
      <c r="G8" s="115" t="s">
        <v>257</v>
      </c>
      <c r="H8" s="116"/>
      <c r="I8" s="117" t="s">
        <v>258</v>
      </c>
      <c r="J8" s="117" t="s">
        <v>256</v>
      </c>
      <c r="K8" s="257" t="s">
        <v>317</v>
      </c>
      <c r="L8" s="258"/>
      <c r="M8" s="119"/>
      <c r="N8" s="25"/>
      <c r="O8" s="1"/>
      <c r="P8" s="1"/>
      <c r="Q8" s="1"/>
      <c r="R8" s="1"/>
      <c r="S8" s="1"/>
      <c r="T8" s="1"/>
      <c r="U8" s="1"/>
      <c r="V8" s="1"/>
      <c r="W8" s="1"/>
      <c r="X8" s="1"/>
      <c r="Y8" s="1"/>
      <c r="Z8" s="1"/>
    </row>
    <row r="9" spans="1:26" ht="57" customHeight="1">
      <c r="A9" s="1"/>
      <c r="B9" s="358"/>
      <c r="C9" s="296"/>
      <c r="D9" s="296"/>
      <c r="E9" s="113"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114">
        <f>+Autodiagnóstico!I11</f>
        <v>100</v>
      </c>
      <c r="G9" s="115" t="s">
        <v>259</v>
      </c>
      <c r="H9" s="116"/>
      <c r="I9" s="117" t="s">
        <v>258</v>
      </c>
      <c r="J9" s="117" t="s">
        <v>256</v>
      </c>
      <c r="K9" s="257" t="s">
        <v>318</v>
      </c>
      <c r="L9" s="258"/>
      <c r="M9" s="119"/>
      <c r="N9" s="25"/>
      <c r="O9" s="1"/>
      <c r="P9" s="1"/>
      <c r="Q9" s="1"/>
      <c r="R9" s="1"/>
      <c r="S9" s="1"/>
      <c r="T9" s="1"/>
      <c r="U9" s="1"/>
      <c r="V9" s="1"/>
      <c r="W9" s="1"/>
      <c r="X9" s="1"/>
      <c r="Y9" s="1"/>
      <c r="Z9" s="1"/>
    </row>
    <row r="10" spans="1:26" ht="65.25" customHeight="1">
      <c r="A10" s="1"/>
      <c r="B10" s="358"/>
      <c r="C10" s="296"/>
      <c r="D10" s="296"/>
      <c r="E10" s="120"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114">
        <f>+Autodiagnóstico!I13</f>
        <v>100</v>
      </c>
      <c r="G10" s="115" t="s">
        <v>260</v>
      </c>
      <c r="H10" s="116"/>
      <c r="I10" s="117" t="s">
        <v>258</v>
      </c>
      <c r="J10" s="117" t="s">
        <v>256</v>
      </c>
      <c r="K10" s="118"/>
      <c r="L10" s="118"/>
      <c r="M10" s="119"/>
      <c r="N10" s="25"/>
      <c r="O10" s="1"/>
      <c r="P10" s="1"/>
      <c r="Q10" s="1"/>
      <c r="R10" s="1"/>
      <c r="S10" s="1"/>
      <c r="T10" s="1"/>
      <c r="U10" s="1"/>
      <c r="V10" s="1"/>
      <c r="W10" s="1"/>
      <c r="X10" s="1"/>
      <c r="Y10" s="1"/>
      <c r="Z10" s="1"/>
    </row>
    <row r="11" spans="1:26" ht="73.5" customHeight="1">
      <c r="A11" s="1"/>
      <c r="B11" s="358"/>
      <c r="C11" s="296"/>
      <c r="D11" s="296"/>
      <c r="E11" s="113" t="str">
        <f>+Autodiagnóstico!G14</f>
        <v>Indique el porcentaje de datos abiertos actualizados y difundidos respecto del total de datos estratégicos identificados en el periodo evaluado</v>
      </c>
      <c r="F11" s="114">
        <f>+Autodiagnóstico!I14</f>
        <v>100</v>
      </c>
      <c r="G11" s="115" t="s">
        <v>261</v>
      </c>
      <c r="H11" s="116"/>
      <c r="I11" s="117" t="s">
        <v>258</v>
      </c>
      <c r="J11" s="117" t="s">
        <v>256</v>
      </c>
      <c r="K11" s="121" t="s">
        <v>254</v>
      </c>
      <c r="L11" s="118"/>
      <c r="M11" s="119"/>
      <c r="N11" s="25"/>
      <c r="O11" s="1"/>
      <c r="P11" s="1"/>
      <c r="Q11" s="1"/>
      <c r="R11" s="1"/>
      <c r="S11" s="1"/>
      <c r="T11" s="1"/>
      <c r="U11" s="1"/>
      <c r="V11" s="1"/>
      <c r="W11" s="1"/>
      <c r="X11" s="1"/>
      <c r="Y11" s="1"/>
      <c r="Z11" s="1"/>
    </row>
    <row r="12" spans="1:26" ht="43.5" customHeight="1">
      <c r="A12" s="1"/>
      <c r="B12" s="358"/>
      <c r="C12" s="296"/>
      <c r="D12" s="299"/>
      <c r="E12" s="122" t="str">
        <f>+Autodiagnóstico!G15</f>
        <v>¿La entidad realizó durante el periodo evaluado seguimiento al uso de datos abiertos publicados?</v>
      </c>
      <c r="F12" s="123">
        <f>+Autodiagnóstico!I15</f>
        <v>100</v>
      </c>
      <c r="G12" s="124"/>
      <c r="H12" s="125"/>
      <c r="I12" s="126" t="s">
        <v>258</v>
      </c>
      <c r="J12" s="126" t="s">
        <v>256</v>
      </c>
      <c r="K12" s="127"/>
      <c r="L12" s="128"/>
      <c r="M12" s="129"/>
      <c r="N12" s="25"/>
      <c r="O12" s="1"/>
      <c r="P12" s="1"/>
      <c r="Q12" s="1"/>
      <c r="R12" s="1"/>
      <c r="S12" s="1"/>
      <c r="T12" s="1"/>
      <c r="U12" s="1"/>
      <c r="V12" s="1"/>
      <c r="W12" s="1"/>
      <c r="X12" s="1"/>
      <c r="Y12" s="1"/>
      <c r="Z12" s="1"/>
    </row>
    <row r="13" spans="1:26" ht="55.5" customHeight="1">
      <c r="A13" s="1"/>
      <c r="B13" s="358"/>
      <c r="C13" s="296"/>
      <c r="D13" s="130" t="s">
        <v>84</v>
      </c>
      <c r="E13" s="131" t="str">
        <f>+Autodiagnóstico!G16</f>
        <v>La entidad adelantó durante el periodo evaluado acciones, iniciativas o ejercicios de colaboración con terceros usando medios electrónicos para solucionar un problema de la Entidad</v>
      </c>
      <c r="F13" s="132">
        <f>+Autodiagnóstico!I16</f>
        <v>100</v>
      </c>
      <c r="G13" s="133" t="s">
        <v>262</v>
      </c>
      <c r="H13" s="134"/>
      <c r="I13" s="135" t="s">
        <v>258</v>
      </c>
      <c r="J13" s="135" t="s">
        <v>256</v>
      </c>
      <c r="K13" s="136"/>
      <c r="L13" s="137"/>
      <c r="M13" s="138"/>
      <c r="N13" s="25"/>
      <c r="O13" s="1"/>
      <c r="P13" s="1"/>
      <c r="Q13" s="1"/>
      <c r="R13" s="1"/>
      <c r="S13" s="1"/>
      <c r="T13" s="1"/>
      <c r="U13" s="1"/>
      <c r="V13" s="1"/>
      <c r="W13" s="1"/>
      <c r="X13" s="1"/>
      <c r="Y13" s="1"/>
      <c r="Z13" s="1"/>
    </row>
    <row r="14" spans="1:26" ht="102" customHeight="1">
      <c r="A14" s="1"/>
      <c r="B14" s="358"/>
      <c r="C14" s="296"/>
      <c r="D14" s="130" t="s">
        <v>87</v>
      </c>
      <c r="E14" s="139"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140">
        <f>+Autodiagnóstico!I17</f>
        <v>100</v>
      </c>
      <c r="G14" s="141" t="s">
        <v>263</v>
      </c>
      <c r="H14" s="142"/>
      <c r="I14" s="143" t="s">
        <v>264</v>
      </c>
      <c r="J14" s="143" t="s">
        <v>256</v>
      </c>
      <c r="K14" s="144"/>
      <c r="L14" s="145"/>
      <c r="M14" s="146"/>
      <c r="N14" s="25"/>
      <c r="O14" s="1"/>
      <c r="P14" s="1"/>
      <c r="Q14" s="1"/>
      <c r="R14" s="1"/>
      <c r="S14" s="1"/>
      <c r="T14" s="1"/>
      <c r="U14" s="1"/>
      <c r="V14" s="1"/>
      <c r="W14" s="1"/>
      <c r="X14" s="1"/>
      <c r="Y14" s="1"/>
      <c r="Z14" s="1"/>
    </row>
    <row r="15" spans="1:26" ht="39.75" customHeight="1">
      <c r="A15" s="1"/>
      <c r="B15" s="358"/>
      <c r="C15" s="296"/>
      <c r="D15" s="356" t="s">
        <v>90</v>
      </c>
      <c r="E15" s="147" t="str">
        <f>+Autodiagnóstico!G18</f>
        <v>Indique el porcentaje de conjuntos de datos abiertos estratégicos publicados respecto del total de conjuntos de datos estratégicos identificados, durante el periodo evaluado</v>
      </c>
      <c r="F15" s="148">
        <f>+Autodiagnóstico!I18</f>
        <v>100</v>
      </c>
      <c r="G15" s="149" t="s">
        <v>261</v>
      </c>
      <c r="H15" s="150"/>
      <c r="I15" s="151"/>
      <c r="J15" s="152"/>
      <c r="K15" s="153"/>
      <c r="L15" s="154"/>
      <c r="M15" s="155"/>
      <c r="N15" s="25"/>
      <c r="O15" s="1"/>
      <c r="P15" s="1"/>
      <c r="Q15" s="1"/>
      <c r="R15" s="1"/>
      <c r="S15" s="1"/>
      <c r="T15" s="1"/>
      <c r="U15" s="1"/>
      <c r="V15" s="1"/>
      <c r="W15" s="1"/>
      <c r="X15" s="1"/>
      <c r="Y15" s="1"/>
      <c r="Z15" s="1"/>
    </row>
    <row r="16" spans="1:26" ht="24">
      <c r="A16" s="1"/>
      <c r="B16" s="358"/>
      <c r="C16" s="296"/>
      <c r="D16" s="296"/>
      <c r="E16" s="113" t="str">
        <f>+Autodiagnóstico!G19</f>
        <v>Se realizaron publicaciones o aplicaciones a partir de los datos abiertos por la entidad, durante el periodo evaluado</v>
      </c>
      <c r="F16" s="114">
        <f>+Autodiagnóstico!I19</f>
        <v>100</v>
      </c>
      <c r="G16" s="115"/>
      <c r="H16" s="116"/>
      <c r="I16" s="117"/>
      <c r="J16" s="116"/>
      <c r="K16" s="121"/>
      <c r="L16" s="118"/>
      <c r="M16" s="119"/>
      <c r="N16" s="25"/>
      <c r="O16" s="1"/>
      <c r="P16" s="1"/>
      <c r="Q16" s="1"/>
      <c r="R16" s="1"/>
      <c r="S16" s="1"/>
      <c r="T16" s="1"/>
      <c r="U16" s="1"/>
      <c r="V16" s="1"/>
      <c r="W16" s="1"/>
      <c r="X16" s="1"/>
      <c r="Y16" s="1"/>
      <c r="Z16" s="1"/>
    </row>
    <row r="17" spans="1:26" ht="49.5" customHeight="1">
      <c r="A17" s="1"/>
      <c r="B17" s="358"/>
      <c r="C17" s="296"/>
      <c r="D17" s="296"/>
      <c r="E17" s="113" t="str">
        <f>+Autodiagnóstico!G20</f>
        <v>Durante el periodo evaluado se generaron soluciones o insumos para la solución de las problemáticas o necesidades de la entidad ,a partir de las acciones, iniciativas o ejercicios de colaboración con terceros usando medios electrónicos.</v>
      </c>
      <c r="F17" s="114">
        <f>+Autodiagnóstico!I20</f>
        <v>100</v>
      </c>
      <c r="G17" s="115" t="s">
        <v>265</v>
      </c>
      <c r="H17" s="116"/>
      <c r="I17" s="117"/>
      <c r="J17" s="116"/>
      <c r="K17" s="121"/>
      <c r="L17" s="118"/>
      <c r="M17" s="119"/>
      <c r="N17" s="25"/>
      <c r="O17" s="1"/>
      <c r="P17" s="1"/>
      <c r="Q17" s="1"/>
      <c r="R17" s="1"/>
      <c r="S17" s="1"/>
      <c r="T17" s="1"/>
      <c r="U17" s="1"/>
      <c r="V17" s="1"/>
      <c r="W17" s="1"/>
      <c r="X17" s="1"/>
      <c r="Y17" s="1"/>
      <c r="Z17" s="1"/>
    </row>
    <row r="18" spans="1:26" ht="180">
      <c r="A18" s="1"/>
      <c r="B18" s="358"/>
      <c r="C18" s="297"/>
      <c r="D18" s="297"/>
      <c r="E18" s="164"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165">
        <f>+Autodiagnóstico!I21</f>
        <v>100</v>
      </c>
      <c r="G18" s="166" t="s">
        <v>270</v>
      </c>
      <c r="H18" s="168"/>
      <c r="I18" s="169"/>
      <c r="J18" s="168"/>
      <c r="K18" s="170"/>
      <c r="L18" s="171"/>
      <c r="M18" s="172"/>
      <c r="N18" s="25"/>
      <c r="O18" s="1"/>
      <c r="P18" s="1"/>
      <c r="Q18" s="1"/>
      <c r="R18" s="1"/>
      <c r="S18" s="1"/>
      <c r="T18" s="1"/>
      <c r="U18" s="1"/>
      <c r="V18" s="1"/>
      <c r="W18" s="1"/>
      <c r="X18" s="1"/>
      <c r="Y18" s="1"/>
      <c r="Z18" s="1"/>
    </row>
    <row r="19" spans="1:26" ht="78.75" customHeight="1">
      <c r="A19" s="1"/>
      <c r="B19" s="358"/>
      <c r="C19" s="314" t="s">
        <v>99</v>
      </c>
      <c r="D19" s="353" t="s">
        <v>100</v>
      </c>
      <c r="E19" s="147" t="str">
        <f>+Autodiagnóstico!G22</f>
        <v>Indique el porcentaje de trámites y Otros Procedimientos Administrativos (OPA) en línea de la entidad que contaron con caracterización de usuarios respecto del total de trámites y servicios en línea, para el periodo evaluado</v>
      </c>
      <c r="F19" s="148">
        <f>+Autodiagnóstico!I22</f>
        <v>100</v>
      </c>
      <c r="G19" s="149" t="s">
        <v>275</v>
      </c>
      <c r="H19" s="150"/>
      <c r="I19" s="173" t="s">
        <v>258</v>
      </c>
      <c r="J19" s="173" t="s">
        <v>256</v>
      </c>
      <c r="K19" s="153" t="s">
        <v>319</v>
      </c>
      <c r="L19" s="259">
        <v>43799</v>
      </c>
      <c r="M19" s="155"/>
      <c r="N19" s="25"/>
      <c r="O19" s="1"/>
      <c r="P19" s="1"/>
      <c r="Q19" s="1"/>
      <c r="R19" s="1"/>
      <c r="S19" s="1"/>
      <c r="T19" s="1"/>
      <c r="U19" s="1"/>
      <c r="V19" s="1"/>
      <c r="W19" s="1"/>
      <c r="X19" s="1"/>
      <c r="Y19" s="1"/>
      <c r="Z19" s="1"/>
    </row>
    <row r="20" spans="1:26" ht="72">
      <c r="A20" s="1"/>
      <c r="B20" s="358"/>
      <c r="C20" s="296"/>
      <c r="D20" s="296"/>
      <c r="E20" s="113" t="str">
        <f>+Autodiagnóstico!G23</f>
        <v>Indique el porcentaje de trámites y OPA en línea de la entidad que cumplieron criterios de accesibilidad respecto del total de trámites y servicios total y parcialmente en línea, para el periodo evaluado</v>
      </c>
      <c r="F20" s="114">
        <f>+Autodiagnóstico!I23</f>
        <v>100</v>
      </c>
      <c r="G20" s="115" t="s">
        <v>276</v>
      </c>
      <c r="H20" s="116"/>
      <c r="I20" s="174" t="s">
        <v>277</v>
      </c>
      <c r="J20" s="174" t="s">
        <v>256</v>
      </c>
      <c r="K20" s="121"/>
      <c r="L20" s="118"/>
      <c r="M20" s="119"/>
      <c r="N20" s="25"/>
      <c r="O20" s="1"/>
      <c r="P20" s="1"/>
      <c r="Q20" s="1"/>
      <c r="R20" s="1"/>
      <c r="S20" s="1"/>
      <c r="T20" s="1"/>
      <c r="U20" s="1"/>
      <c r="V20" s="1"/>
      <c r="W20" s="1"/>
      <c r="X20" s="1"/>
      <c r="Y20" s="1"/>
      <c r="Z20" s="1"/>
    </row>
    <row r="21" spans="1:26" ht="51.75" customHeight="1">
      <c r="A21" s="1"/>
      <c r="B21" s="358"/>
      <c r="C21" s="296"/>
      <c r="D21" s="296"/>
      <c r="E21" s="113"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114">
        <f>+Autodiagnóstico!I24</f>
        <v>100</v>
      </c>
      <c r="G21" s="115" t="s">
        <v>259</v>
      </c>
      <c r="H21" s="116"/>
      <c r="I21" s="174" t="s">
        <v>258</v>
      </c>
      <c r="J21" s="174" t="s">
        <v>256</v>
      </c>
      <c r="K21" s="121" t="s">
        <v>321</v>
      </c>
      <c r="L21" s="258"/>
      <c r="M21" s="119"/>
      <c r="N21" s="25"/>
      <c r="O21" s="1"/>
      <c r="P21" s="1"/>
      <c r="Q21" s="1"/>
      <c r="R21" s="1"/>
      <c r="S21" s="1"/>
      <c r="T21" s="1"/>
      <c r="U21" s="1"/>
      <c r="V21" s="1"/>
      <c r="W21" s="1"/>
      <c r="X21" s="1"/>
      <c r="Y21" s="1"/>
      <c r="Z21" s="1"/>
    </row>
    <row r="22" spans="1:26" ht="62.25" customHeight="1">
      <c r="A22" s="1"/>
      <c r="B22" s="358"/>
      <c r="C22" s="296"/>
      <c r="D22" s="299"/>
      <c r="E22" s="175" t="str">
        <f>+Autodiagnóstico!G25</f>
        <v>Indique el porcentaje de trámites y OPA parcial y totalmente en línea de la entidad que fueron promocionados para aumentar su uso, respecto del total de trámites y servicios total y parcialmente en línea, para el periodo evaluado</v>
      </c>
      <c r="F22" s="176">
        <f>+Autodiagnóstico!I25</f>
        <v>100</v>
      </c>
      <c r="G22" s="177"/>
      <c r="H22" s="178"/>
      <c r="I22" s="179" t="s">
        <v>258</v>
      </c>
      <c r="J22" s="179" t="s">
        <v>256</v>
      </c>
      <c r="K22" s="180"/>
      <c r="L22" s="181"/>
      <c r="M22" s="182"/>
      <c r="N22" s="25"/>
      <c r="O22" s="1"/>
      <c r="P22" s="1"/>
      <c r="Q22" s="1"/>
      <c r="R22" s="1"/>
      <c r="S22" s="1"/>
      <c r="T22" s="1"/>
      <c r="U22" s="1"/>
      <c r="V22" s="1"/>
      <c r="W22" s="1"/>
      <c r="X22" s="1"/>
      <c r="Y22" s="1"/>
      <c r="Z22" s="1"/>
    </row>
    <row r="23" spans="1:26" ht="40.5" customHeight="1">
      <c r="A23" s="1"/>
      <c r="B23" s="358"/>
      <c r="C23" s="296"/>
      <c r="D23" s="356" t="s">
        <v>109</v>
      </c>
      <c r="E23" s="183" t="str">
        <f>+Autodiagnóstico!G26</f>
        <v>Durante el periodo evaluado, la entidad contó con un formulario en su página Web para la recepción de peticiones, quejas, reclamos y denuncias</v>
      </c>
      <c r="F23" s="184">
        <f>+Autodiagnóstico!I26</f>
        <v>100</v>
      </c>
      <c r="G23" s="185" t="s">
        <v>281</v>
      </c>
      <c r="H23" s="186"/>
      <c r="I23" s="187"/>
      <c r="J23" s="187" t="s">
        <v>256</v>
      </c>
      <c r="K23" s="188"/>
      <c r="L23" s="189"/>
      <c r="M23" s="190"/>
      <c r="N23" s="25"/>
      <c r="O23" s="1"/>
      <c r="P23" s="1"/>
      <c r="Q23" s="1"/>
      <c r="R23" s="1"/>
      <c r="S23" s="1"/>
      <c r="T23" s="1"/>
      <c r="U23" s="1"/>
      <c r="V23" s="1"/>
      <c r="W23" s="1"/>
      <c r="X23" s="1"/>
      <c r="Y23" s="1"/>
      <c r="Z23" s="1"/>
    </row>
    <row r="24" spans="1:26" ht="15.75" customHeight="1">
      <c r="A24" s="1"/>
      <c r="B24" s="358"/>
      <c r="C24" s="296"/>
      <c r="D24" s="296"/>
      <c r="E24" s="113" t="str">
        <f>+Autodiagnóstico!G27</f>
        <v>Durante el periodo evaluado, la entidad ofreció la posibilidad de realizar peticiones, quejas, reclamos y denuncias a través de dispositivos móviles</v>
      </c>
      <c r="F24" s="114">
        <f>+Autodiagnóstico!I27</f>
        <v>100</v>
      </c>
      <c r="G24" s="115" t="s">
        <v>283</v>
      </c>
      <c r="H24" s="116"/>
      <c r="I24" s="174" t="s">
        <v>285</v>
      </c>
      <c r="J24" s="174" t="s">
        <v>256</v>
      </c>
      <c r="K24" s="121"/>
      <c r="L24" s="118"/>
      <c r="M24" s="119"/>
      <c r="N24" s="25"/>
      <c r="O24" s="1"/>
      <c r="P24" s="1"/>
      <c r="Q24" s="1"/>
      <c r="R24" s="1"/>
      <c r="S24" s="1"/>
      <c r="T24" s="1"/>
      <c r="U24" s="1"/>
      <c r="V24" s="1"/>
      <c r="W24" s="1"/>
      <c r="X24" s="1"/>
      <c r="Y24" s="1"/>
      <c r="Z24" s="1"/>
    </row>
    <row r="25" spans="1:26" ht="74.25" customHeight="1">
      <c r="A25" s="1"/>
      <c r="B25" s="358"/>
      <c r="C25" s="296"/>
      <c r="D25" s="299"/>
      <c r="E25" s="122"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123">
        <f>+Autodiagnóstico!I28</f>
        <v>100</v>
      </c>
      <c r="G25" s="191" t="s">
        <v>283</v>
      </c>
      <c r="H25" s="125"/>
      <c r="I25" s="192" t="s">
        <v>285</v>
      </c>
      <c r="J25" s="192" t="s">
        <v>256</v>
      </c>
      <c r="K25" s="127"/>
      <c r="L25" s="128"/>
      <c r="M25" s="129"/>
      <c r="N25" s="25"/>
      <c r="O25" s="1"/>
      <c r="P25" s="1"/>
      <c r="Q25" s="1"/>
      <c r="R25" s="1"/>
      <c r="S25" s="1"/>
      <c r="T25" s="1"/>
      <c r="U25" s="1"/>
      <c r="V25" s="1"/>
      <c r="W25" s="1"/>
      <c r="X25" s="1"/>
      <c r="Y25" s="1"/>
      <c r="Z25" s="1"/>
    </row>
    <row r="26" spans="1:26" ht="39.75" customHeight="1">
      <c r="A26" s="1"/>
      <c r="B26" s="358"/>
      <c r="C26" s="296"/>
      <c r="D26" s="356" t="s">
        <v>116</v>
      </c>
      <c r="E26" s="183" t="str">
        <f>+Autodiagnóstico!G29</f>
        <v>Indique el porcentaje de certificaciones y constancias de la entidad que podían hacerse en línea respecto del total de certificaciones y constancias que existían en la entidad</v>
      </c>
      <c r="F26" s="184">
        <f>+Autodiagnóstico!I29</f>
        <v>100</v>
      </c>
      <c r="G26" s="185"/>
      <c r="H26" s="186"/>
      <c r="I26" s="187" t="s">
        <v>258</v>
      </c>
      <c r="J26" s="187" t="s">
        <v>256</v>
      </c>
      <c r="K26" s="188"/>
      <c r="L26" s="189"/>
      <c r="M26" s="190"/>
      <c r="N26" s="25"/>
      <c r="O26" s="1"/>
      <c r="P26" s="1"/>
      <c r="Q26" s="1"/>
      <c r="R26" s="1"/>
      <c r="S26" s="1"/>
      <c r="T26" s="1"/>
      <c r="U26" s="1"/>
      <c r="V26" s="1"/>
      <c r="W26" s="1"/>
      <c r="X26" s="1"/>
      <c r="Y26" s="1"/>
      <c r="Z26" s="1"/>
    </row>
    <row r="27" spans="1:26" ht="238.5" customHeight="1">
      <c r="A27" s="1"/>
      <c r="B27" s="358"/>
      <c r="C27" s="296"/>
      <c r="D27" s="299"/>
      <c r="E27" s="122" t="str">
        <f>+Autodiagnóstico!G30</f>
        <v>Indique el porcentaje de trámites y OPA en línea y parcialmente en línea de la entidad respecto del total de trámites y OPA inscritos en el SUIT</v>
      </c>
      <c r="F27" s="123">
        <f>+Autodiagnóstico!I30</f>
        <v>100</v>
      </c>
      <c r="G27" s="191"/>
      <c r="H27" s="125"/>
      <c r="I27" s="192" t="s">
        <v>286</v>
      </c>
      <c r="J27" s="192" t="s">
        <v>256</v>
      </c>
      <c r="K27" s="127"/>
      <c r="L27" s="128"/>
      <c r="M27" s="129"/>
      <c r="N27" s="25"/>
      <c r="O27" s="1"/>
      <c r="P27" s="1"/>
      <c r="Q27" s="1"/>
      <c r="R27" s="1"/>
      <c r="S27" s="1"/>
      <c r="T27" s="1"/>
      <c r="U27" s="1"/>
      <c r="V27" s="1"/>
      <c r="W27" s="1"/>
      <c r="X27" s="1"/>
      <c r="Y27" s="1"/>
      <c r="Z27" s="1"/>
    </row>
    <row r="28" spans="1:26" ht="79.5" customHeight="1">
      <c r="A28" s="1"/>
      <c r="B28" s="358"/>
      <c r="C28" s="296"/>
      <c r="D28" s="356" t="s">
        <v>121</v>
      </c>
      <c r="E28" s="183" t="str">
        <f>+Autodiagnóstico!G31</f>
        <v>Indique en una escala de 0 a 100 el nivel de satisfacción de los usuarios de sus trámites y servicios en línea, durante el periodo evaluado</v>
      </c>
      <c r="F28" s="184">
        <f>+Autodiagnóstico!I31</f>
        <v>100</v>
      </c>
      <c r="G28" s="185" t="s">
        <v>287</v>
      </c>
      <c r="H28" s="186"/>
      <c r="I28" s="187"/>
      <c r="J28" s="187" t="s">
        <v>256</v>
      </c>
      <c r="K28" s="188" t="s">
        <v>323</v>
      </c>
      <c r="L28" s="260">
        <v>43799</v>
      </c>
      <c r="M28" s="190"/>
      <c r="N28" s="25"/>
      <c r="O28" s="1"/>
      <c r="P28" s="1"/>
      <c r="Q28" s="1"/>
      <c r="R28" s="1"/>
      <c r="S28" s="1"/>
      <c r="T28" s="1"/>
      <c r="U28" s="1"/>
      <c r="V28" s="1"/>
      <c r="W28" s="1"/>
      <c r="X28" s="1"/>
      <c r="Y28" s="1"/>
      <c r="Z28" s="1"/>
    </row>
    <row r="29" spans="1:26" ht="31.5" customHeight="1">
      <c r="A29" s="1"/>
      <c r="B29" s="358"/>
      <c r="C29" s="297"/>
      <c r="D29" s="297"/>
      <c r="E29" s="164"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165">
        <f>+Autodiagnóstico!I32</f>
        <v>100</v>
      </c>
      <c r="G29" s="166"/>
      <c r="H29" s="168"/>
      <c r="I29" s="193"/>
      <c r="J29" s="193" t="s">
        <v>256</v>
      </c>
      <c r="K29" s="170" t="s">
        <v>322</v>
      </c>
      <c r="L29" s="171"/>
      <c r="M29" s="172"/>
      <c r="N29" s="25"/>
      <c r="O29" s="1"/>
      <c r="P29" s="1"/>
      <c r="Q29" s="1"/>
      <c r="R29" s="1"/>
      <c r="S29" s="1"/>
      <c r="T29" s="1"/>
      <c r="U29" s="1"/>
      <c r="V29" s="1"/>
      <c r="W29" s="1"/>
      <c r="X29" s="1"/>
      <c r="Y29" s="1"/>
      <c r="Z29" s="1"/>
    </row>
    <row r="30" spans="1:26" ht="109.5" customHeight="1">
      <c r="A30" s="1"/>
      <c r="B30" s="358"/>
      <c r="C30" s="314" t="s">
        <v>126</v>
      </c>
      <c r="D30" s="353" t="s">
        <v>127</v>
      </c>
      <c r="E30" s="194" t="str">
        <f>+Autodiagnóstico!G33</f>
        <v>La entidad formuló y actualizó el Plan Estratégico de Tecnologías de Información (PETI), de acuerdo con el marco de referencia de Arquitectura Empresarial del Estado</v>
      </c>
      <c r="F30" s="195">
        <f>+Autodiagnóstico!I33</f>
        <v>100</v>
      </c>
      <c r="G30" s="196" t="s">
        <v>290</v>
      </c>
      <c r="H30" s="197"/>
      <c r="I30" s="198" t="s">
        <v>258</v>
      </c>
      <c r="J30" s="198" t="s">
        <v>291</v>
      </c>
      <c r="K30" s="199" t="s">
        <v>320</v>
      </c>
      <c r="L30" s="261"/>
      <c r="M30" s="200"/>
      <c r="N30" s="25"/>
      <c r="O30" s="1"/>
      <c r="P30" s="1"/>
      <c r="Q30" s="1"/>
      <c r="R30" s="1"/>
      <c r="S30" s="1"/>
      <c r="T30" s="1"/>
      <c r="U30" s="1"/>
      <c r="V30" s="1"/>
      <c r="W30" s="1"/>
      <c r="X30" s="1"/>
      <c r="Y30" s="1"/>
      <c r="Z30" s="1"/>
    </row>
    <row r="31" spans="1:26" ht="97.5" customHeight="1">
      <c r="A31" s="1"/>
      <c r="B31" s="358"/>
      <c r="C31" s="296"/>
      <c r="D31" s="296"/>
      <c r="E31" s="113"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114">
        <f>+Autodiagnóstico!I34</f>
        <v>100</v>
      </c>
      <c r="G31" s="115"/>
      <c r="H31" s="116"/>
      <c r="I31" s="174" t="s">
        <v>258</v>
      </c>
      <c r="J31" s="174" t="s">
        <v>291</v>
      </c>
      <c r="K31" s="121" t="s">
        <v>324</v>
      </c>
      <c r="L31" s="258"/>
      <c r="M31" s="119"/>
      <c r="N31" s="25"/>
      <c r="O31" s="1"/>
      <c r="P31" s="1"/>
      <c r="Q31" s="1"/>
      <c r="R31" s="1"/>
      <c r="S31" s="1"/>
      <c r="T31" s="1"/>
      <c r="U31" s="1"/>
      <c r="V31" s="1"/>
      <c r="W31" s="1"/>
      <c r="X31" s="1"/>
      <c r="Y31" s="1"/>
      <c r="Z31" s="1"/>
    </row>
    <row r="32" spans="1:26" ht="107.25" customHeight="1">
      <c r="A32" s="1"/>
      <c r="B32" s="358"/>
      <c r="C32" s="296"/>
      <c r="D32" s="296"/>
      <c r="E32" s="113"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114">
        <f>+Autodiagnóstico!I35</f>
        <v>100</v>
      </c>
      <c r="G32" s="115" t="s">
        <v>292</v>
      </c>
      <c r="H32" s="116"/>
      <c r="I32" s="174" t="s">
        <v>258</v>
      </c>
      <c r="J32" s="174" t="s">
        <v>291</v>
      </c>
      <c r="K32" s="121" t="s">
        <v>325</v>
      </c>
      <c r="L32" s="258"/>
      <c r="M32" s="119"/>
      <c r="N32" s="25"/>
      <c r="O32" s="1"/>
      <c r="P32" s="1"/>
      <c r="Q32" s="1"/>
      <c r="R32" s="1"/>
      <c r="S32" s="1"/>
      <c r="T32" s="1"/>
      <c r="U32" s="1"/>
      <c r="V32" s="1"/>
      <c r="W32" s="1"/>
      <c r="X32" s="1"/>
      <c r="Y32" s="1"/>
      <c r="Z32" s="1"/>
    </row>
    <row r="33" spans="1:26" ht="74.25" customHeight="1">
      <c r="A33" s="1"/>
      <c r="B33" s="358"/>
      <c r="C33" s="296"/>
      <c r="D33" s="296"/>
      <c r="E33" s="113" t="str">
        <f>+Autodiagnóstico!G36</f>
        <v>En relación con el catálogo de servicios de TI, la Entidad:
a. Lo tiene y está actualizado
b. Lo tiene y no está actualizado
c. No lo tiene o se encuentra en proceso de construcción</v>
      </c>
      <c r="F33" s="114">
        <f>+Autodiagnóstico!I36</f>
        <v>100</v>
      </c>
      <c r="G33" s="115" t="s">
        <v>294</v>
      </c>
      <c r="H33" s="116"/>
      <c r="I33" s="174" t="s">
        <v>258</v>
      </c>
      <c r="J33" s="174" t="s">
        <v>291</v>
      </c>
      <c r="K33" s="121"/>
      <c r="L33" s="118"/>
      <c r="M33" s="119"/>
      <c r="N33" s="25"/>
      <c r="O33" s="1"/>
      <c r="P33" s="1"/>
      <c r="Q33" s="1"/>
      <c r="R33" s="1"/>
      <c r="S33" s="1"/>
      <c r="T33" s="1"/>
      <c r="U33" s="1"/>
      <c r="V33" s="1"/>
      <c r="W33" s="1"/>
      <c r="X33" s="1"/>
      <c r="Y33" s="1"/>
      <c r="Z33" s="1"/>
    </row>
    <row r="34" spans="1:26" ht="67.5" customHeight="1">
      <c r="A34" s="1"/>
      <c r="B34" s="358"/>
      <c r="C34" s="296"/>
      <c r="D34" s="299"/>
      <c r="E34" s="122"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123">
        <f>+Autodiagnóstico!I37</f>
        <v>100</v>
      </c>
      <c r="G34" s="191" t="s">
        <v>296</v>
      </c>
      <c r="H34" s="125"/>
      <c r="I34" s="192" t="s">
        <v>258</v>
      </c>
      <c r="J34" s="192" t="s">
        <v>291</v>
      </c>
      <c r="K34" s="127" t="s">
        <v>326</v>
      </c>
      <c r="L34" s="269"/>
      <c r="M34" s="129"/>
      <c r="N34" s="25"/>
      <c r="O34" s="1"/>
      <c r="P34" s="1"/>
      <c r="Q34" s="1"/>
      <c r="R34" s="1"/>
      <c r="S34" s="1"/>
      <c r="T34" s="1"/>
      <c r="U34" s="1"/>
      <c r="V34" s="1"/>
      <c r="W34" s="1"/>
      <c r="X34" s="1"/>
      <c r="Y34" s="1"/>
      <c r="Z34" s="1"/>
    </row>
    <row r="35" spans="1:26" ht="111" customHeight="1">
      <c r="A35" s="1"/>
      <c r="B35" s="358"/>
      <c r="C35" s="296"/>
      <c r="D35" s="356" t="s">
        <v>138</v>
      </c>
      <c r="E35" s="183"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84">
        <f>+Autodiagnóstico!I38</f>
        <v>90</v>
      </c>
      <c r="G35" s="185" t="s">
        <v>297</v>
      </c>
      <c r="H35" s="186"/>
      <c r="I35" s="187" t="s">
        <v>258</v>
      </c>
      <c r="J35" s="187" t="s">
        <v>291</v>
      </c>
      <c r="K35" s="188" t="s">
        <v>327</v>
      </c>
      <c r="L35" s="269">
        <v>43799</v>
      </c>
      <c r="M35" s="190"/>
      <c r="N35" s="25"/>
      <c r="O35" s="1"/>
      <c r="P35" s="1"/>
      <c r="Q35" s="1"/>
      <c r="R35" s="1"/>
      <c r="S35" s="1"/>
      <c r="T35" s="1"/>
      <c r="U35" s="1"/>
      <c r="V35" s="1"/>
      <c r="W35" s="1"/>
      <c r="X35" s="1"/>
      <c r="Y35" s="1"/>
      <c r="Z35" s="1"/>
    </row>
    <row r="36" spans="1:26" ht="87" customHeight="1">
      <c r="A36" s="1"/>
      <c r="B36" s="358"/>
      <c r="C36" s="296"/>
      <c r="D36" s="296"/>
      <c r="E36" s="113"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114">
        <f>+Autodiagnóstico!I39</f>
        <v>100</v>
      </c>
      <c r="G36" s="115" t="s">
        <v>298</v>
      </c>
      <c r="H36" s="116"/>
      <c r="I36" s="174" t="s">
        <v>258</v>
      </c>
      <c r="J36" s="174" t="s">
        <v>291</v>
      </c>
      <c r="K36" s="121" t="s">
        <v>328</v>
      </c>
      <c r="L36" s="258"/>
      <c r="M36" s="119"/>
      <c r="N36" s="25"/>
      <c r="O36" s="1"/>
      <c r="P36" s="1"/>
      <c r="Q36" s="1"/>
      <c r="R36" s="1"/>
      <c r="S36" s="1"/>
      <c r="T36" s="1"/>
      <c r="U36" s="1"/>
      <c r="V36" s="1"/>
      <c r="W36" s="1"/>
      <c r="X36" s="1"/>
      <c r="Y36" s="1"/>
      <c r="Z36" s="1"/>
    </row>
    <row r="37" spans="1:26" ht="87" customHeight="1">
      <c r="A37" s="1"/>
      <c r="B37" s="358"/>
      <c r="C37" s="296"/>
      <c r="D37" s="296"/>
      <c r="E37" s="113" t="str">
        <f>+Autodiagnóstico!G40</f>
        <v>Durante el periodo evaluado, la entidad usó una metodología para la gestión de proyectos de TI</v>
      </c>
      <c r="F37" s="114">
        <f>+Autodiagnóstico!I40</f>
        <v>100</v>
      </c>
      <c r="G37" s="201"/>
      <c r="H37" s="202"/>
      <c r="I37" s="202"/>
      <c r="J37" s="174" t="s">
        <v>291</v>
      </c>
      <c r="K37" s="121" t="s">
        <v>329</v>
      </c>
      <c r="L37" s="269"/>
      <c r="M37" s="119"/>
      <c r="N37" s="25"/>
      <c r="O37" s="1"/>
      <c r="P37" s="1"/>
      <c r="Q37" s="1"/>
      <c r="R37" s="1"/>
      <c r="S37" s="1"/>
      <c r="T37" s="1"/>
      <c r="U37" s="1"/>
      <c r="V37" s="1"/>
      <c r="W37" s="1"/>
      <c r="X37" s="1"/>
      <c r="Y37" s="1"/>
      <c r="Z37" s="1"/>
    </row>
    <row r="38" spans="1:26" ht="87" customHeight="1">
      <c r="A38" s="1"/>
      <c r="B38" s="358"/>
      <c r="C38" s="296"/>
      <c r="D38" s="299"/>
      <c r="E38" s="122" t="str">
        <f>+Autodiagnóstico!G41</f>
        <v>Durante el periodo evaluado, hubo transferencia de conocimiento de los proveedores  y/o contratistas de TI hacia la Entidad.</v>
      </c>
      <c r="F38" s="123">
        <f>+Autodiagnóstico!I41</f>
        <v>100</v>
      </c>
      <c r="G38" s="191"/>
      <c r="H38" s="125"/>
      <c r="I38" s="192" t="s">
        <v>258</v>
      </c>
      <c r="J38" s="192" t="s">
        <v>291</v>
      </c>
      <c r="K38" s="127"/>
      <c r="L38" s="128"/>
      <c r="M38" s="129"/>
      <c r="N38" s="25"/>
      <c r="O38" s="1"/>
      <c r="P38" s="1"/>
      <c r="Q38" s="1"/>
      <c r="R38" s="1"/>
      <c r="S38" s="1"/>
      <c r="T38" s="1"/>
      <c r="U38" s="1"/>
      <c r="V38" s="1"/>
      <c r="W38" s="1"/>
      <c r="X38" s="1"/>
      <c r="Y38" s="1"/>
      <c r="Z38" s="1"/>
    </row>
    <row r="39" spans="1:26" ht="124.5" customHeight="1">
      <c r="A39" s="1"/>
      <c r="B39" s="358"/>
      <c r="C39" s="296"/>
      <c r="D39" s="356" t="s">
        <v>147</v>
      </c>
      <c r="E39" s="183"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84">
        <f>+Autodiagnóstico!I42</f>
        <v>95</v>
      </c>
      <c r="G39" s="185" t="s">
        <v>299</v>
      </c>
      <c r="H39" s="186"/>
      <c r="I39" s="187" t="s">
        <v>258</v>
      </c>
      <c r="J39" s="187" t="s">
        <v>291</v>
      </c>
      <c r="K39" s="127" t="s">
        <v>326</v>
      </c>
      <c r="L39" s="260">
        <v>43799</v>
      </c>
      <c r="M39" s="190"/>
      <c r="N39" s="25"/>
      <c r="O39" s="1"/>
      <c r="P39" s="1"/>
      <c r="Q39" s="1"/>
      <c r="R39" s="1"/>
      <c r="S39" s="1"/>
      <c r="T39" s="1"/>
      <c r="U39" s="1"/>
      <c r="V39" s="1"/>
      <c r="W39" s="1"/>
      <c r="X39" s="1"/>
      <c r="Y39" s="1"/>
      <c r="Z39" s="1"/>
    </row>
    <row r="40" spans="1:26" ht="124.5" customHeight="1">
      <c r="A40" s="1"/>
      <c r="B40" s="358"/>
      <c r="C40" s="296"/>
      <c r="D40" s="296"/>
      <c r="E40" s="113"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114">
        <f>+Autodiagnóstico!I43</f>
        <v>95</v>
      </c>
      <c r="G40" s="115" t="s">
        <v>300</v>
      </c>
      <c r="H40" s="116"/>
      <c r="I40" s="174" t="s">
        <v>258</v>
      </c>
      <c r="J40" s="174" t="s">
        <v>291</v>
      </c>
      <c r="K40" s="121" t="s">
        <v>330</v>
      </c>
      <c r="L40" s="258">
        <v>43799</v>
      </c>
      <c r="M40" s="119"/>
      <c r="N40" s="25"/>
      <c r="O40" s="1"/>
      <c r="P40" s="1"/>
      <c r="Q40" s="1"/>
      <c r="R40" s="1"/>
      <c r="S40" s="1"/>
      <c r="T40" s="1"/>
      <c r="U40" s="1"/>
      <c r="V40" s="1"/>
      <c r="W40" s="1"/>
      <c r="X40" s="1"/>
      <c r="Y40" s="1"/>
      <c r="Z40" s="1"/>
    </row>
    <row r="41" spans="1:26" ht="124.5" customHeight="1">
      <c r="A41" s="1"/>
      <c r="B41" s="358"/>
      <c r="C41" s="296"/>
      <c r="D41" s="296"/>
      <c r="E41" s="113" t="str">
        <f>+Autodiagnóstico!G44</f>
        <v>Durante el periodo evaluado, la entidad usó el estándar GEL-XML en la implementación de servicios para el intercambio de información con otras entidades</v>
      </c>
      <c r="F41" s="114">
        <f>+Autodiagnóstico!I44</f>
        <v>100</v>
      </c>
      <c r="G41" s="115" t="s">
        <v>301</v>
      </c>
      <c r="H41" s="116"/>
      <c r="I41" s="174" t="s">
        <v>258</v>
      </c>
      <c r="J41" s="174" t="s">
        <v>291</v>
      </c>
      <c r="K41" s="121" t="s">
        <v>331</v>
      </c>
      <c r="L41" s="258"/>
      <c r="M41" s="119"/>
      <c r="N41" s="25"/>
      <c r="O41" s="1"/>
      <c r="P41" s="1"/>
      <c r="Q41" s="1"/>
      <c r="R41" s="1"/>
      <c r="S41" s="1"/>
      <c r="T41" s="1"/>
      <c r="U41" s="1"/>
      <c r="V41" s="1"/>
      <c r="W41" s="1"/>
      <c r="X41" s="1"/>
      <c r="Y41" s="1"/>
      <c r="Z41" s="1"/>
    </row>
    <row r="42" spans="1:26" ht="202.5" customHeight="1">
      <c r="A42" s="1"/>
      <c r="B42" s="358"/>
      <c r="C42" s="296"/>
      <c r="D42" s="299"/>
      <c r="E42" s="122"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123">
        <f>+Autodiagnóstico!I45</f>
        <v>95</v>
      </c>
      <c r="G42" s="191"/>
      <c r="H42" s="125"/>
      <c r="I42" s="192" t="s">
        <v>258</v>
      </c>
      <c r="J42" s="192" t="s">
        <v>291</v>
      </c>
      <c r="K42" s="127" t="s">
        <v>332</v>
      </c>
      <c r="L42" s="269">
        <v>43799</v>
      </c>
      <c r="M42" s="129"/>
      <c r="N42" s="25"/>
      <c r="O42" s="1"/>
      <c r="P42" s="1"/>
      <c r="Q42" s="1"/>
      <c r="R42" s="1"/>
      <c r="S42" s="1"/>
      <c r="T42" s="1"/>
      <c r="U42" s="1"/>
      <c r="V42" s="1"/>
      <c r="W42" s="1"/>
      <c r="X42" s="1"/>
      <c r="Y42" s="1"/>
      <c r="Z42" s="1"/>
    </row>
    <row r="43" spans="1:26" ht="95.25" customHeight="1">
      <c r="A43" s="1"/>
      <c r="B43" s="358"/>
      <c r="C43" s="296"/>
      <c r="D43" s="356" t="s">
        <v>156</v>
      </c>
      <c r="E43" s="183" t="str">
        <f>+Autodiagnóstico!G46</f>
        <v>Durante el periodo evaluado, la entidad incorporó dentro de los contratos de desarrollo de sistemas de información, cláusulas que obliguen a  realizar transferencia de derechos de autor a su favor.</v>
      </c>
      <c r="F43" s="184">
        <f>+Autodiagnóstico!I46</f>
        <v>100</v>
      </c>
      <c r="G43" s="185"/>
      <c r="H43" s="186"/>
      <c r="I43" s="187" t="s">
        <v>258</v>
      </c>
      <c r="J43" s="187" t="s">
        <v>291</v>
      </c>
      <c r="K43" s="188" t="s">
        <v>333</v>
      </c>
      <c r="L43" s="260"/>
      <c r="M43" s="190"/>
      <c r="N43" s="25"/>
      <c r="O43" s="1"/>
      <c r="P43" s="1"/>
      <c r="Q43" s="1"/>
      <c r="R43" s="1"/>
      <c r="S43" s="1"/>
      <c r="T43" s="1"/>
      <c r="U43" s="1"/>
      <c r="V43" s="1"/>
      <c r="W43" s="1"/>
      <c r="X43" s="1"/>
      <c r="Y43" s="1"/>
      <c r="Z43" s="1"/>
    </row>
    <row r="44" spans="1:26" ht="120" customHeight="1">
      <c r="A44" s="1"/>
      <c r="B44" s="358"/>
      <c r="C44" s="296"/>
      <c r="D44" s="296"/>
      <c r="E44" s="113"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114">
        <f>+Autodiagnóstico!I47</f>
        <v>90</v>
      </c>
      <c r="G44" s="115"/>
      <c r="H44" s="116"/>
      <c r="I44" s="174" t="s">
        <v>258</v>
      </c>
      <c r="J44" s="174" t="s">
        <v>291</v>
      </c>
      <c r="K44" s="121" t="s">
        <v>334</v>
      </c>
      <c r="L44" s="258">
        <v>43799</v>
      </c>
      <c r="M44" s="119"/>
      <c r="N44" s="25"/>
      <c r="O44" s="1"/>
      <c r="P44" s="1"/>
      <c r="Q44" s="1"/>
      <c r="R44" s="1"/>
      <c r="S44" s="1"/>
      <c r="T44" s="1"/>
      <c r="U44" s="1"/>
      <c r="V44" s="1"/>
      <c r="W44" s="1"/>
      <c r="X44" s="1"/>
      <c r="Y44" s="1"/>
      <c r="Z44" s="1"/>
    </row>
    <row r="45" spans="1:26" ht="42" customHeight="1">
      <c r="A45" s="1"/>
      <c r="B45" s="358"/>
      <c r="C45" s="296"/>
      <c r="D45" s="296"/>
      <c r="E45" s="113" t="str">
        <f>+Autodiagnóstico!G48</f>
        <v>Durante el periodo evaluado, los sistemas de información de la entidad cumplieron con características que permiten la apertura de sus datos</v>
      </c>
      <c r="F45" s="114">
        <f>+Autodiagnóstico!I48</f>
        <v>100</v>
      </c>
      <c r="G45" s="115"/>
      <c r="H45" s="116"/>
      <c r="I45" s="174" t="s">
        <v>258</v>
      </c>
      <c r="J45" s="174" t="s">
        <v>291</v>
      </c>
      <c r="K45" s="121"/>
      <c r="L45" s="118"/>
      <c r="M45" s="119"/>
      <c r="N45" s="25"/>
      <c r="O45" s="1"/>
      <c r="P45" s="1"/>
      <c r="Q45" s="1"/>
      <c r="R45" s="1"/>
      <c r="S45" s="1"/>
      <c r="T45" s="1"/>
      <c r="U45" s="1"/>
      <c r="V45" s="1"/>
      <c r="W45" s="1"/>
      <c r="X45" s="1"/>
      <c r="Y45" s="1"/>
      <c r="Z45" s="1"/>
    </row>
    <row r="46" spans="1:26" ht="155.25" customHeight="1">
      <c r="A46" s="1"/>
      <c r="B46" s="358"/>
      <c r="C46" s="296"/>
      <c r="D46" s="296"/>
      <c r="E46" s="113"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114">
        <f>+Autodiagnóstico!I49</f>
        <v>90</v>
      </c>
      <c r="G46" s="115" t="s">
        <v>302</v>
      </c>
      <c r="H46" s="116"/>
      <c r="I46" s="174" t="s">
        <v>258</v>
      </c>
      <c r="J46" s="174" t="s">
        <v>291</v>
      </c>
      <c r="K46" s="121" t="s">
        <v>335</v>
      </c>
      <c r="L46" s="258">
        <v>43799</v>
      </c>
      <c r="M46" s="119"/>
      <c r="N46" s="25"/>
      <c r="O46" s="1"/>
      <c r="P46" s="1"/>
      <c r="Q46" s="1"/>
      <c r="R46" s="1"/>
      <c r="S46" s="1"/>
      <c r="T46" s="1"/>
      <c r="U46" s="1"/>
      <c r="V46" s="1"/>
      <c r="W46" s="1"/>
      <c r="X46" s="1"/>
      <c r="Y46" s="1"/>
      <c r="Z46" s="1"/>
    </row>
    <row r="47" spans="1:26" ht="126" customHeight="1">
      <c r="A47" s="1"/>
      <c r="B47" s="358"/>
      <c r="C47" s="296"/>
      <c r="D47" s="296"/>
      <c r="E47" s="113"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114">
        <f>+Autodiagnóstico!I50</f>
        <v>100</v>
      </c>
      <c r="G47" s="115" t="s">
        <v>302</v>
      </c>
      <c r="H47" s="116"/>
      <c r="I47" s="174" t="s">
        <v>258</v>
      </c>
      <c r="J47" s="174" t="s">
        <v>291</v>
      </c>
      <c r="K47" s="121" t="s">
        <v>336</v>
      </c>
      <c r="L47" s="258"/>
      <c r="M47" s="119"/>
      <c r="N47" s="25"/>
      <c r="O47" s="1"/>
      <c r="P47" s="1"/>
      <c r="Q47" s="1"/>
      <c r="R47" s="1"/>
      <c r="S47" s="1"/>
      <c r="T47" s="1"/>
      <c r="U47" s="1"/>
      <c r="V47" s="1"/>
      <c r="W47" s="1"/>
      <c r="X47" s="1"/>
      <c r="Y47" s="1"/>
      <c r="Z47" s="1"/>
    </row>
    <row r="48" spans="1:26" ht="168" customHeight="1">
      <c r="A48" s="1"/>
      <c r="B48" s="358"/>
      <c r="C48" s="296"/>
      <c r="D48" s="299"/>
      <c r="E48" s="122"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123">
        <f>+Autodiagnóstico!I51</f>
        <v>100</v>
      </c>
      <c r="G48" s="191" t="s">
        <v>303</v>
      </c>
      <c r="H48" s="125"/>
      <c r="I48" s="192" t="s">
        <v>258</v>
      </c>
      <c r="J48" s="192" t="s">
        <v>291</v>
      </c>
      <c r="K48" s="127"/>
      <c r="L48" s="128"/>
      <c r="M48" s="129"/>
      <c r="N48" s="25"/>
      <c r="O48" s="1"/>
      <c r="P48" s="1"/>
      <c r="Q48" s="1"/>
      <c r="R48" s="1"/>
      <c r="S48" s="1"/>
      <c r="T48" s="1"/>
      <c r="U48" s="1"/>
      <c r="V48" s="1"/>
      <c r="W48" s="1"/>
      <c r="X48" s="1"/>
      <c r="Y48" s="1"/>
      <c r="Z48" s="1"/>
    </row>
    <row r="49" spans="1:26" ht="84.75" customHeight="1">
      <c r="A49" s="1"/>
      <c r="B49" s="358"/>
      <c r="C49" s="296"/>
      <c r="D49" s="356" t="s">
        <v>169</v>
      </c>
      <c r="E49" s="183" t="str">
        <f>+Autodiagnóstico!G52</f>
        <v xml:space="preserve">La Entidad posee una arquitectura de servicios tecnológicos (arquitectura de infraestructura tecnológica):
a Documentada y no actualizada
b Documentada y actualizada
</v>
      </c>
      <c r="F49" s="184">
        <f>+Autodiagnóstico!I52</f>
        <v>100</v>
      </c>
      <c r="G49" s="185" t="s">
        <v>304</v>
      </c>
      <c r="H49" s="186"/>
      <c r="I49" s="187" t="s">
        <v>258</v>
      </c>
      <c r="J49" s="187" t="s">
        <v>291</v>
      </c>
      <c r="K49" s="188"/>
      <c r="L49" s="189"/>
      <c r="M49" s="190"/>
      <c r="N49" s="25"/>
      <c r="O49" s="1"/>
      <c r="P49" s="1"/>
      <c r="Q49" s="1"/>
      <c r="R49" s="1"/>
      <c r="S49" s="1"/>
      <c r="T49" s="1"/>
      <c r="U49" s="1"/>
      <c r="V49" s="1"/>
      <c r="W49" s="1"/>
      <c r="X49" s="1"/>
      <c r="Y49" s="1"/>
      <c r="Z49" s="1"/>
    </row>
    <row r="50" spans="1:26" ht="125.25" customHeight="1">
      <c r="A50" s="1"/>
      <c r="B50" s="358"/>
      <c r="C50" s="296"/>
      <c r="D50" s="296"/>
      <c r="E50" s="113" t="str">
        <f>+Autodiagnóstico!G53</f>
        <v>La entidad aplicó metodologías de evaluación de alternativas de solución y/o tendencias tecnológicas para la adquisición de servicios y/o soluciones de TI:
a. Siempre
b. Algunas veces
c. Nunca</v>
      </c>
      <c r="F50" s="114">
        <f>+Autodiagnóstico!I53</f>
        <v>100</v>
      </c>
      <c r="G50" s="115"/>
      <c r="H50" s="116"/>
      <c r="I50" s="174" t="s">
        <v>258</v>
      </c>
      <c r="J50" s="174" t="s">
        <v>291</v>
      </c>
      <c r="K50" s="121" t="s">
        <v>337</v>
      </c>
      <c r="L50" s="258"/>
      <c r="M50" s="119"/>
      <c r="N50" s="25"/>
      <c r="O50" s="1"/>
      <c r="P50" s="1"/>
      <c r="Q50" s="1"/>
      <c r="R50" s="1"/>
      <c r="S50" s="1"/>
      <c r="T50" s="1"/>
      <c r="U50" s="1"/>
      <c r="V50" s="1"/>
      <c r="W50" s="1"/>
      <c r="X50" s="1"/>
      <c r="Y50" s="1"/>
      <c r="Z50" s="1"/>
    </row>
    <row r="51" spans="1:26" ht="68.25" customHeight="1">
      <c r="A51" s="1"/>
      <c r="B51" s="358"/>
      <c r="C51" s="296"/>
      <c r="D51" s="296"/>
      <c r="E51" s="113" t="str">
        <f>+Autodiagnóstico!G54</f>
        <v>Durante el periodo evaluado, la entidad implementó un programa de correcta disposición final de los residuos tecnológicos</v>
      </c>
      <c r="F51" s="114">
        <f>+Autodiagnóstico!I54</f>
        <v>100</v>
      </c>
      <c r="G51" s="115"/>
      <c r="H51" s="116"/>
      <c r="I51" s="174" t="s">
        <v>258</v>
      </c>
      <c r="J51" s="174" t="s">
        <v>291</v>
      </c>
      <c r="K51" s="121"/>
      <c r="L51" s="118"/>
      <c r="M51" s="119"/>
      <c r="N51" s="25"/>
      <c r="O51" s="1"/>
      <c r="P51" s="1"/>
      <c r="Q51" s="1"/>
      <c r="R51" s="1"/>
      <c r="S51" s="1"/>
      <c r="T51" s="1"/>
      <c r="U51" s="1"/>
      <c r="V51" s="1"/>
      <c r="W51" s="1"/>
      <c r="X51" s="1"/>
      <c r="Y51" s="1"/>
      <c r="Z51" s="1"/>
    </row>
    <row r="52" spans="1:26" ht="156" customHeight="1">
      <c r="A52" s="1"/>
      <c r="B52" s="358"/>
      <c r="C52" s="296"/>
      <c r="D52" s="296"/>
      <c r="E52" s="113"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114">
        <f>+Autodiagnóstico!I55</f>
        <v>100</v>
      </c>
      <c r="G52" s="115" t="s">
        <v>304</v>
      </c>
      <c r="H52" s="116"/>
      <c r="I52" s="174" t="s">
        <v>258</v>
      </c>
      <c r="J52" s="174" t="s">
        <v>291</v>
      </c>
      <c r="K52" s="121"/>
      <c r="L52" s="118"/>
      <c r="M52" s="119"/>
      <c r="N52" s="25"/>
      <c r="O52" s="1"/>
      <c r="P52" s="1"/>
      <c r="Q52" s="1"/>
      <c r="R52" s="1"/>
      <c r="S52" s="1"/>
      <c r="T52" s="1"/>
      <c r="U52" s="1"/>
      <c r="V52" s="1"/>
      <c r="W52" s="1"/>
      <c r="X52" s="1"/>
      <c r="Y52" s="1"/>
      <c r="Z52" s="1"/>
    </row>
    <row r="53" spans="1:26" ht="97.5" customHeight="1">
      <c r="A53" s="1"/>
      <c r="B53" s="358"/>
      <c r="C53" s="296"/>
      <c r="D53" s="296"/>
      <c r="E53" s="113"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114">
        <f>+Autodiagnóstico!I56</f>
        <v>100</v>
      </c>
      <c r="G53" s="115" t="s">
        <v>304</v>
      </c>
      <c r="H53" s="116"/>
      <c r="I53" s="174" t="s">
        <v>258</v>
      </c>
      <c r="J53" s="174" t="s">
        <v>291</v>
      </c>
      <c r="K53" s="121"/>
      <c r="L53" s="118"/>
      <c r="M53" s="119"/>
      <c r="N53" s="25"/>
      <c r="O53" s="1"/>
      <c r="P53" s="1"/>
      <c r="Q53" s="1"/>
      <c r="R53" s="1"/>
      <c r="S53" s="1"/>
      <c r="T53" s="1"/>
      <c r="U53" s="1"/>
      <c r="V53" s="1"/>
      <c r="W53" s="1"/>
      <c r="X53" s="1"/>
      <c r="Y53" s="1"/>
      <c r="Z53" s="1"/>
    </row>
    <row r="54" spans="1:26" ht="171" customHeight="1">
      <c r="A54" s="1"/>
      <c r="B54" s="358"/>
      <c r="C54" s="296"/>
      <c r="D54" s="299"/>
      <c r="E54" s="122"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123">
        <f>+Autodiagnóstico!I57</f>
        <v>100</v>
      </c>
      <c r="G54" s="191" t="s">
        <v>304</v>
      </c>
      <c r="H54" s="125"/>
      <c r="I54" s="192" t="s">
        <v>258</v>
      </c>
      <c r="J54" s="192" t="s">
        <v>291</v>
      </c>
      <c r="K54" s="127"/>
      <c r="L54" s="128"/>
      <c r="M54" s="129"/>
      <c r="N54" s="25"/>
      <c r="O54" s="1"/>
      <c r="P54" s="1"/>
      <c r="Q54" s="1"/>
      <c r="R54" s="1"/>
      <c r="S54" s="1"/>
      <c r="T54" s="1"/>
      <c r="U54" s="1"/>
      <c r="V54" s="1"/>
      <c r="W54" s="1"/>
      <c r="X54" s="1"/>
      <c r="Y54" s="1"/>
      <c r="Z54" s="1"/>
    </row>
    <row r="55" spans="1:26" ht="241.5" customHeight="1">
      <c r="A55" s="1"/>
      <c r="B55" s="358"/>
      <c r="C55" s="296"/>
      <c r="D55" s="130" t="s">
        <v>182</v>
      </c>
      <c r="E55" s="131"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132">
        <f>+Autodiagnóstico!I58</f>
        <v>100</v>
      </c>
      <c r="G55" s="133" t="s">
        <v>305</v>
      </c>
      <c r="H55" s="134"/>
      <c r="I55" s="210" t="s">
        <v>258</v>
      </c>
      <c r="J55" s="210" t="s">
        <v>291</v>
      </c>
      <c r="K55" s="136" t="s">
        <v>338</v>
      </c>
      <c r="L55" s="281">
        <v>43799</v>
      </c>
      <c r="M55" s="138"/>
      <c r="N55" s="25"/>
      <c r="O55" s="1"/>
      <c r="P55" s="1"/>
      <c r="Q55" s="1"/>
      <c r="R55" s="1"/>
      <c r="S55" s="1"/>
      <c r="T55" s="1"/>
      <c r="U55" s="1"/>
      <c r="V55" s="1"/>
      <c r="W55" s="1"/>
      <c r="X55" s="1"/>
      <c r="Y55" s="1"/>
      <c r="Z55" s="1"/>
    </row>
    <row r="56" spans="1:26" ht="15.75" customHeight="1">
      <c r="A56" s="1"/>
      <c r="B56" s="358"/>
      <c r="C56" s="296"/>
      <c r="D56" s="356" t="s">
        <v>185</v>
      </c>
      <c r="E56" s="183" t="str">
        <f>+Autodiagnóstico!G59</f>
        <v>Durante el periodo evaluado, la entidad implementó la política de reducción del uso del papel</v>
      </c>
      <c r="F56" s="184">
        <f>+Autodiagnóstico!I59</f>
        <v>100</v>
      </c>
      <c r="G56" s="185" t="s">
        <v>306</v>
      </c>
      <c r="H56" s="186"/>
      <c r="I56" s="187" t="s">
        <v>258</v>
      </c>
      <c r="J56" s="187" t="s">
        <v>291</v>
      </c>
      <c r="K56" s="188"/>
      <c r="L56" s="189"/>
      <c r="M56" s="190"/>
      <c r="N56" s="25"/>
      <c r="O56" s="1"/>
      <c r="P56" s="1"/>
      <c r="Q56" s="1"/>
      <c r="R56" s="1"/>
      <c r="S56" s="1"/>
      <c r="T56" s="1"/>
      <c r="U56" s="1"/>
      <c r="V56" s="1"/>
      <c r="W56" s="1"/>
      <c r="X56" s="1"/>
      <c r="Y56" s="1"/>
      <c r="Z56" s="1"/>
    </row>
    <row r="57" spans="1:26" ht="15.75" customHeight="1">
      <c r="A57" s="1"/>
      <c r="B57" s="358"/>
      <c r="C57" s="296"/>
      <c r="D57" s="296"/>
      <c r="E57" s="113"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114">
        <f>+Autodiagnóstico!I60</f>
        <v>100</v>
      </c>
      <c r="G57" s="115"/>
      <c r="H57" s="116"/>
      <c r="I57" s="174" t="s">
        <v>258</v>
      </c>
      <c r="J57" s="174" t="s">
        <v>291</v>
      </c>
      <c r="K57" s="121"/>
      <c r="L57" s="118"/>
      <c r="M57" s="119"/>
      <c r="N57" s="25"/>
      <c r="O57" s="1"/>
      <c r="P57" s="1"/>
      <c r="Q57" s="1"/>
      <c r="R57" s="1"/>
      <c r="S57" s="1"/>
      <c r="T57" s="1"/>
      <c r="U57" s="1"/>
      <c r="V57" s="1"/>
      <c r="W57" s="1"/>
      <c r="X57" s="1"/>
      <c r="Y57" s="1"/>
      <c r="Z57" s="1"/>
    </row>
    <row r="58" spans="1:26" ht="53.25" customHeight="1">
      <c r="A58" s="1"/>
      <c r="B58" s="358"/>
      <c r="C58" s="296"/>
      <c r="D58" s="296"/>
      <c r="E58" s="113" t="str">
        <f>+Autodiagnóstico!G61</f>
        <v>Antes de la automatización de procesos y/o procedimientos, la entidad hizo una revisión de estos desde la perspectiva funcional</v>
      </c>
      <c r="F58" s="351">
        <f>+Autodiagnóstico!I61</f>
        <v>100</v>
      </c>
      <c r="G58" s="115"/>
      <c r="H58" s="116"/>
      <c r="I58" s="174"/>
      <c r="J58" s="174"/>
      <c r="K58" s="121"/>
      <c r="L58" s="118"/>
      <c r="M58" s="119"/>
      <c r="N58" s="25"/>
      <c r="O58" s="1"/>
      <c r="P58" s="1"/>
      <c r="Q58" s="1"/>
      <c r="R58" s="1"/>
      <c r="S58" s="1"/>
      <c r="T58" s="1"/>
      <c r="U58" s="1"/>
      <c r="V58" s="1"/>
      <c r="W58" s="1"/>
      <c r="X58" s="1"/>
      <c r="Y58" s="1"/>
      <c r="Z58" s="1"/>
    </row>
    <row r="59" spans="1:26" ht="15.75" customHeight="1">
      <c r="A59" s="1"/>
      <c r="B59" s="358"/>
      <c r="C59" s="296"/>
      <c r="D59" s="299"/>
      <c r="E59" s="122" t="str">
        <f>+Autodiagnóstico!G62</f>
        <v xml:space="preserve">En el periodo evaluado la entidad realizó automatización de:
a. Procesos 
b. Procedimientos.
</v>
      </c>
      <c r="F59" s="352"/>
      <c r="G59" s="191"/>
      <c r="H59" s="125"/>
      <c r="I59" s="192" t="s">
        <v>258</v>
      </c>
      <c r="J59" s="192" t="s">
        <v>291</v>
      </c>
      <c r="K59" s="127"/>
      <c r="L59" s="128"/>
      <c r="M59" s="129"/>
      <c r="N59" s="25"/>
      <c r="O59" s="1"/>
      <c r="P59" s="1"/>
      <c r="Q59" s="1"/>
      <c r="R59" s="1"/>
      <c r="S59" s="1"/>
      <c r="T59" s="1"/>
      <c r="U59" s="1"/>
      <c r="V59" s="1"/>
      <c r="W59" s="1"/>
      <c r="X59" s="1"/>
      <c r="Y59" s="1"/>
      <c r="Z59" s="1"/>
    </row>
    <row r="60" spans="1:26" ht="72.75" customHeight="1">
      <c r="A60" s="1"/>
      <c r="B60" s="358"/>
      <c r="C60" s="296"/>
      <c r="D60" s="354" t="s">
        <v>193</v>
      </c>
      <c r="E60" s="211" t="str">
        <f>+Autodiagnóstico!G63</f>
        <v>Indique el porcentaje de los objetivos alcanzados respecto del total de objetivos del PETI</v>
      </c>
      <c r="F60" s="212">
        <f>+Autodiagnóstico!I63</f>
        <v>90</v>
      </c>
      <c r="G60" s="213"/>
      <c r="H60" s="214"/>
      <c r="I60" s="215" t="s">
        <v>258</v>
      </c>
      <c r="J60" s="215" t="s">
        <v>291</v>
      </c>
      <c r="K60" s="216" t="s">
        <v>339</v>
      </c>
      <c r="L60" s="270">
        <v>43799</v>
      </c>
      <c r="M60" s="217"/>
      <c r="N60" s="25"/>
      <c r="O60" s="1"/>
      <c r="P60" s="1"/>
      <c r="Q60" s="1"/>
      <c r="R60" s="1"/>
      <c r="S60" s="1"/>
      <c r="T60" s="1"/>
      <c r="U60" s="1"/>
      <c r="V60" s="1"/>
      <c r="W60" s="1"/>
      <c r="X60" s="1"/>
      <c r="Y60" s="1"/>
      <c r="Z60" s="1"/>
    </row>
    <row r="61" spans="1:26" ht="70.5" customHeight="1">
      <c r="A61" s="1"/>
      <c r="B61" s="358"/>
      <c r="C61" s="296"/>
      <c r="D61" s="296"/>
      <c r="E61" s="218"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219">
        <f>+Autodiagnóstico!I64</f>
        <v>1</v>
      </c>
      <c r="G61" s="220"/>
      <c r="H61" s="221"/>
      <c r="I61" s="222" t="s">
        <v>258</v>
      </c>
      <c r="J61" s="222" t="s">
        <v>291</v>
      </c>
      <c r="K61" s="223" t="s">
        <v>340</v>
      </c>
      <c r="L61" s="224"/>
      <c r="M61" s="225"/>
      <c r="N61" s="25"/>
      <c r="O61" s="1"/>
      <c r="P61" s="1"/>
      <c r="Q61" s="1"/>
      <c r="R61" s="1"/>
      <c r="S61" s="1"/>
      <c r="T61" s="1"/>
      <c r="U61" s="1"/>
      <c r="V61" s="1"/>
      <c r="W61" s="1"/>
      <c r="X61" s="1"/>
      <c r="Y61" s="1"/>
      <c r="Z61" s="1"/>
    </row>
    <row r="62" spans="1:26" ht="33" customHeight="1">
      <c r="A62" s="1"/>
      <c r="B62" s="358"/>
      <c r="C62" s="296"/>
      <c r="D62" s="296"/>
      <c r="E62" s="218" t="str">
        <f>+Autodiagnóstico!G65</f>
        <v>Indique el porcentaje de sistemas de información que cuentan con mecanismos de auditoria y trazabilidad respecto del total de sistemas de información de la entidad</v>
      </c>
      <c r="F62" s="219">
        <f>+Autodiagnóstico!I65</f>
        <v>100</v>
      </c>
      <c r="G62" s="220"/>
      <c r="H62" s="221"/>
      <c r="I62" s="222" t="s">
        <v>258</v>
      </c>
      <c r="J62" s="222" t="s">
        <v>291</v>
      </c>
      <c r="K62" s="223"/>
      <c r="L62" s="224"/>
      <c r="M62" s="225"/>
      <c r="N62" s="25"/>
      <c r="O62" s="1"/>
      <c r="P62" s="1"/>
      <c r="Q62" s="1"/>
      <c r="R62" s="1"/>
      <c r="S62" s="1"/>
      <c r="T62" s="1"/>
      <c r="U62" s="1"/>
      <c r="V62" s="1"/>
      <c r="W62" s="1"/>
      <c r="X62" s="1"/>
      <c r="Y62" s="1"/>
      <c r="Z62" s="1"/>
    </row>
    <row r="63" spans="1:26" ht="33" customHeight="1">
      <c r="A63" s="1"/>
      <c r="B63" s="358"/>
      <c r="C63" s="296"/>
      <c r="D63" s="296"/>
      <c r="E63" s="218" t="str">
        <f>+Autodiagnóstico!G66</f>
        <v>Indique el porcentaje de mantenimientos preventivos realizados a los servicios tecnológicos respecto del total de mantenimientos preventivos establecidos en el plan de mantenimiento de servicios tecnológicos</v>
      </c>
      <c r="F63" s="219">
        <f>+Autodiagnóstico!I66</f>
        <v>100</v>
      </c>
      <c r="G63" s="220"/>
      <c r="H63" s="221"/>
      <c r="I63" s="222" t="s">
        <v>258</v>
      </c>
      <c r="J63" s="222" t="s">
        <v>291</v>
      </c>
      <c r="K63" s="223"/>
      <c r="L63" s="224"/>
      <c r="M63" s="225"/>
      <c r="N63" s="25"/>
      <c r="O63" s="1"/>
      <c r="P63" s="1"/>
      <c r="Q63" s="1"/>
      <c r="R63" s="1"/>
      <c r="S63" s="1"/>
      <c r="T63" s="1"/>
      <c r="U63" s="1"/>
      <c r="V63" s="1"/>
      <c r="W63" s="1"/>
      <c r="X63" s="1"/>
      <c r="Y63" s="1"/>
      <c r="Z63" s="1"/>
    </row>
    <row r="64" spans="1:26" ht="33" customHeight="1">
      <c r="A64" s="1"/>
      <c r="B64" s="358"/>
      <c r="C64" s="296"/>
      <c r="D64" s="296"/>
      <c r="E64" s="218" t="str">
        <f>+Autodiagnóstico!G67</f>
        <v>Indique el porcentaje de proyectos de TI  a los cuales se aplicó una estrategia de uso y apropiación, con respecto al total de proyectos ejecutados durante el periodo evaluado</v>
      </c>
      <c r="F64" s="219">
        <f>+Autodiagnóstico!I67</f>
        <v>100</v>
      </c>
      <c r="G64" s="220"/>
      <c r="H64" s="221"/>
      <c r="I64" s="222" t="s">
        <v>258</v>
      </c>
      <c r="J64" s="222" t="s">
        <v>291</v>
      </c>
      <c r="K64" s="223"/>
      <c r="L64" s="224"/>
      <c r="M64" s="225"/>
      <c r="N64" s="25"/>
      <c r="O64" s="1"/>
      <c r="P64" s="1"/>
      <c r="Q64" s="1"/>
      <c r="R64" s="1"/>
      <c r="S64" s="1"/>
      <c r="T64" s="1"/>
      <c r="U64" s="1"/>
      <c r="V64" s="1"/>
      <c r="W64" s="1"/>
      <c r="X64" s="1"/>
      <c r="Y64" s="1"/>
      <c r="Z64" s="1"/>
    </row>
    <row r="65" spans="1:26" ht="33" customHeight="1">
      <c r="A65" s="1"/>
      <c r="B65" s="358"/>
      <c r="C65" s="297"/>
      <c r="D65" s="297"/>
      <c r="E65" s="226" t="str">
        <f>+Autodiagnóstico!G68</f>
        <v>La entidad desarrolló durante el periodo evaluado capacidades de gestión de TI que generen mayor eficiencia en la prestación del servicio al usuario (interno o externo)</v>
      </c>
      <c r="F65" s="227">
        <f>+Autodiagnóstico!I68</f>
        <v>100</v>
      </c>
      <c r="G65" s="228"/>
      <c r="H65" s="229"/>
      <c r="I65" s="230" t="s">
        <v>258</v>
      </c>
      <c r="J65" s="230" t="s">
        <v>291</v>
      </c>
      <c r="K65" s="231"/>
      <c r="L65" s="232"/>
      <c r="M65" s="233"/>
      <c r="N65" s="25"/>
      <c r="O65" s="1"/>
      <c r="P65" s="1"/>
      <c r="Q65" s="1"/>
      <c r="R65" s="1"/>
      <c r="S65" s="1"/>
      <c r="T65" s="1"/>
      <c r="U65" s="1"/>
      <c r="V65" s="1"/>
      <c r="W65" s="1"/>
      <c r="X65" s="1"/>
      <c r="Y65" s="1"/>
      <c r="Z65" s="1"/>
    </row>
    <row r="66" spans="1:26" ht="124.5" customHeight="1">
      <c r="A66" s="1"/>
      <c r="B66" s="358"/>
      <c r="C66" s="314" t="s">
        <v>206</v>
      </c>
      <c r="D66" s="353" t="s">
        <v>207</v>
      </c>
      <c r="E66" s="234"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235">
        <f>+Autodiagnóstico!I69</f>
        <v>100</v>
      </c>
      <c r="G66" s="236"/>
      <c r="H66" s="237"/>
      <c r="I66" s="238" t="s">
        <v>307</v>
      </c>
      <c r="J66" s="238" t="s">
        <v>291</v>
      </c>
      <c r="K66" s="239" t="s">
        <v>341</v>
      </c>
      <c r="L66" s="271"/>
      <c r="M66" s="240"/>
      <c r="N66" s="25"/>
      <c r="O66" s="1"/>
      <c r="P66" s="1"/>
      <c r="Q66" s="1"/>
      <c r="R66" s="1"/>
      <c r="S66" s="1"/>
      <c r="T66" s="1"/>
      <c r="U66" s="1"/>
      <c r="V66" s="1"/>
      <c r="W66" s="1"/>
      <c r="X66" s="1"/>
      <c r="Y66" s="1"/>
      <c r="Z66" s="1"/>
    </row>
    <row r="67" spans="1:26" ht="144" customHeight="1">
      <c r="A67" s="1"/>
      <c r="B67" s="358"/>
      <c r="C67" s="296"/>
      <c r="D67" s="296"/>
      <c r="E67" s="218"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49">
        <f>+Autodiagnóstico!I70</f>
        <v>100</v>
      </c>
      <c r="G67" s="220"/>
      <c r="H67" s="221"/>
      <c r="I67" s="222" t="s">
        <v>307</v>
      </c>
      <c r="J67" s="222" t="s">
        <v>291</v>
      </c>
      <c r="K67" s="223" t="s">
        <v>342</v>
      </c>
      <c r="L67" s="272"/>
      <c r="M67" s="225"/>
      <c r="N67" s="25"/>
      <c r="O67" s="1"/>
      <c r="P67" s="1"/>
      <c r="Q67" s="1"/>
      <c r="R67" s="1"/>
      <c r="S67" s="1"/>
      <c r="T67" s="1"/>
      <c r="U67" s="1"/>
      <c r="V67" s="1"/>
      <c r="W67" s="1"/>
      <c r="X67" s="1"/>
      <c r="Y67" s="1"/>
      <c r="Z67" s="1"/>
    </row>
    <row r="68" spans="1:26" ht="144" customHeight="1">
      <c r="A68" s="1"/>
      <c r="B68" s="358"/>
      <c r="C68" s="296"/>
      <c r="D68" s="296"/>
      <c r="E68" s="218"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50"/>
      <c r="G68" s="220"/>
      <c r="H68" s="221"/>
      <c r="I68" s="222" t="s">
        <v>307</v>
      </c>
      <c r="J68" s="222" t="s">
        <v>291</v>
      </c>
      <c r="K68" s="223" t="s">
        <v>342</v>
      </c>
      <c r="L68" s="272"/>
      <c r="M68" s="225"/>
      <c r="N68" s="25"/>
      <c r="O68" s="1"/>
      <c r="P68" s="1"/>
      <c r="Q68" s="1"/>
      <c r="R68" s="1"/>
      <c r="S68" s="1"/>
      <c r="T68" s="1"/>
      <c r="U68" s="1"/>
      <c r="V68" s="1"/>
      <c r="W68" s="1"/>
      <c r="X68" s="1"/>
      <c r="Y68" s="1"/>
      <c r="Z68" s="1"/>
    </row>
    <row r="69" spans="1:26" ht="109.5" customHeight="1">
      <c r="A69" s="1"/>
      <c r="B69" s="358"/>
      <c r="C69" s="296"/>
      <c r="D69" s="296"/>
      <c r="E69" s="218"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219">
        <f>+Autodiagnóstico!I72</f>
        <v>100</v>
      </c>
      <c r="G69" s="220" t="s">
        <v>308</v>
      </c>
      <c r="H69" s="221"/>
      <c r="I69" s="222" t="s">
        <v>307</v>
      </c>
      <c r="J69" s="222" t="s">
        <v>291</v>
      </c>
      <c r="K69" s="223"/>
      <c r="L69" s="272">
        <v>43799</v>
      </c>
      <c r="M69" s="225"/>
      <c r="N69" s="25"/>
      <c r="O69" s="1"/>
      <c r="P69" s="1"/>
      <c r="Q69" s="1"/>
      <c r="R69" s="1"/>
      <c r="S69" s="1"/>
      <c r="T69" s="1"/>
      <c r="U69" s="1"/>
      <c r="V69" s="1"/>
      <c r="W69" s="1"/>
      <c r="X69" s="1"/>
      <c r="Y69" s="1"/>
      <c r="Z69" s="1"/>
    </row>
    <row r="70" spans="1:26" ht="210.75" customHeight="1">
      <c r="A70" s="1"/>
      <c r="B70" s="358"/>
      <c r="C70" s="296"/>
      <c r="D70" s="296"/>
      <c r="E70" s="218"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49">
        <f>+Autodiagnóstico!I73</f>
        <v>90</v>
      </c>
      <c r="G70" s="220" t="s">
        <v>309</v>
      </c>
      <c r="H70" s="221"/>
      <c r="I70" s="222" t="s">
        <v>307</v>
      </c>
      <c r="J70" s="222" t="s">
        <v>291</v>
      </c>
      <c r="K70" s="223"/>
      <c r="L70" s="272">
        <v>43799</v>
      </c>
      <c r="M70" s="225"/>
      <c r="N70" s="25"/>
      <c r="O70" s="1"/>
      <c r="P70" s="1"/>
      <c r="Q70" s="1"/>
      <c r="R70" s="1"/>
      <c r="S70" s="1"/>
      <c r="T70" s="1"/>
      <c r="U70" s="1"/>
      <c r="V70" s="1"/>
      <c r="W70" s="1"/>
      <c r="X70" s="1"/>
      <c r="Y70" s="1"/>
      <c r="Z70" s="1"/>
    </row>
    <row r="71" spans="1:26" ht="114" customHeight="1">
      <c r="A71" s="1"/>
      <c r="B71" s="358"/>
      <c r="C71" s="296"/>
      <c r="D71" s="296"/>
      <c r="E71" s="218" t="str">
        <f>+Autodiagnóstico!G74</f>
        <v>En el periodo evaluado, la entidad contó con un inventario de activos de información acorde a la metodología planteada
a. Sí
b. En Desarrollo/En proceso
c. No.</v>
      </c>
      <c r="F71" s="350"/>
      <c r="G71" s="220" t="s">
        <v>310</v>
      </c>
      <c r="H71" s="221"/>
      <c r="I71" s="222" t="s">
        <v>307</v>
      </c>
      <c r="J71" s="222" t="s">
        <v>291</v>
      </c>
      <c r="K71" s="223"/>
      <c r="L71" s="272">
        <v>43799</v>
      </c>
      <c r="M71" s="225"/>
      <c r="N71" s="25"/>
      <c r="O71" s="1"/>
      <c r="P71" s="1"/>
      <c r="Q71" s="1"/>
      <c r="R71" s="1"/>
      <c r="S71" s="1"/>
      <c r="T71" s="1"/>
      <c r="U71" s="1"/>
      <c r="V71" s="1"/>
      <c r="W71" s="1"/>
      <c r="X71" s="1"/>
      <c r="Y71" s="1"/>
      <c r="Z71" s="1"/>
    </row>
    <row r="72" spans="1:26" ht="129.75" customHeight="1">
      <c r="A72" s="1"/>
      <c r="B72" s="358"/>
      <c r="C72" s="296"/>
      <c r="D72" s="296"/>
      <c r="E72" s="218"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49">
        <f>+Autodiagnóstico!I75</f>
        <v>100</v>
      </c>
      <c r="G72" s="220" t="s">
        <v>311</v>
      </c>
      <c r="H72" s="221"/>
      <c r="I72" s="222" t="s">
        <v>307</v>
      </c>
      <c r="J72" s="222" t="s">
        <v>291</v>
      </c>
      <c r="K72" s="223" t="s">
        <v>343</v>
      </c>
      <c r="L72" s="272">
        <v>43799</v>
      </c>
      <c r="M72" s="225"/>
      <c r="N72" s="25"/>
      <c r="O72" s="1"/>
      <c r="P72" s="1"/>
      <c r="Q72" s="1"/>
      <c r="R72" s="1"/>
      <c r="S72" s="1"/>
      <c r="T72" s="1"/>
      <c r="U72" s="1"/>
      <c r="V72" s="1"/>
      <c r="W72" s="1"/>
      <c r="X72" s="1"/>
      <c r="Y72" s="1"/>
      <c r="Z72" s="1"/>
    </row>
    <row r="73" spans="1:26" ht="139.5" customHeight="1">
      <c r="A73" s="1"/>
      <c r="B73" s="358"/>
      <c r="C73" s="296"/>
      <c r="D73" s="296"/>
      <c r="E73" s="218" t="str">
        <f>+Autodiagnóstico!G76</f>
        <v>En el periodo evaluado, la entidad realizó la identificación, análisis y evaluación de los riesgos de seguridad y privacidad de la información conforme a la metodología planteada
a. Sí
b. En Desarrollo/En Proceso
b. No</v>
      </c>
      <c r="F73" s="355"/>
      <c r="G73" s="220" t="s">
        <v>312</v>
      </c>
      <c r="H73" s="221"/>
      <c r="I73" s="222" t="s">
        <v>307</v>
      </c>
      <c r="J73" s="222" t="s">
        <v>291</v>
      </c>
      <c r="K73" s="223" t="s">
        <v>344</v>
      </c>
      <c r="L73" s="272">
        <v>43799</v>
      </c>
      <c r="M73" s="225"/>
      <c r="N73" s="25"/>
      <c r="O73" s="1"/>
      <c r="P73" s="1"/>
      <c r="Q73" s="1"/>
      <c r="R73" s="1"/>
      <c r="S73" s="1"/>
      <c r="T73" s="1"/>
      <c r="U73" s="1"/>
      <c r="V73" s="1"/>
      <c r="W73" s="1"/>
      <c r="X73" s="1"/>
      <c r="Y73" s="1"/>
      <c r="Z73" s="1"/>
    </row>
    <row r="74" spans="1:26" ht="135.75" customHeight="1">
      <c r="A74" s="1"/>
      <c r="B74" s="358"/>
      <c r="C74" s="296"/>
      <c r="D74" s="296"/>
      <c r="E74" s="218"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50"/>
      <c r="G74" s="220"/>
      <c r="H74" s="221"/>
      <c r="I74" s="222" t="s">
        <v>307</v>
      </c>
      <c r="J74" s="222" t="s">
        <v>291</v>
      </c>
      <c r="K74" s="223" t="s">
        <v>345</v>
      </c>
      <c r="L74" s="272">
        <v>43799</v>
      </c>
      <c r="M74" s="225"/>
      <c r="N74" s="25"/>
      <c r="O74" s="1"/>
      <c r="P74" s="1"/>
      <c r="Q74" s="1"/>
      <c r="R74" s="1"/>
      <c r="S74" s="1"/>
      <c r="T74" s="1"/>
      <c r="U74" s="1"/>
      <c r="V74" s="1"/>
      <c r="W74" s="1"/>
      <c r="X74" s="1"/>
      <c r="Y74" s="1"/>
      <c r="Z74" s="1"/>
    </row>
    <row r="75" spans="1:26" ht="135" customHeight="1">
      <c r="A75" s="1"/>
      <c r="B75" s="358"/>
      <c r="C75" s="296"/>
      <c r="D75" s="296"/>
      <c r="E75" s="218" t="str">
        <f>+Autodiagnóstico!G78</f>
        <v>La entidad formuló un plan de capacitación, sensibilización y comunicación de las políticas y buenas prácticas que mitiguen los riesgos de seguridad de la información a los que están expuestos los funcionarios</v>
      </c>
      <c r="F75" s="349">
        <f>+Autodiagnóstico!I78</f>
        <v>100</v>
      </c>
      <c r="G75" s="220" t="s">
        <v>313</v>
      </c>
      <c r="H75" s="221"/>
      <c r="I75" s="222" t="s">
        <v>307</v>
      </c>
      <c r="J75" s="222" t="s">
        <v>291</v>
      </c>
      <c r="K75" s="223" t="s">
        <v>346</v>
      </c>
      <c r="L75" s="224"/>
      <c r="M75" s="225"/>
      <c r="N75" s="25"/>
      <c r="O75" s="1"/>
      <c r="P75" s="1"/>
      <c r="Q75" s="1"/>
      <c r="R75" s="1"/>
      <c r="S75" s="1"/>
      <c r="T75" s="1"/>
      <c r="U75" s="1"/>
      <c r="V75" s="1"/>
      <c r="W75" s="1"/>
      <c r="X75" s="1"/>
      <c r="Y75" s="1"/>
      <c r="Z75" s="1"/>
    </row>
    <row r="76" spans="1:26" ht="179.25" customHeight="1">
      <c r="A76" s="1"/>
      <c r="B76" s="358"/>
      <c r="C76" s="296"/>
      <c r="D76" s="299"/>
      <c r="E76" s="241"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52"/>
      <c r="G76" s="242" t="s">
        <v>314</v>
      </c>
      <c r="H76" s="243"/>
      <c r="I76" s="244" t="s">
        <v>307</v>
      </c>
      <c r="J76" s="244" t="s">
        <v>291</v>
      </c>
      <c r="K76" s="245" t="s">
        <v>347</v>
      </c>
      <c r="L76" s="273"/>
      <c r="M76" s="246"/>
      <c r="N76" s="25"/>
      <c r="O76" s="1"/>
      <c r="P76" s="1"/>
      <c r="Q76" s="1"/>
      <c r="R76" s="1"/>
      <c r="S76" s="1"/>
      <c r="T76" s="1"/>
      <c r="U76" s="1"/>
      <c r="V76" s="1"/>
      <c r="W76" s="1"/>
      <c r="X76" s="1"/>
      <c r="Y76" s="1"/>
      <c r="Z76" s="1"/>
    </row>
    <row r="77" spans="1:26" ht="154.5" customHeight="1">
      <c r="A77" s="1"/>
      <c r="B77" s="358"/>
      <c r="C77" s="296"/>
      <c r="D77" s="356" t="s">
        <v>225</v>
      </c>
      <c r="E77" s="211"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212">
        <f>+Autodiagnóstico!I80</f>
        <v>85</v>
      </c>
      <c r="G77" s="213"/>
      <c r="H77" s="214"/>
      <c r="I77" s="215" t="s">
        <v>307</v>
      </c>
      <c r="J77" s="215" t="s">
        <v>291</v>
      </c>
      <c r="K77" s="216" t="s">
        <v>348</v>
      </c>
      <c r="L77" s="273">
        <v>43799</v>
      </c>
      <c r="M77" s="217"/>
      <c r="N77" s="25"/>
      <c r="O77" s="1"/>
      <c r="P77" s="1"/>
      <c r="Q77" s="1"/>
      <c r="R77" s="1"/>
      <c r="S77" s="1"/>
      <c r="T77" s="1"/>
      <c r="U77" s="1"/>
      <c r="V77" s="1"/>
      <c r="W77" s="1"/>
      <c r="X77" s="1"/>
      <c r="Y77" s="1"/>
      <c r="Z77" s="1"/>
    </row>
    <row r="78" spans="1:26" ht="274.5" customHeight="1">
      <c r="A78" s="1"/>
      <c r="B78" s="358"/>
      <c r="C78" s="296"/>
      <c r="D78" s="296"/>
      <c r="E78" s="218"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219">
        <f>+Autodiagnóstico!I81</f>
        <v>85</v>
      </c>
      <c r="G78" s="220"/>
      <c r="H78" s="221"/>
      <c r="I78" s="222" t="s">
        <v>307</v>
      </c>
      <c r="J78" s="222" t="s">
        <v>291</v>
      </c>
      <c r="K78" s="223" t="s">
        <v>349</v>
      </c>
      <c r="L78" s="273">
        <v>43799</v>
      </c>
      <c r="M78" s="225"/>
      <c r="N78" s="25"/>
      <c r="O78" s="1"/>
      <c r="P78" s="1"/>
      <c r="Q78" s="1"/>
      <c r="R78" s="1"/>
      <c r="S78" s="1"/>
      <c r="T78" s="1"/>
      <c r="U78" s="1"/>
      <c r="V78" s="1"/>
      <c r="W78" s="1"/>
      <c r="X78" s="1"/>
      <c r="Y78" s="1"/>
      <c r="Z78" s="1"/>
    </row>
    <row r="79" spans="1:26" ht="192" customHeight="1">
      <c r="A79" s="1"/>
      <c r="B79" s="358"/>
      <c r="C79" s="296"/>
      <c r="D79" s="299"/>
      <c r="E79" s="241"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247">
        <f>+Autodiagnóstico!I82</f>
        <v>100</v>
      </c>
      <c r="G79" s="242" t="s">
        <v>313</v>
      </c>
      <c r="H79" s="243"/>
      <c r="I79" s="244" t="s">
        <v>307</v>
      </c>
      <c r="J79" s="244" t="s">
        <v>291</v>
      </c>
      <c r="K79" s="245" t="s">
        <v>350</v>
      </c>
      <c r="L79" s="273"/>
      <c r="M79" s="246"/>
      <c r="N79" s="25"/>
      <c r="O79" s="1"/>
      <c r="P79" s="1"/>
      <c r="Q79" s="1"/>
      <c r="R79" s="1"/>
      <c r="S79" s="1"/>
      <c r="T79" s="1"/>
      <c r="U79" s="1"/>
      <c r="V79" s="1"/>
      <c r="W79" s="1"/>
      <c r="X79" s="1"/>
      <c r="Y79" s="1"/>
      <c r="Z79" s="1"/>
    </row>
    <row r="80" spans="1:26" ht="245.25" customHeight="1">
      <c r="A80" s="1"/>
      <c r="B80" s="358"/>
      <c r="C80" s="296"/>
      <c r="D80" s="356" t="s">
        <v>232</v>
      </c>
      <c r="E80" s="211"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212">
        <f>+Autodiagnóstico!I83</f>
        <v>88</v>
      </c>
      <c r="G80" s="213" t="s">
        <v>315</v>
      </c>
      <c r="H80" s="214"/>
      <c r="I80" s="215" t="s">
        <v>307</v>
      </c>
      <c r="J80" s="215" t="s">
        <v>291</v>
      </c>
      <c r="K80" s="216" t="s">
        <v>351</v>
      </c>
      <c r="L80" s="270">
        <v>43799</v>
      </c>
      <c r="M80" s="217"/>
      <c r="N80" s="25"/>
      <c r="O80" s="1"/>
      <c r="P80" s="1"/>
      <c r="Q80" s="1"/>
      <c r="R80" s="1"/>
      <c r="S80" s="1"/>
      <c r="T80" s="1"/>
      <c r="U80" s="1"/>
      <c r="V80" s="1"/>
      <c r="W80" s="1"/>
      <c r="X80" s="1"/>
      <c r="Y80" s="1"/>
      <c r="Z80" s="1"/>
    </row>
    <row r="81" spans="1:26" ht="173.25" customHeight="1">
      <c r="A81" s="1"/>
      <c r="B81" s="358"/>
      <c r="C81" s="296"/>
      <c r="D81" s="299"/>
      <c r="E81" s="241"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247">
        <f>+Autodiagnóstico!I87</f>
        <v>83</v>
      </c>
      <c r="G81" s="242" t="s">
        <v>316</v>
      </c>
      <c r="H81" s="243"/>
      <c r="I81" s="244" t="s">
        <v>307</v>
      </c>
      <c r="J81" s="244" t="s">
        <v>291</v>
      </c>
      <c r="K81" s="245" t="s">
        <v>352</v>
      </c>
      <c r="L81" s="273">
        <v>43799</v>
      </c>
      <c r="M81" s="246"/>
      <c r="N81" s="25"/>
      <c r="O81" s="1"/>
      <c r="P81" s="1"/>
      <c r="Q81" s="1"/>
      <c r="R81" s="1"/>
      <c r="S81" s="1"/>
      <c r="T81" s="1"/>
      <c r="U81" s="1"/>
      <c r="V81" s="1"/>
      <c r="W81" s="1"/>
      <c r="X81" s="1"/>
      <c r="Y81" s="1"/>
      <c r="Z81" s="1"/>
    </row>
    <row r="82" spans="1:26" ht="132.75" customHeight="1">
      <c r="A82" s="1"/>
      <c r="B82" s="358"/>
      <c r="C82" s="296"/>
      <c r="D82" s="356" t="s">
        <v>237</v>
      </c>
      <c r="E82" s="147" t="str">
        <f>+Autodiagnóstico!G90</f>
        <v>La entidad contó con un proceso de identificación de infraestructura crítica, lo aplicó y comunicó los resultados a las partes interesadas</v>
      </c>
      <c r="F82" s="148">
        <f>+Autodiagnóstico!I90</f>
        <v>100</v>
      </c>
      <c r="G82" s="149"/>
      <c r="H82" s="150"/>
      <c r="I82" s="173" t="s">
        <v>307</v>
      </c>
      <c r="J82" s="173" t="s">
        <v>291</v>
      </c>
      <c r="K82" s="153"/>
      <c r="L82" s="154"/>
      <c r="M82" s="155"/>
      <c r="N82" s="25"/>
      <c r="O82" s="1"/>
      <c r="P82" s="1"/>
      <c r="Q82" s="1"/>
      <c r="R82" s="1"/>
      <c r="S82" s="1"/>
      <c r="T82" s="1"/>
      <c r="U82" s="1"/>
      <c r="V82" s="1"/>
      <c r="W82" s="1"/>
      <c r="X82" s="1"/>
      <c r="Y82" s="1"/>
      <c r="Z82" s="1"/>
    </row>
    <row r="83" spans="1:26" ht="131.25" customHeight="1">
      <c r="A83" s="1"/>
      <c r="B83" s="358"/>
      <c r="C83" s="296"/>
      <c r="D83" s="296"/>
      <c r="E83" s="113" t="str">
        <f>+Autodiagnóstico!G91</f>
        <v>Indique si el tiempo en promedio que demoró la entidad en corregir sus vulnerabilidades luego de ser reportadas por el COLCERT tardó:
a. Minutos
b. Horas
c. Días
d. Semanas
e. La entidad no ha recibido reporte de COLCERT</v>
      </c>
      <c r="F83" s="114">
        <f>+Autodiagnóstico!I91</f>
        <v>100</v>
      </c>
      <c r="G83" s="115"/>
      <c r="H83" s="116"/>
      <c r="I83" s="174" t="s">
        <v>307</v>
      </c>
      <c r="J83" s="174" t="s">
        <v>291</v>
      </c>
      <c r="K83" s="121"/>
      <c r="L83" s="118"/>
      <c r="M83" s="119"/>
      <c r="N83" s="25"/>
      <c r="O83" s="1"/>
      <c r="P83" s="1"/>
      <c r="Q83" s="1"/>
      <c r="R83" s="1"/>
      <c r="S83" s="1"/>
      <c r="T83" s="1"/>
      <c r="U83" s="1"/>
      <c r="V83" s="1"/>
      <c r="W83" s="1"/>
      <c r="X83" s="1"/>
      <c r="Y83" s="1"/>
      <c r="Z83" s="1"/>
    </row>
    <row r="84" spans="1:26" ht="117.75" customHeight="1">
      <c r="A84" s="1"/>
      <c r="B84" s="358"/>
      <c r="C84" s="299"/>
      <c r="D84" s="299"/>
      <c r="E84" s="248" t="str">
        <f>+Autodiagnóstico!G92</f>
        <v>La entidad intercambió información de incidentes de seguridad con la entidad cabeza de sector o de ser necesario con el Colcert.</v>
      </c>
      <c r="F84" s="123">
        <f>+Autodiagnóstico!I92</f>
        <v>100</v>
      </c>
      <c r="G84" s="249"/>
      <c r="H84" s="250"/>
      <c r="I84" s="192" t="s">
        <v>307</v>
      </c>
      <c r="J84" s="250" t="s">
        <v>291</v>
      </c>
      <c r="K84" s="251" t="s">
        <v>353</v>
      </c>
      <c r="L84" s="251"/>
      <c r="M84" s="252"/>
      <c r="N84" s="25"/>
      <c r="O84" s="1"/>
      <c r="P84" s="1"/>
      <c r="Q84" s="1"/>
      <c r="R84" s="1"/>
      <c r="S84" s="1"/>
      <c r="T84" s="1"/>
      <c r="U84" s="1"/>
      <c r="V84" s="1"/>
      <c r="W84" s="1"/>
      <c r="X84" s="1"/>
      <c r="Y84" s="1"/>
      <c r="Z84" s="1"/>
    </row>
    <row r="85" spans="1:26" ht="5.25" customHeight="1">
      <c r="A85" s="1"/>
      <c r="B85" s="28"/>
      <c r="C85" s="29"/>
      <c r="D85" s="29"/>
      <c r="E85" s="29"/>
      <c r="F85" s="253"/>
      <c r="G85" s="29"/>
      <c r="H85" s="29"/>
      <c r="I85" s="254"/>
      <c r="J85" s="29"/>
      <c r="K85" s="29"/>
      <c r="L85" s="29"/>
      <c r="M85" s="29"/>
      <c r="N85" s="31"/>
      <c r="O85" s="1"/>
      <c r="P85" s="1"/>
      <c r="Q85" s="1"/>
      <c r="R85" s="1"/>
      <c r="S85" s="1"/>
      <c r="T85" s="1"/>
      <c r="U85" s="1"/>
      <c r="V85" s="1"/>
      <c r="W85" s="1"/>
      <c r="X85" s="1"/>
      <c r="Y85" s="1"/>
      <c r="Z85" s="1"/>
    </row>
    <row r="86" spans="1:26" ht="15.75" customHeight="1">
      <c r="A86" s="1"/>
      <c r="B86" s="1"/>
      <c r="C86" s="1"/>
      <c r="D86" s="1"/>
      <c r="E86" s="1"/>
      <c r="F86" s="91"/>
      <c r="G86" s="1"/>
      <c r="H86" s="1"/>
      <c r="I86" s="255"/>
      <c r="J86" s="1"/>
      <c r="K86" s="1"/>
      <c r="L86" s="1"/>
      <c r="M86" s="1"/>
      <c r="N86" s="1"/>
      <c r="O86" s="1"/>
      <c r="P86" s="1"/>
      <c r="Q86" s="1"/>
      <c r="R86" s="1"/>
      <c r="S86" s="1"/>
      <c r="T86" s="1"/>
      <c r="U86" s="1"/>
      <c r="V86" s="1"/>
      <c r="W86" s="1"/>
      <c r="X86" s="1"/>
      <c r="Y86" s="1"/>
      <c r="Z86" s="1"/>
    </row>
    <row r="87" spans="1:26" ht="15.75" customHeight="1">
      <c r="A87" s="1"/>
      <c r="B87" s="1"/>
      <c r="C87" s="1"/>
      <c r="D87" s="1"/>
      <c r="E87" s="1"/>
      <c r="F87" s="91"/>
      <c r="G87" s="1"/>
      <c r="H87" s="1"/>
      <c r="I87" s="255"/>
      <c r="J87" s="1"/>
      <c r="K87" s="1"/>
      <c r="L87" s="1"/>
      <c r="M87" s="1"/>
      <c r="N87" s="1"/>
      <c r="O87" s="1"/>
      <c r="P87" s="1"/>
      <c r="Q87" s="1"/>
      <c r="R87" s="1"/>
      <c r="S87" s="1"/>
      <c r="T87" s="1"/>
      <c r="U87" s="1"/>
      <c r="V87" s="1"/>
      <c r="W87" s="1"/>
      <c r="X87" s="1"/>
      <c r="Y87" s="1"/>
      <c r="Z87" s="1"/>
    </row>
    <row r="88" spans="1:26" ht="15.75" customHeight="1">
      <c r="A88" s="1"/>
      <c r="B88" s="1"/>
      <c r="C88" s="1"/>
      <c r="D88" s="1"/>
      <c r="E88" s="1"/>
      <c r="F88" s="91"/>
      <c r="G88" s="1"/>
      <c r="H88" s="1"/>
      <c r="I88" s="255"/>
      <c r="J88" s="1"/>
      <c r="K88" s="1"/>
      <c r="L88" s="1"/>
      <c r="M88" s="1"/>
      <c r="N88" s="1"/>
      <c r="O88" s="1"/>
      <c r="P88" s="1"/>
      <c r="Q88" s="1"/>
      <c r="R88" s="1"/>
      <c r="S88" s="1"/>
      <c r="T88" s="1"/>
      <c r="U88" s="1"/>
      <c r="V88" s="1"/>
      <c r="W88" s="1"/>
      <c r="X88" s="1"/>
      <c r="Y88" s="1"/>
      <c r="Z88" s="1"/>
    </row>
    <row r="89" spans="1:26" ht="15.75" customHeight="1">
      <c r="A89" s="1"/>
      <c r="B89" s="1"/>
      <c r="C89" s="1"/>
      <c r="D89" s="1"/>
      <c r="E89" s="1"/>
      <c r="F89" s="91"/>
      <c r="G89" s="1"/>
      <c r="H89" s="1"/>
      <c r="I89" s="255"/>
      <c r="J89" s="1"/>
      <c r="K89" s="1"/>
      <c r="L89" s="1"/>
      <c r="M89" s="1"/>
      <c r="N89" s="1"/>
      <c r="O89" s="1"/>
      <c r="P89" s="1"/>
      <c r="Q89" s="1"/>
      <c r="R89" s="1"/>
      <c r="S89" s="1"/>
      <c r="T89" s="1"/>
      <c r="U89" s="1"/>
      <c r="V89" s="1"/>
      <c r="W89" s="1"/>
      <c r="X89" s="1"/>
      <c r="Y89" s="1"/>
      <c r="Z89" s="1"/>
    </row>
    <row r="90" spans="1:26" ht="15.75" customHeight="1">
      <c r="A90" s="1"/>
      <c r="B90" s="1"/>
      <c r="C90" s="1"/>
      <c r="D90" s="1"/>
      <c r="E90" s="1"/>
      <c r="F90" s="91"/>
      <c r="G90" s="1"/>
      <c r="H90" s="1"/>
      <c r="I90" s="255"/>
      <c r="J90" s="1"/>
      <c r="K90" s="1"/>
      <c r="L90" s="1"/>
      <c r="M90" s="1"/>
      <c r="N90" s="1"/>
      <c r="O90" s="1"/>
      <c r="P90" s="1"/>
      <c r="Q90" s="1"/>
      <c r="R90" s="1"/>
      <c r="S90" s="1"/>
      <c r="T90" s="1"/>
      <c r="U90" s="1"/>
      <c r="V90" s="1"/>
      <c r="W90" s="1"/>
      <c r="X90" s="1"/>
      <c r="Y90" s="1"/>
      <c r="Z90" s="1"/>
    </row>
    <row r="91" spans="1:26" ht="15.75" customHeight="1">
      <c r="A91" s="1"/>
      <c r="B91" s="1"/>
      <c r="C91" s="1"/>
      <c r="D91" s="1"/>
      <c r="E91" s="1"/>
      <c r="F91" s="91"/>
      <c r="G91" s="1"/>
      <c r="H91" s="1"/>
      <c r="I91" s="255"/>
      <c r="J91" s="1"/>
      <c r="K91" s="1"/>
      <c r="L91" s="1"/>
      <c r="M91" s="1"/>
      <c r="N91" s="1"/>
      <c r="O91" s="1"/>
      <c r="P91" s="1"/>
      <c r="Q91" s="1"/>
      <c r="R91" s="1"/>
      <c r="S91" s="1"/>
      <c r="T91" s="1"/>
      <c r="U91" s="1"/>
      <c r="V91" s="1"/>
      <c r="W91" s="1"/>
      <c r="X91" s="1"/>
      <c r="Y91" s="1"/>
      <c r="Z91" s="1"/>
    </row>
    <row r="92" spans="1:26" ht="15.75" customHeight="1">
      <c r="A92" s="1"/>
      <c r="B92" s="1"/>
      <c r="C92" s="1"/>
      <c r="D92" s="1"/>
      <c r="E92" s="256" t="s">
        <v>52</v>
      </c>
      <c r="F92" s="91"/>
      <c r="G92" s="1"/>
      <c r="H92" s="1"/>
      <c r="I92" s="255"/>
      <c r="J92" s="1"/>
      <c r="K92" s="1"/>
      <c r="L92" s="1"/>
      <c r="M92" s="1"/>
      <c r="N92" s="1"/>
      <c r="O92" s="1"/>
      <c r="P92" s="1"/>
      <c r="Q92" s="1"/>
      <c r="R92" s="1"/>
      <c r="S92" s="1"/>
      <c r="T92" s="1"/>
      <c r="U92" s="1"/>
      <c r="V92" s="1"/>
      <c r="W92" s="1"/>
      <c r="X92" s="1"/>
      <c r="Y92" s="1"/>
      <c r="Z92" s="1"/>
    </row>
    <row r="93" spans="1:26" ht="15.75" customHeight="1">
      <c r="A93" s="1"/>
      <c r="B93" s="1"/>
      <c r="C93" s="1"/>
      <c r="D93" s="1"/>
      <c r="E93" s="1"/>
      <c r="F93" s="91"/>
      <c r="G93" s="1"/>
      <c r="H93" s="1"/>
      <c r="I93" s="255"/>
      <c r="J93" s="1"/>
      <c r="K93" s="1"/>
      <c r="L93" s="1"/>
      <c r="M93" s="1"/>
      <c r="N93" s="1"/>
      <c r="O93" s="1"/>
      <c r="P93" s="1"/>
      <c r="Q93" s="1"/>
      <c r="R93" s="1"/>
      <c r="S93" s="1"/>
      <c r="T93" s="1"/>
      <c r="U93" s="1"/>
      <c r="V93" s="1"/>
      <c r="W93" s="1"/>
      <c r="X93" s="1"/>
      <c r="Y93" s="1"/>
      <c r="Z93" s="1"/>
    </row>
    <row r="94" spans="1:26" ht="15.75" customHeight="1">
      <c r="A94" s="1"/>
      <c r="B94" s="1"/>
      <c r="C94" s="1"/>
      <c r="D94" s="1"/>
      <c r="E94" s="1"/>
      <c r="F94" s="91"/>
      <c r="G94" s="1"/>
      <c r="H94" s="1"/>
      <c r="I94" s="255"/>
      <c r="J94" s="1"/>
      <c r="K94" s="1"/>
      <c r="L94" s="1"/>
      <c r="M94" s="1"/>
      <c r="N94" s="1"/>
      <c r="O94" s="1"/>
      <c r="P94" s="1"/>
      <c r="Q94" s="1"/>
      <c r="R94" s="1"/>
      <c r="S94" s="1"/>
      <c r="T94" s="1"/>
      <c r="U94" s="1"/>
      <c r="V94" s="1"/>
      <c r="W94" s="1"/>
      <c r="X94" s="1"/>
      <c r="Y94" s="1"/>
      <c r="Z94" s="1"/>
    </row>
    <row r="95" spans="1:26" ht="15.75" customHeight="1">
      <c r="A95" s="1"/>
      <c r="B95" s="1"/>
      <c r="C95" s="1"/>
      <c r="D95" s="1"/>
      <c r="E95" s="1"/>
      <c r="F95" s="91"/>
      <c r="G95" s="1"/>
      <c r="H95" s="1"/>
      <c r="I95" s="255"/>
      <c r="J95" s="1"/>
      <c r="K95" s="1"/>
      <c r="L95" s="1"/>
      <c r="M95" s="1"/>
      <c r="N95" s="1"/>
      <c r="O95" s="1"/>
      <c r="P95" s="1"/>
      <c r="Q95" s="1"/>
      <c r="R95" s="1"/>
      <c r="S95" s="1"/>
      <c r="T95" s="1"/>
      <c r="U95" s="1"/>
      <c r="V95" s="1"/>
      <c r="W95" s="1"/>
      <c r="X95" s="1"/>
      <c r="Y95" s="1"/>
      <c r="Z95" s="1"/>
    </row>
    <row r="96" spans="1:26" ht="15.75" customHeight="1">
      <c r="A96" s="1"/>
      <c r="B96" s="1"/>
      <c r="C96" s="1"/>
      <c r="D96" s="1"/>
      <c r="E96" s="1"/>
      <c r="F96" s="91"/>
      <c r="G96" s="1"/>
      <c r="H96" s="1"/>
      <c r="I96" s="255"/>
      <c r="J96" s="1"/>
      <c r="K96" s="1"/>
      <c r="L96" s="1"/>
      <c r="M96" s="1"/>
      <c r="N96" s="1"/>
      <c r="O96" s="1"/>
      <c r="P96" s="1"/>
      <c r="Q96" s="1"/>
      <c r="R96" s="1"/>
      <c r="S96" s="1"/>
      <c r="T96" s="1"/>
      <c r="U96" s="1"/>
      <c r="V96" s="1"/>
      <c r="W96" s="1"/>
      <c r="X96" s="1"/>
      <c r="Y96" s="1"/>
      <c r="Z96" s="1"/>
    </row>
    <row r="97" spans="1:26" ht="15.75" hidden="1" customHeight="1">
      <c r="A97" s="1"/>
      <c r="B97" s="1"/>
      <c r="C97" s="1"/>
      <c r="D97" s="1"/>
      <c r="E97" s="1"/>
      <c r="F97" s="91"/>
      <c r="G97" s="1"/>
      <c r="H97" s="1"/>
      <c r="I97" s="255"/>
      <c r="J97" s="1"/>
      <c r="K97" s="1"/>
      <c r="L97" s="1"/>
      <c r="M97" s="1"/>
      <c r="N97" s="1"/>
      <c r="O97" s="1"/>
      <c r="P97" s="1"/>
      <c r="Q97" s="1"/>
      <c r="R97" s="1"/>
      <c r="S97" s="1"/>
      <c r="T97" s="1"/>
      <c r="U97" s="1"/>
      <c r="V97" s="1"/>
      <c r="W97" s="1"/>
      <c r="X97" s="1"/>
      <c r="Y97" s="1"/>
      <c r="Z97" s="1"/>
    </row>
    <row r="98" spans="1:26" ht="15.75" hidden="1" customHeight="1">
      <c r="A98" s="1"/>
      <c r="B98" s="1"/>
      <c r="C98" s="1"/>
      <c r="D98" s="1"/>
      <c r="E98" s="1"/>
      <c r="F98" s="91"/>
      <c r="G98" s="1"/>
      <c r="H98" s="1"/>
      <c r="I98" s="255"/>
      <c r="J98" s="1"/>
      <c r="K98" s="1"/>
      <c r="L98" s="1"/>
      <c r="M98" s="1"/>
      <c r="N98" s="1"/>
      <c r="O98" s="1"/>
      <c r="P98" s="1"/>
      <c r="Q98" s="1"/>
      <c r="R98" s="1"/>
      <c r="S98" s="1"/>
      <c r="T98" s="1"/>
      <c r="U98" s="1"/>
      <c r="V98" s="1"/>
      <c r="W98" s="1"/>
      <c r="X98" s="1"/>
      <c r="Y98" s="1"/>
      <c r="Z98" s="1"/>
    </row>
    <row r="99" spans="1:26" ht="15.75" hidden="1" customHeight="1">
      <c r="A99" s="1"/>
      <c r="B99" s="1"/>
      <c r="C99" s="1"/>
      <c r="D99" s="1"/>
      <c r="E99" s="1"/>
      <c r="F99" s="91"/>
      <c r="G99" s="1"/>
      <c r="H99" s="1"/>
      <c r="I99" s="255"/>
      <c r="J99" s="1"/>
      <c r="K99" s="1"/>
      <c r="L99" s="1"/>
      <c r="M99" s="1"/>
      <c r="N99" s="1"/>
      <c r="O99" s="1"/>
      <c r="P99" s="1"/>
      <c r="Q99" s="1"/>
      <c r="R99" s="1"/>
      <c r="S99" s="1"/>
      <c r="T99" s="1"/>
      <c r="U99" s="1"/>
      <c r="V99" s="1"/>
      <c r="W99" s="1"/>
      <c r="X99" s="1"/>
      <c r="Y99" s="1"/>
      <c r="Z99" s="1"/>
    </row>
    <row r="100" spans="1:26" ht="15.75" hidden="1" customHeight="1">
      <c r="A100" s="1"/>
      <c r="B100" s="1"/>
      <c r="C100" s="1"/>
      <c r="D100" s="1"/>
      <c r="E100" s="1"/>
      <c r="F100" s="91"/>
      <c r="G100" s="1"/>
      <c r="H100" s="1"/>
      <c r="I100" s="255"/>
      <c r="J100" s="1"/>
      <c r="K100" s="1"/>
      <c r="L100" s="1"/>
      <c r="M100" s="1"/>
      <c r="N100" s="1"/>
      <c r="O100" s="1"/>
      <c r="P100" s="1"/>
      <c r="Q100" s="1"/>
      <c r="R100" s="1"/>
      <c r="S100" s="1"/>
      <c r="T100" s="1"/>
      <c r="U100" s="1"/>
      <c r="V100" s="1"/>
      <c r="W100" s="1"/>
      <c r="X100" s="1"/>
      <c r="Y100" s="1"/>
      <c r="Z100" s="1"/>
    </row>
    <row r="101" spans="1:26" ht="15.75" hidden="1" customHeight="1">
      <c r="A101" s="1"/>
      <c r="B101" s="1"/>
      <c r="C101" s="1"/>
      <c r="D101" s="1"/>
      <c r="E101" s="1"/>
      <c r="F101" s="91"/>
      <c r="G101" s="1"/>
      <c r="H101" s="1"/>
      <c r="I101" s="255"/>
      <c r="J101" s="1"/>
      <c r="K101" s="1"/>
      <c r="L101" s="1"/>
      <c r="M101" s="1"/>
      <c r="N101" s="1"/>
      <c r="O101" s="1"/>
      <c r="P101" s="1"/>
      <c r="Q101" s="1"/>
      <c r="R101" s="1"/>
      <c r="S101" s="1"/>
      <c r="T101" s="1"/>
      <c r="U101" s="1"/>
      <c r="V101" s="1"/>
      <c r="W101" s="1"/>
      <c r="X101" s="1"/>
      <c r="Y101" s="1"/>
      <c r="Z101" s="1"/>
    </row>
    <row r="102" spans="1:26" ht="15.75" hidden="1" customHeight="1">
      <c r="A102" s="1"/>
      <c r="B102" s="1"/>
      <c r="C102" s="1"/>
      <c r="D102" s="1"/>
      <c r="E102" s="1"/>
      <c r="F102" s="91"/>
      <c r="G102" s="1"/>
      <c r="H102" s="1"/>
      <c r="I102" s="1"/>
      <c r="J102" s="1"/>
      <c r="K102" s="1"/>
      <c r="L102" s="1"/>
      <c r="M102" s="1"/>
      <c r="N102" s="1"/>
      <c r="O102" s="1"/>
      <c r="P102" s="1"/>
      <c r="Q102" s="1"/>
      <c r="R102" s="1"/>
      <c r="S102" s="1"/>
      <c r="T102" s="1"/>
      <c r="U102" s="1"/>
      <c r="V102" s="1"/>
      <c r="W102" s="1"/>
      <c r="X102" s="1"/>
      <c r="Y102" s="1"/>
      <c r="Z102" s="1"/>
    </row>
    <row r="103" spans="1:26" ht="15.75" hidden="1" customHeight="1">
      <c r="A103" s="1"/>
      <c r="B103" s="1"/>
      <c r="C103" s="1"/>
      <c r="D103" s="1"/>
      <c r="E103" s="1"/>
      <c r="F103" s="9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9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9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9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9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9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9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9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9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9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9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9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9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9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9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9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9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9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9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9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9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9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9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9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9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9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9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9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9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9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9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9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9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9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9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9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9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9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9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9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9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9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9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9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9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9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9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9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9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9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9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9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9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9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9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9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9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9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9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9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9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9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9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9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9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9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9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9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9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9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9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9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9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9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9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9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9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9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9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9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9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9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9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9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9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9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9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9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9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9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9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9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9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9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9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9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9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9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9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9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9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9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9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9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9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9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9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9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9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9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9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9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9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9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9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9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9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9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9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9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9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9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9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9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9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9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9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9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9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9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9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9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9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9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9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9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9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9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9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9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9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9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9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9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9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9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9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9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9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9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9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9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9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9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9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9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9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9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9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9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9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9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9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9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9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9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9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9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9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9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9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9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9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9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9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9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9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9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9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9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9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9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9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9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9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9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9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9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9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9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9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9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9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9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9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9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9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9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9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9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9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9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9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9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9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9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9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9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9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9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9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9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9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9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9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9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9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9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9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9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9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9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9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9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9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9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9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9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9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9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9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9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9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9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9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9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9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9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9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9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9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9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9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9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9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9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9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9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9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9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9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9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9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9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9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9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9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9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9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9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9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9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9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9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9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9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9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9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9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9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9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9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9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9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9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9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9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9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9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9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9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9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9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9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9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9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9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9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9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9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9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9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9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9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9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9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9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9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9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9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9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9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9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9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9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9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9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9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9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9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9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9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9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9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9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9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9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9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9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9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9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9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9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9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9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9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9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9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9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9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9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9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9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9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9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9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9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9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9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9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9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9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9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9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9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9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9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9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9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9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9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9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9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9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9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9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9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9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9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9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9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9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9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9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9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9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9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9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9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9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9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9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9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9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9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9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9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9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9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9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9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9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9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9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9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9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9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9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9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9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9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9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9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9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9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9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9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9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9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9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9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9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9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9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9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9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9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9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9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9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9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9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9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9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9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9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9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9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9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9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9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9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9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9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9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9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9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9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9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9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9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9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9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9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9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9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9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9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9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9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9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9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9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9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9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9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9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9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9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9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9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9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9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9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9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9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9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9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9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9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9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9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9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9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9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9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9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9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9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9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9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9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9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9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9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9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9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9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9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9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9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9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9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9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9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9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9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9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9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9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9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9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9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9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9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9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9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9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9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9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9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9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9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9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9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9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9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9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9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9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9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9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9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9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9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9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9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9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9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9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9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9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9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9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9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9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9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9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9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9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9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9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9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9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9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9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9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9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9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9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9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9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9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9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9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9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9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9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9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9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9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9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9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9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9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9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9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9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9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9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9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9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9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9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9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9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9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9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9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9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9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9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9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9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9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9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9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9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9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9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9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9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9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9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9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9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9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9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9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9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9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9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9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9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9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9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9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9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9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9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9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9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9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9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9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9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9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9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9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9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9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9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9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9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9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9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9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9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9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9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9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9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9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9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9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9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9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9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9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9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9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9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9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9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9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9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9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9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9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9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9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9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9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9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9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9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9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9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9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9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9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9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9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9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9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9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9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9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9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9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9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9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9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9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9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9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9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9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9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9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9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9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9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9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9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9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9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9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9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9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9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9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9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9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9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9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9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9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9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9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9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9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9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9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9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9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9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9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9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9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9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9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9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9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9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9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9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9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9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9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9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9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9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9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9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9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9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9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9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9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9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9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9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9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9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9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9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9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9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9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9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9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9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9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9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9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9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9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9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9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9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9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9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9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9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9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9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9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9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9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9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9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9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9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9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9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9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9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9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9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9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9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9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9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9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9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9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9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9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9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9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9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9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9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9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9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9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9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9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9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9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9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9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9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9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9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9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9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9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9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9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9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9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9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9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9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9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9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9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9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9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9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9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9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9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9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9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9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9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9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9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9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9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9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9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9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9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9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9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9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9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9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9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9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9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9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9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9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9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9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9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9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9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9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9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9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9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9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9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9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9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9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9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9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9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9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9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9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9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9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9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9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9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9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9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9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9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9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9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9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9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9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9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9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9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9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9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9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9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9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9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9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9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9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9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9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9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9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9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9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9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9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9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9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9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9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9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9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9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9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9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9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9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9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9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9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9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91"/>
      <c r="G1000" s="1"/>
      <c r="H1000" s="1"/>
      <c r="I1000" s="1"/>
      <c r="J1000" s="1"/>
      <c r="K1000" s="1"/>
      <c r="L1000" s="1"/>
      <c r="M1000" s="1"/>
      <c r="N1000" s="1"/>
      <c r="O1000" s="1"/>
      <c r="P1000" s="1"/>
      <c r="Q1000" s="1"/>
      <c r="R1000" s="1"/>
      <c r="S1000" s="1"/>
      <c r="T1000" s="1"/>
      <c r="U1000" s="1"/>
      <c r="V1000" s="1"/>
      <c r="W1000" s="1"/>
      <c r="X1000" s="1"/>
      <c r="Y1000" s="1"/>
      <c r="Z1000" s="1"/>
    </row>
  </sheetData>
  <mergeCells count="39">
    <mergeCell ref="D35:D38"/>
    <mergeCell ref="C30:C65"/>
    <mergeCell ref="B7:B84"/>
    <mergeCell ref="C66:C84"/>
    <mergeCell ref="D7:D12"/>
    <mergeCell ref="D56:D59"/>
    <mergeCell ref="D28:D29"/>
    <mergeCell ref="D82:D84"/>
    <mergeCell ref="D80:D81"/>
    <mergeCell ref="D77:D79"/>
    <mergeCell ref="D26:D27"/>
    <mergeCell ref="D30:D34"/>
    <mergeCell ref="F67:F68"/>
    <mergeCell ref="F58:F59"/>
    <mergeCell ref="D66:D76"/>
    <mergeCell ref="D60:D65"/>
    <mergeCell ref="C3:M3"/>
    <mergeCell ref="F70:F71"/>
    <mergeCell ref="F72:F74"/>
    <mergeCell ref="F75:F76"/>
    <mergeCell ref="C19:C29"/>
    <mergeCell ref="C7:C18"/>
    <mergeCell ref="D39:D42"/>
    <mergeCell ref="D49:D54"/>
    <mergeCell ref="D43:D48"/>
    <mergeCell ref="D15:D18"/>
    <mergeCell ref="D19:D22"/>
    <mergeCell ref="D23:D25"/>
    <mergeCell ref="E5:E6"/>
    <mergeCell ref="C5:C6"/>
    <mergeCell ref="D5:D6"/>
    <mergeCell ref="M5:M6"/>
    <mergeCell ref="L5:L6"/>
    <mergeCell ref="F5:F6"/>
    <mergeCell ref="J5:J6"/>
    <mergeCell ref="K5:K6"/>
    <mergeCell ref="I5:I6"/>
    <mergeCell ref="H5:H6"/>
    <mergeCell ref="G5:G6"/>
  </mergeCells>
  <conditionalFormatting sqref="J19:J27">
    <cfRule type="cellIs" dxfId="9" priority="1" operator="between">
      <formula>81</formula>
      <formula>100</formula>
    </cfRule>
  </conditionalFormatting>
  <conditionalFormatting sqref="J19:J27">
    <cfRule type="cellIs" dxfId="8" priority="2" operator="between">
      <formula>61</formula>
      <formula>80</formula>
    </cfRule>
  </conditionalFormatting>
  <conditionalFormatting sqref="J19:J27">
    <cfRule type="cellIs" dxfId="7" priority="3" operator="between">
      <formula>41</formula>
      <formula>60</formula>
    </cfRule>
  </conditionalFormatting>
  <conditionalFormatting sqref="J19:J27">
    <cfRule type="cellIs" dxfId="6" priority="4" operator="between">
      <formula>21</formula>
      <formula>40</formula>
    </cfRule>
  </conditionalFormatting>
  <conditionalFormatting sqref="J19:J27">
    <cfRule type="cellIs" dxfId="5" priority="5" operator="between">
      <formula>1</formula>
      <formula>20</formula>
    </cfRule>
  </conditionalFormatting>
  <conditionalFormatting sqref="F7:F84">
    <cfRule type="cellIs" dxfId="4" priority="6" operator="between">
      <formula>81</formula>
      <formula>100</formula>
    </cfRule>
  </conditionalFormatting>
  <conditionalFormatting sqref="F7:F84">
    <cfRule type="cellIs" dxfId="3" priority="7" operator="between">
      <formula>61</formula>
      <formula>80</formula>
    </cfRule>
  </conditionalFormatting>
  <conditionalFormatting sqref="F7:F84">
    <cfRule type="cellIs" dxfId="2" priority="8" operator="between">
      <formula>41</formula>
      <formula>60</formula>
    </cfRule>
  </conditionalFormatting>
  <conditionalFormatting sqref="F7:F84">
    <cfRule type="cellIs" dxfId="1" priority="9" operator="between">
      <formula>21</formula>
      <formula>40</formula>
    </cfRule>
  </conditionalFormatting>
  <conditionalFormatting sqref="F7:F84">
    <cfRule type="cellIs" dxfId="0" priority="10" operator="between">
      <formula>1</formula>
      <formula>20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usuario_pc</dc:creator>
  <cp:lastModifiedBy>Usuario de Windows</cp:lastModifiedBy>
  <dcterms:created xsi:type="dcterms:W3CDTF">2020-12-23T16:29:43Z</dcterms:created>
  <dcterms:modified xsi:type="dcterms:W3CDTF">2021-04-09T16:44:01Z</dcterms:modified>
</cp:coreProperties>
</file>