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Sgto PDD 2023\I Trimestre 2023\"/>
    </mc:Choice>
  </mc:AlternateContent>
  <bookViews>
    <workbookView xWindow="0" yWindow="0" windowWidth="24000" windowHeight="9645"/>
  </bookViews>
  <sheets>
    <sheet name="RELACIÓN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'RELACIÓN PROYECTOS'!$B$2:$D$198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D197" i="1"/>
  <c r="D194" i="1"/>
  <c r="D190" i="1"/>
  <c r="D179" i="1"/>
  <c r="D176" i="1"/>
  <c r="D137" i="1"/>
  <c r="D115" i="1"/>
  <c r="D106" i="1"/>
  <c r="D100" i="1"/>
  <c r="D99" i="1" s="1"/>
  <c r="D78" i="1"/>
  <c r="D70" i="1"/>
  <c r="D69" i="1" s="1"/>
  <c r="D64" i="1"/>
  <c r="D63" i="1" s="1"/>
  <c r="D60" i="1"/>
  <c r="D57" i="1"/>
  <c r="D31" i="1"/>
  <c r="D23" i="1"/>
  <c r="D19" i="1"/>
  <c r="D18" i="1" s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0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9" i="1" s="1"/>
  <c r="A50" i="1" s="1"/>
  <c r="A51" i="1" s="1"/>
  <c r="A52" i="1" s="1"/>
  <c r="A53" i="1" s="1"/>
  <c r="A54" i="1" s="1"/>
  <c r="A55" i="1" s="1"/>
  <c r="A56" i="1" s="1"/>
  <c r="A58" i="1" s="1"/>
  <c r="A59" i="1" s="1"/>
  <c r="A61" i="1" s="1"/>
  <c r="A62" i="1" s="1"/>
  <c r="A65" i="1" s="1"/>
  <c r="A66" i="1" s="1"/>
  <c r="A67" i="1" s="1"/>
  <c r="A68" i="1" s="1"/>
  <c r="A71" i="1" s="1"/>
  <c r="A72" i="1" s="1"/>
  <c r="A73" i="1" s="1"/>
  <c r="A74" i="1" s="1"/>
  <c r="A75" i="1" s="1"/>
  <c r="A76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101" i="1" s="1"/>
  <c r="A102" i="1" s="1"/>
  <c r="A103" i="1" s="1"/>
  <c r="A104" i="1" s="1"/>
  <c r="A107" i="1" s="1"/>
  <c r="A108" i="1" s="1"/>
  <c r="A109" i="1" s="1"/>
  <c r="A110" i="1" s="1"/>
  <c r="A111" i="1" s="1"/>
  <c r="A112" i="1" s="1"/>
  <c r="A113" i="1" s="1"/>
  <c r="A114" i="1" s="1"/>
  <c r="A116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8" i="1" s="1"/>
  <c r="A139" i="1" s="1"/>
  <c r="A141" i="1" s="1"/>
  <c r="A142" i="1" s="1"/>
  <c r="A143" i="1" s="1"/>
  <c r="A144" i="1" s="1"/>
  <c r="A145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3" i="1" s="1"/>
  <c r="A174" i="1" s="1"/>
  <c r="A175" i="1" s="1"/>
  <c r="A177" i="1" s="1"/>
  <c r="A178" i="1" s="1"/>
  <c r="A180" i="1" s="1"/>
  <c r="A183" i="1" s="1"/>
  <c r="A184" i="1" s="1"/>
  <c r="A185" i="1" s="1"/>
  <c r="A188" i="1" s="1"/>
  <c r="A189" i="1" s="1"/>
  <c r="A191" i="1" s="1"/>
  <c r="A192" i="1" s="1"/>
  <c r="A193" i="1" s="1"/>
  <c r="A195" i="1" s="1"/>
  <c r="A198" i="1" s="1"/>
  <c r="D10" i="1"/>
  <c r="D9" i="1" s="1"/>
  <c r="D105" i="1" l="1"/>
  <c r="D4" i="1"/>
  <c r="D3" i="1" s="1"/>
  <c r="D34" i="1"/>
  <c r="D147" i="1"/>
  <c r="D146" i="1"/>
  <c r="D182" i="1"/>
  <c r="D181" i="1" s="1"/>
  <c r="D43" i="1"/>
  <c r="D48" i="1"/>
  <c r="D47" i="1" s="1"/>
  <c r="D91" i="1"/>
  <c r="D118" i="1"/>
  <c r="D172" i="1"/>
  <c r="D171" i="1" s="1"/>
  <c r="D187" i="1"/>
  <c r="D186" i="1" s="1"/>
  <c r="D140" i="1"/>
  <c r="D77" i="1" l="1"/>
  <c r="D117" i="1"/>
  <c r="D22" i="1"/>
  <c r="D199" i="1" l="1"/>
</calcChain>
</file>

<file path=xl/sharedStrings.xml><?xml version="1.0" encoding="utf-8"?>
<sst xmlns="http://schemas.openxmlformats.org/spreadsheetml/2006/main" count="204" uniqueCount="180">
  <si>
    <t>Número</t>
  </si>
  <si>
    <t>CÓDIGO BPIN</t>
  </si>
  <si>
    <t>NOMBRE DEL PROYECTO</t>
  </si>
  <si>
    <t>PRESUPUESTO</t>
  </si>
  <si>
    <t>304 SECRETARÍA ADMINISTRATIVA</t>
  </si>
  <si>
    <t>Lederazgo, Gobernabilidad y Transparecnia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</si>
  <si>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</si>
  <si>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</si>
  <si>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</si>
  <si>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</si>
  <si>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</si>
  <si>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</si>
  <si>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</si>
  <si>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</si>
  <si>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</si>
  <si>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</si>
  <si>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</si>
  <si>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</si>
  <si>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</si>
  <si>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</si>
  <si>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</si>
  <si>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</si>
  <si>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</si>
  <si>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</si>
  <si>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</si>
  <si>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</si>
  <si>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</si>
  <si>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</si>
  <si>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</si>
  <si>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</si>
  <si>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</si>
  <si>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</si>
  <si>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</si>
  <si>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</si>
  <si>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</si>
  <si>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</si>
  <si>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</si>
  <si>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</si>
  <si>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</si>
  <si>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</si>
  <si>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</si>
  <si>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</si>
  <si>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Liderazgo, Gobernabilidad y Transparencia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</si>
  <si>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</si>
  <si>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</si>
  <si>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</si>
  <si>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</si>
  <si>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</si>
  <si>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</si>
  <si>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</si>
  <si>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</si>
  <si>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</si>
  <si>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</si>
  <si>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</si>
  <si>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</si>
  <si>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</si>
  <si>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</si>
  <si>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</si>
  <si>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</si>
  <si>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</si>
  <si>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</si>
  <si>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</si>
  <si>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</si>
  <si>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</si>
  <si>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</si>
  <si>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</si>
  <si>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</si>
  <si>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</si>
  <si>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</si>
  <si>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</si>
  <si>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</si>
  <si>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</si>
  <si>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</si>
  <si>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</si>
  <si>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</si>
  <si>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</si>
  <si>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</si>
  <si>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</si>
  <si>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</si>
  <si>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</si>
  <si>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</si>
  <si>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</si>
  <si>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</si>
  <si>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</si>
  <si>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</si>
  <si>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</si>
  <si>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</si>
  <si>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</si>
  <si>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</si>
  <si>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</si>
  <si>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</si>
  <si>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</si>
  <si>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</si>
  <si>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</si>
  <si>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</si>
  <si>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</si>
  <si>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</si>
  <si>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</si>
  <si>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</si>
  <si>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</si>
  <si>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</si>
  <si>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</si>
  <si>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</si>
  <si>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</si>
  <si>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</si>
  <si>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</si>
  <si>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</si>
  <si>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</si>
  <si>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</si>
  <si>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</si>
  <si>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</si>
  <si>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</si>
  <si>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</si>
  <si>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</si>
  <si>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</si>
  <si>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</si>
  <si>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</si>
  <si>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</si>
  <si>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</si>
  <si>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</si>
  <si>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</si>
  <si>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</si>
  <si>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</si>
  <si>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</si>
  <si>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</si>
  <si>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</si>
  <si>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</si>
  <si>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</si>
  <si>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</si>
  <si>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</si>
  <si>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</si>
  <si>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</si>
  <si>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</si>
  <si>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</si>
  <si>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</si>
  <si>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</si>
  <si>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</si>
  <si>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</si>
  <si>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</si>
  <si>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</si>
  <si>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</si>
  <si>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</si>
  <si>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</si>
  <si>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</si>
  <si>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</si>
  <si>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</si>
  <si>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</si>
  <si>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</si>
  <si>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</si>
  <si>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</si>
  <si>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</si>
  <si>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</si>
  <si>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</si>
  <si>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</si>
  <si>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</si>
  <si>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</si>
  <si>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</si>
  <si>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</si>
  <si>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</si>
  <si>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</si>
  <si>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</si>
  <si>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</si>
  <si>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</si>
  <si>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</si>
  <si>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</si>
  <si>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</si>
  <si>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</si>
  <si>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</si>
  <si>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</si>
  <si>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</si>
  <si>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</si>
  <si>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</si>
  <si>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</si>
  <si>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</si>
  <si>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</si>
  <si>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</si>
  <si>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</si>
  <si>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</si>
  <si>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</si>
  <si>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PLAN DE DESARROLLO 2020-2023 "TÚ Y YO SOMOS QUINDIO"
RELACIÓN PROYECTOS DE INVERSION EN EJECUCIÓN
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</si>
</sst>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7" formatCode="_ [$€-2]\ * #,##0.00_ ;_ [$€-2]\ * \-#,##0.00_ ;_ [$€-2]\ * &quot;-&quot;??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" fillId="0" borderId="0"/>
  </cellStyleXfs>
  <cellXfs count="85">
    <xf numFmtId="164" fontId="0" fillId="0" borderId="0" xfId="0"/>
    <xf numFmtId="164" fontId="3" fillId="0" borderId="0" xfId="0" applyFont="1"/>
    <xf numFmtId="164" fontId="2" fillId="2" borderId="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3" borderId="3" xfId="0" applyFont="1" applyFill="1" applyBorder="1" applyAlignment="1">
      <alignment horizontal="center" vertical="center" wrapText="1"/>
    </xf>
    <xf numFmtId="164" fontId="2" fillId="3" borderId="4" xfId="0" applyFont="1" applyFill="1" applyBorder="1" applyAlignment="1">
      <alignment horizontal="center" vertical="center" wrapText="1"/>
    </xf>
    <xf numFmtId="164" fontId="2" fillId="4" borderId="6" xfId="0" applyFont="1" applyFill="1" applyBorder="1" applyAlignment="1">
      <alignment horizontal="left" vertical="center" wrapText="1"/>
    </xf>
    <xf numFmtId="164" fontId="2" fillId="4" borderId="7" xfId="0" applyFont="1" applyFill="1" applyBorder="1" applyAlignment="1">
      <alignment horizontal="left" vertical="center" wrapText="1"/>
    </xf>
    <xf numFmtId="43" fontId="2" fillId="4" borderId="7" xfId="1" applyFont="1" applyFill="1" applyBorder="1" applyAlignment="1">
      <alignment vertical="center" wrapText="1"/>
    </xf>
    <xf numFmtId="43" fontId="2" fillId="4" borderId="8" xfId="1" applyFont="1" applyFill="1" applyBorder="1" applyAlignment="1">
      <alignment vertical="center" wrapText="1"/>
    </xf>
    <xf numFmtId="1" fontId="5" fillId="5" borderId="8" xfId="1" applyNumberFormat="1" applyFont="1" applyFill="1" applyBorder="1" applyAlignment="1">
      <alignment horizontal="center" vertical="center" wrapText="1"/>
    </xf>
    <xf numFmtId="164" fontId="5" fillId="5" borderId="8" xfId="0" applyFont="1" applyFill="1" applyBorder="1" applyAlignment="1">
      <alignment horizontal="justify" vertical="center" wrapText="1"/>
    </xf>
    <xf numFmtId="43" fontId="5" fillId="0" borderId="9" xfId="1" applyFont="1" applyBorder="1" applyAlignment="1">
      <alignment vertical="center"/>
    </xf>
    <xf numFmtId="43" fontId="5" fillId="0" borderId="10" xfId="1" applyFont="1" applyBorder="1" applyAlignment="1">
      <alignment vertical="center"/>
    </xf>
    <xf numFmtId="1" fontId="5" fillId="5" borderId="10" xfId="1" applyNumberFormat="1" applyFont="1" applyFill="1" applyBorder="1" applyAlignment="1">
      <alignment horizontal="center" vertical="center" wrapText="1"/>
    </xf>
    <xf numFmtId="164" fontId="5" fillId="5" borderId="10" xfId="0" applyFont="1" applyFill="1" applyBorder="1" applyAlignment="1">
      <alignment horizontal="justify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64" fontId="5" fillId="0" borderId="10" xfId="0" applyFont="1" applyBorder="1" applyAlignment="1">
      <alignment horizontal="justify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64" fontId="5" fillId="0" borderId="12" xfId="0" applyFont="1" applyBorder="1" applyAlignment="1">
      <alignment horizontal="justify" vertical="center" wrapText="1"/>
    </xf>
    <xf numFmtId="43" fontId="5" fillId="0" borderId="13" xfId="1" applyFont="1" applyBorder="1" applyAlignment="1">
      <alignment vertical="center"/>
    </xf>
    <xf numFmtId="164" fontId="2" fillId="3" borderId="16" xfId="0" applyFont="1" applyFill="1" applyBorder="1" applyAlignment="1">
      <alignment horizontal="center" vertical="center" wrapText="1"/>
    </xf>
    <xf numFmtId="164" fontId="2" fillId="3" borderId="17" xfId="0" applyFont="1" applyFill="1" applyBorder="1" applyAlignment="1">
      <alignment horizontal="center" vertical="center" wrapText="1"/>
    </xf>
    <xf numFmtId="164" fontId="2" fillId="4" borderId="18" xfId="0" applyFont="1" applyFill="1" applyBorder="1" applyAlignment="1">
      <alignment horizontal="left" vertical="center" wrapText="1"/>
    </xf>
    <xf numFmtId="164" fontId="2" fillId="4" borderId="19" xfId="0" applyFont="1" applyFill="1" applyBorder="1" applyAlignment="1">
      <alignment horizontal="left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1" fontId="5" fillId="0" borderId="14" xfId="1" applyNumberFormat="1" applyFont="1" applyBorder="1" applyAlignment="1">
      <alignment horizontal="center" vertical="center" wrapText="1"/>
    </xf>
    <xf numFmtId="164" fontId="5" fillId="5" borderId="14" xfId="0" applyFont="1" applyFill="1" applyBorder="1" applyAlignment="1">
      <alignment horizontal="justify" vertical="center" wrapText="1"/>
    </xf>
    <xf numFmtId="164" fontId="5" fillId="0" borderId="8" xfId="0" applyFont="1" applyBorder="1" applyAlignment="1">
      <alignment horizontal="justify" vertical="center" wrapText="1"/>
    </xf>
    <xf numFmtId="164" fontId="5" fillId="0" borderId="14" xfId="0" applyFont="1" applyBorder="1" applyAlignment="1">
      <alignment horizontal="justify" vertical="center" wrapText="1"/>
    </xf>
    <xf numFmtId="43" fontId="5" fillId="0" borderId="9" xfId="1" applyFont="1" applyFill="1" applyBorder="1" applyAlignment="1">
      <alignment vertical="center"/>
    </xf>
    <xf numFmtId="164" fontId="2" fillId="4" borderId="10" xfId="0" applyFont="1" applyFill="1" applyBorder="1" applyAlignment="1">
      <alignment horizontal="left" vertical="center" wrapText="1"/>
    </xf>
    <xf numFmtId="43" fontId="2" fillId="4" borderId="10" xfId="1" applyFont="1" applyFill="1" applyBorder="1" applyAlignment="1">
      <alignment vertical="center" wrapText="1"/>
    </xf>
    <xf numFmtId="43" fontId="5" fillId="0" borderId="13" xfId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horizontal="justify" vertical="center" wrapText="1"/>
    </xf>
    <xf numFmtId="1" fontId="5" fillId="0" borderId="20" xfId="1" applyNumberFormat="1" applyFont="1" applyBorder="1" applyAlignment="1">
      <alignment horizontal="center" vertical="center" wrapText="1"/>
    </xf>
    <xf numFmtId="164" fontId="5" fillId="5" borderId="21" xfId="0" applyFont="1" applyFill="1" applyBorder="1" applyAlignment="1">
      <alignment horizontal="justify" vertical="center" wrapText="1"/>
    </xf>
    <xf numFmtId="43" fontId="5" fillId="0" borderId="22" xfId="1" applyFont="1" applyFill="1" applyBorder="1" applyAlignment="1">
      <alignment vertical="center"/>
    </xf>
    <xf numFmtId="1" fontId="5" fillId="0" borderId="23" xfId="1" applyNumberFormat="1" applyFont="1" applyBorder="1" applyAlignment="1">
      <alignment horizontal="center" vertical="center" wrapText="1"/>
    </xf>
    <xf numFmtId="164" fontId="5" fillId="0" borderId="24" xfId="0" applyFont="1" applyBorder="1" applyAlignment="1">
      <alignment horizontal="justify" vertical="center" wrapText="1"/>
    </xf>
    <xf numFmtId="164" fontId="5" fillId="5" borderId="24" xfId="0" applyFont="1" applyFill="1" applyBorder="1" applyAlignment="1">
      <alignment horizontal="justify" vertical="center" wrapText="1"/>
    </xf>
    <xf numFmtId="43" fontId="5" fillId="0" borderId="22" xfId="1" applyFont="1" applyBorder="1" applyAlignment="1">
      <alignment vertical="center"/>
    </xf>
    <xf numFmtId="1" fontId="5" fillId="0" borderId="25" xfId="1" applyNumberFormat="1" applyFont="1" applyBorder="1" applyAlignment="1">
      <alignment horizontal="center" vertical="center" wrapText="1"/>
    </xf>
    <xf numFmtId="164" fontId="5" fillId="5" borderId="26" xfId="0" applyFont="1" applyFill="1" applyBorder="1" applyAlignment="1">
      <alignment horizontal="justify" vertical="center" wrapText="1"/>
    </xf>
    <xf numFmtId="43" fontId="5" fillId="0" borderId="27" xfId="1" applyFont="1" applyBorder="1" applyAlignment="1">
      <alignment vertical="center"/>
    </xf>
    <xf numFmtId="164" fontId="5" fillId="0" borderId="21" xfId="0" applyFont="1" applyBorder="1" applyAlignment="1">
      <alignment horizontal="justify" vertical="center" wrapText="1"/>
    </xf>
    <xf numFmtId="164" fontId="5" fillId="0" borderId="26" xfId="0" applyFont="1" applyBorder="1" applyAlignment="1">
      <alignment horizontal="justify" vertical="center" wrapText="1"/>
    </xf>
    <xf numFmtId="1" fontId="5" fillId="0" borderId="28" xfId="1" applyNumberFormat="1" applyFont="1" applyBorder="1" applyAlignment="1">
      <alignment horizontal="center" vertical="center" wrapText="1"/>
    </xf>
    <xf numFmtId="164" fontId="5" fillId="0" borderId="23" xfId="0" applyFont="1" applyBorder="1" applyAlignment="1">
      <alignment horizontal="justify" vertical="center" wrapText="1"/>
    </xf>
    <xf numFmtId="0" fontId="3" fillId="0" borderId="10" xfId="0" applyNumberFormat="1" applyFont="1" applyBorder="1" applyAlignment="1">
      <alignment horizontal="center" vertical="center"/>
    </xf>
    <xf numFmtId="164" fontId="5" fillId="0" borderId="25" xfId="0" applyFont="1" applyBorder="1" applyAlignment="1">
      <alignment horizontal="justify" vertical="center" wrapText="1"/>
    </xf>
    <xf numFmtId="164" fontId="2" fillId="4" borderId="8" xfId="0" applyFont="1" applyFill="1" applyBorder="1" applyAlignment="1">
      <alignment horizontal="left" vertical="center" wrapText="1"/>
    </xf>
    <xf numFmtId="164" fontId="5" fillId="0" borderId="29" xfId="0" applyFont="1" applyBorder="1" applyAlignment="1">
      <alignment horizontal="justify" vertical="center" wrapText="1"/>
    </xf>
    <xf numFmtId="43" fontId="5" fillId="0" borderId="30" xfId="1" applyFont="1" applyBorder="1" applyAlignment="1">
      <alignment vertical="center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3" xfId="0" applyFont="1" applyFill="1" applyBorder="1" applyAlignment="1">
      <alignment horizontal="center" vertical="center" wrapText="1"/>
    </xf>
    <xf numFmtId="43" fontId="2" fillId="6" borderId="4" xfId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43" fontId="3" fillId="0" borderId="0" xfId="1" applyFont="1"/>
    <xf numFmtId="164" fontId="3" fillId="0" borderId="0" xfId="0" applyFont="1" applyAlignment="1">
      <alignment horizontal="center"/>
    </xf>
    <xf numFmtId="164" fontId="6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center" vertical="top"/>
    </xf>
    <xf numFmtId="164" fontId="7" fillId="0" borderId="0" xfId="0" applyFont="1"/>
    <xf numFmtId="164" fontId="5" fillId="0" borderId="0" xfId="0" applyFont="1" applyAlignment="1">
      <alignment horizontal="left" vertical="center" wrapText="1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horizontal="left" vertical="center" wrapText="1"/>
    </xf>
    <xf numFmtId="164" fontId="2" fillId="0" borderId="32" xfId="0" applyFont="1" applyBorder="1" applyAlignment="1">
      <alignment horizontal="center" vertical="center" wrapText="1"/>
    </xf>
    <xf numFmtId="164" fontId="2" fillId="0" borderId="33" xfId="0" applyFont="1" applyBorder="1" applyAlignment="1">
      <alignment horizontal="center" vertical="center" wrapText="1"/>
    </xf>
    <xf numFmtId="164" fontId="2" fillId="0" borderId="34" xfId="0" applyFont="1" applyBorder="1" applyAlignment="1">
      <alignment horizontal="center" vertical="center" wrapText="1"/>
    </xf>
    <xf numFmtId="164" fontId="2" fillId="2" borderId="17" xfId="0" applyFont="1" applyFill="1" applyBorder="1" applyAlignment="1">
      <alignment horizontal="center" vertical="center" wrapText="1"/>
    </xf>
    <xf numFmtId="164" fontId="2" fillId="2" borderId="35" xfId="0" applyFont="1" applyFill="1" applyBorder="1" applyAlignment="1">
      <alignment horizontal="center" vertical="center" wrapText="1"/>
    </xf>
    <xf numFmtId="164" fontId="2" fillId="3" borderId="36" xfId="0" applyFont="1" applyFill="1" applyBorder="1" applyAlignment="1">
      <alignment horizontal="center" vertical="center" wrapText="1"/>
    </xf>
    <xf numFmtId="43" fontId="2" fillId="3" borderId="15" xfId="1" applyFont="1" applyFill="1" applyBorder="1" applyAlignment="1">
      <alignment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43" fontId="2" fillId="3" borderId="15" xfId="1" applyFont="1" applyFill="1" applyBorder="1" applyAlignment="1">
      <alignment vertical="center"/>
    </xf>
    <xf numFmtId="0" fontId="2" fillId="4" borderId="3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/>
    </xf>
    <xf numFmtId="164" fontId="2" fillId="2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2023/Sgto%20PDD%202023/Sgto%20marzo%202023/F-PLA-42%20POAI%20I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2023 MARZO"/>
      <sheetName val="RESUMEN PROGRAMAS"/>
      <sheetName val="FUENTES POR UNIDAD"/>
      <sheetName val="LÍNEA ESTRATEGICA"/>
      <sheetName val="RELACIÓN PROYECTOS"/>
      <sheetName val="CONSOLIDADO UNIDADES"/>
      <sheetName val="No. DE PROYEC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11"/>
  <sheetViews>
    <sheetView showGridLines="0" tabSelected="1" zoomScale="70" zoomScaleNormal="70" workbookViewId="0">
      <selection sqref="A1:D1"/>
    </sheetView>
  </sheetViews>
  <sheetFormatPr baseColWidth="10" defaultColWidth="11.42578125" defaultRowHeight="15" x14ac:dyDescent="0.2"/>
  <cols>
    <col min="1" max="1" width="11.42578125" style="57"/>
    <col min="2" max="2" width="17.85546875" style="1" customWidth="1"/>
    <col min="3" max="3" width="66.5703125" style="1" customWidth="1"/>
    <col min="4" max="4" width="24.140625" style="1" customWidth="1"/>
    <col min="5" max="16384" width="11.42578125" style="1"/>
  </cols>
  <sheetData>
    <row r="1" spans="1:4" ht="71.25" customHeight="1" thickBot="1" x14ac:dyDescent="0.25">
      <c r="A1" s="69" t="s">
        <v>179</v>
      </c>
      <c r="B1" s="70"/>
      <c r="C1" s="70"/>
      <c r="D1" s="71"/>
    </row>
    <row r="2" spans="1:4" ht="30" customHeight="1" thickBot="1" x14ac:dyDescent="0.25">
      <c r="A2" s="72" t="s">
        <v>0</v>
      </c>
      <c r="B2" s="3" t="s">
        <v>1</v>
      </c>
      <c r="C2" s="2" t="s">
        <v>2</v>
      </c>
      <c r="D2" s="73" t="s">
        <v>3</v>
      </c>
    </row>
    <row r="3" spans="1:4" ht="30" customHeight="1" thickBot="1" x14ac:dyDescent="0.25">
      <c r="A3" s="74" t="s">
        <v>4</v>
      </c>
      <c r="B3" s="4"/>
      <c r="C3" s="5"/>
      <c r="D3" s="75">
        <f>D4</f>
        <v>10549509202</v>
      </c>
    </row>
    <row r="4" spans="1:4" ht="30" customHeight="1" x14ac:dyDescent="0.2">
      <c r="A4" s="76">
        <v>4</v>
      </c>
      <c r="B4" s="6" t="s">
        <v>5</v>
      </c>
      <c r="C4" s="7"/>
      <c r="D4" s="8">
        <f>SUM(D5:D8)</f>
        <v>10549509202</v>
      </c>
    </row>
    <row r="5" spans="1:4" ht="66" customHeight="1" x14ac:dyDescent="0.2">
      <c r="A5" s="77">
        <v>1</v>
      </c>
      <c r="B5" s="10">
        <v>2020003630006</v>
      </c>
      <c r="C5" s="11" t="s">
        <v>6</v>
      </c>
      <c r="D5" s="12">
        <v>666247000</v>
      </c>
    </row>
    <row r="6" spans="1:4" ht="66" customHeight="1" x14ac:dyDescent="0.2">
      <c r="A6" s="49">
        <v>2</v>
      </c>
      <c r="B6" s="14">
        <v>2020003630007</v>
      </c>
      <c r="C6" s="15" t="s">
        <v>7</v>
      </c>
      <c r="D6" s="12">
        <v>399814202</v>
      </c>
    </row>
    <row r="7" spans="1:4" ht="66" customHeight="1" x14ac:dyDescent="0.2">
      <c r="A7" s="49">
        <v>3</v>
      </c>
      <c r="B7" s="16">
        <v>2020003630005</v>
      </c>
      <c r="C7" s="17" t="s">
        <v>8</v>
      </c>
      <c r="D7" s="12">
        <v>83448000</v>
      </c>
    </row>
    <row r="8" spans="1:4" ht="66" customHeight="1" thickBot="1" x14ac:dyDescent="0.25">
      <c r="A8" s="78">
        <v>4</v>
      </c>
      <c r="B8" s="18">
        <v>2022003630011</v>
      </c>
      <c r="C8" s="19" t="s">
        <v>9</v>
      </c>
      <c r="D8" s="20">
        <v>9400000000</v>
      </c>
    </row>
    <row r="9" spans="1:4" ht="30" customHeight="1" thickBot="1" x14ac:dyDescent="0.25">
      <c r="A9" s="21" t="s">
        <v>10</v>
      </c>
      <c r="B9" s="21"/>
      <c r="C9" s="22"/>
      <c r="D9" s="79">
        <f>D10</f>
        <v>1182099650</v>
      </c>
    </row>
    <row r="10" spans="1:4" ht="30" customHeight="1" x14ac:dyDescent="0.2">
      <c r="A10" s="80">
        <v>4</v>
      </c>
      <c r="B10" s="23" t="s">
        <v>5</v>
      </c>
      <c r="C10" s="24"/>
      <c r="D10" s="8">
        <f>SUM(D11:D17)</f>
        <v>1182099650</v>
      </c>
    </row>
    <row r="11" spans="1:4" ht="66" customHeight="1" x14ac:dyDescent="0.2">
      <c r="A11" s="77">
        <f>A8+1</f>
        <v>5</v>
      </c>
      <c r="B11" s="25">
        <v>2020003630042</v>
      </c>
      <c r="C11" s="11" t="s">
        <v>11</v>
      </c>
      <c r="D11" s="12">
        <v>140000000</v>
      </c>
    </row>
    <row r="12" spans="1:4" ht="66" customHeight="1" x14ac:dyDescent="0.2">
      <c r="A12" s="49">
        <f>A11+1</f>
        <v>6</v>
      </c>
      <c r="B12" s="16">
        <v>2020003630043</v>
      </c>
      <c r="C12" s="17" t="s">
        <v>12</v>
      </c>
      <c r="D12" s="12">
        <v>55000000</v>
      </c>
    </row>
    <row r="13" spans="1:4" ht="66" customHeight="1" x14ac:dyDescent="0.2">
      <c r="A13" s="49">
        <f t="shared" ref="A13:A17" si="0">A12+1</f>
        <v>7</v>
      </c>
      <c r="B13" s="16">
        <v>2020003630044</v>
      </c>
      <c r="C13" s="17" t="s">
        <v>13</v>
      </c>
      <c r="D13" s="12">
        <v>191334750</v>
      </c>
    </row>
    <row r="14" spans="1:4" ht="66" customHeight="1" x14ac:dyDescent="0.2">
      <c r="A14" s="49">
        <f t="shared" si="0"/>
        <v>8</v>
      </c>
      <c r="B14" s="16">
        <v>2020003630045</v>
      </c>
      <c r="C14" s="15" t="s">
        <v>14</v>
      </c>
      <c r="D14" s="12">
        <v>71317200</v>
      </c>
    </row>
    <row r="15" spans="1:4" ht="66" customHeight="1" x14ac:dyDescent="0.2">
      <c r="A15" s="49">
        <f t="shared" si="0"/>
        <v>9</v>
      </c>
      <c r="B15" s="16">
        <v>2020003630046</v>
      </c>
      <c r="C15" s="15" t="s">
        <v>15</v>
      </c>
      <c r="D15" s="12">
        <v>453230700</v>
      </c>
    </row>
    <row r="16" spans="1:4" ht="66" customHeight="1" x14ac:dyDescent="0.2">
      <c r="A16" s="49">
        <f t="shared" si="0"/>
        <v>10</v>
      </c>
      <c r="B16" s="16">
        <v>2020003630047</v>
      </c>
      <c r="C16" s="17" t="s">
        <v>16</v>
      </c>
      <c r="D16" s="12">
        <v>190035000</v>
      </c>
    </row>
    <row r="17" spans="1:4" ht="66" customHeight="1" thickBot="1" x14ac:dyDescent="0.25">
      <c r="A17" s="49">
        <f t="shared" si="0"/>
        <v>11</v>
      </c>
      <c r="B17" s="26">
        <v>2020003630008</v>
      </c>
      <c r="C17" s="27" t="s">
        <v>17</v>
      </c>
      <c r="D17" s="20">
        <v>81182000</v>
      </c>
    </row>
    <row r="18" spans="1:4" ht="30" customHeight="1" thickBot="1" x14ac:dyDescent="0.25">
      <c r="A18" s="21" t="s">
        <v>18</v>
      </c>
      <c r="B18" s="21"/>
      <c r="C18" s="22"/>
      <c r="D18" s="79">
        <f>D19</f>
        <v>3041154599.1599998</v>
      </c>
    </row>
    <row r="19" spans="1:4" ht="30" customHeight="1" x14ac:dyDescent="0.2">
      <c r="A19" s="80">
        <v>4</v>
      </c>
      <c r="B19" s="23" t="s">
        <v>5</v>
      </c>
      <c r="C19" s="24"/>
      <c r="D19" s="8">
        <f>SUM(D20:D21)</f>
        <v>3041154599.1599998</v>
      </c>
    </row>
    <row r="20" spans="1:4" ht="66" customHeight="1" x14ac:dyDescent="0.2">
      <c r="A20" s="77">
        <f>A17+1</f>
        <v>12</v>
      </c>
      <c r="B20" s="25">
        <v>2020003630048</v>
      </c>
      <c r="C20" s="28" t="s">
        <v>19</v>
      </c>
      <c r="D20" s="12">
        <v>2371154599.1599998</v>
      </c>
    </row>
    <row r="21" spans="1:4" ht="66" customHeight="1" thickBot="1" x14ac:dyDescent="0.25">
      <c r="A21" s="81">
        <f>A20+1</f>
        <v>13</v>
      </c>
      <c r="B21" s="26">
        <v>2020003630049</v>
      </c>
      <c r="C21" s="29" t="s">
        <v>20</v>
      </c>
      <c r="D21" s="20">
        <v>670000000</v>
      </c>
    </row>
    <row r="22" spans="1:4" ht="30" customHeight="1" thickBot="1" x14ac:dyDescent="0.25">
      <c r="A22" s="21" t="s">
        <v>21</v>
      </c>
      <c r="B22" s="21"/>
      <c r="C22" s="22"/>
      <c r="D22" s="79">
        <f>D23+D31+D34+D43</f>
        <v>91905449878.459991</v>
      </c>
    </row>
    <row r="23" spans="1:4" ht="30" customHeight="1" x14ac:dyDescent="0.2">
      <c r="A23" s="80">
        <v>1</v>
      </c>
      <c r="B23" s="23" t="s">
        <v>22</v>
      </c>
      <c r="C23" s="24"/>
      <c r="D23" s="8">
        <f>SUM(D24:D30)</f>
        <v>36873014664.099998</v>
      </c>
    </row>
    <row r="24" spans="1:4" ht="66" customHeight="1" x14ac:dyDescent="0.2">
      <c r="A24" s="77">
        <f>A21+1</f>
        <v>14</v>
      </c>
      <c r="B24" s="25">
        <v>2020003630017</v>
      </c>
      <c r="C24" s="28" t="s">
        <v>23</v>
      </c>
      <c r="D24" s="30">
        <v>74327300</v>
      </c>
    </row>
    <row r="25" spans="1:4" ht="66" customHeight="1" x14ac:dyDescent="0.2">
      <c r="A25" s="49">
        <f>A24+1</f>
        <v>15</v>
      </c>
      <c r="B25" s="16">
        <v>2020003630050</v>
      </c>
      <c r="C25" s="17" t="s">
        <v>24</v>
      </c>
      <c r="D25" s="30">
        <v>2917024296</v>
      </c>
    </row>
    <row r="26" spans="1:4" ht="66" customHeight="1" x14ac:dyDescent="0.2">
      <c r="A26" s="49">
        <f t="shared" ref="A26:A42" si="1">A25+1</f>
        <v>16</v>
      </c>
      <c r="B26" s="16">
        <v>2021003630001</v>
      </c>
      <c r="C26" s="17" t="s">
        <v>25</v>
      </c>
      <c r="D26" s="30">
        <v>73966912</v>
      </c>
    </row>
    <row r="27" spans="1:4" ht="66" customHeight="1" x14ac:dyDescent="0.2">
      <c r="A27" s="49">
        <f t="shared" si="1"/>
        <v>17</v>
      </c>
      <c r="B27" s="16">
        <v>2021003630017</v>
      </c>
      <c r="C27" s="17" t="s">
        <v>26</v>
      </c>
      <c r="D27" s="30">
        <v>3050000000</v>
      </c>
    </row>
    <row r="28" spans="1:4" ht="66" customHeight="1" x14ac:dyDescent="0.2">
      <c r="A28" s="49">
        <f t="shared" si="1"/>
        <v>18</v>
      </c>
      <c r="B28" s="16">
        <v>2022003630007</v>
      </c>
      <c r="C28" s="17" t="s">
        <v>27</v>
      </c>
      <c r="D28" s="30">
        <v>3179932867</v>
      </c>
    </row>
    <row r="29" spans="1:4" ht="66" customHeight="1" x14ac:dyDescent="0.2">
      <c r="A29" s="49">
        <f t="shared" si="1"/>
        <v>19</v>
      </c>
      <c r="B29" s="16">
        <v>2020003630052</v>
      </c>
      <c r="C29" s="17" t="s">
        <v>28</v>
      </c>
      <c r="D29" s="30">
        <v>5965563289.1000004</v>
      </c>
    </row>
    <row r="30" spans="1:4" ht="66" customHeight="1" x14ac:dyDescent="0.2">
      <c r="A30" s="81">
        <f t="shared" si="1"/>
        <v>20</v>
      </c>
      <c r="B30" s="26">
        <v>2022000040007</v>
      </c>
      <c r="C30" s="29" t="s">
        <v>29</v>
      </c>
      <c r="D30" s="30">
        <v>21612200000</v>
      </c>
    </row>
    <row r="31" spans="1:4" ht="30" customHeight="1" x14ac:dyDescent="0.2">
      <c r="A31" s="82">
        <v>2</v>
      </c>
      <c r="B31" s="31" t="s">
        <v>30</v>
      </c>
      <c r="C31" s="31"/>
      <c r="D31" s="32">
        <f>SUM(D32:D33)</f>
        <v>41000000</v>
      </c>
    </row>
    <row r="32" spans="1:4" ht="39.75" customHeight="1" x14ac:dyDescent="0.2">
      <c r="A32" s="77">
        <f>A30+1</f>
        <v>21</v>
      </c>
      <c r="B32" s="25">
        <v>2021003630018</v>
      </c>
      <c r="C32" s="28" t="s">
        <v>31</v>
      </c>
      <c r="D32" s="30">
        <v>1000000</v>
      </c>
    </row>
    <row r="33" spans="1:4" ht="66" customHeight="1" x14ac:dyDescent="0.2">
      <c r="A33" s="77">
        <f>A32+1</f>
        <v>22</v>
      </c>
      <c r="B33" s="25">
        <v>2021003630019</v>
      </c>
      <c r="C33" s="28" t="s">
        <v>32</v>
      </c>
      <c r="D33" s="30">
        <v>40000000</v>
      </c>
    </row>
    <row r="34" spans="1:4" ht="28.5" customHeight="1" x14ac:dyDescent="0.2">
      <c r="A34" s="82">
        <v>3</v>
      </c>
      <c r="B34" s="31" t="s">
        <v>33</v>
      </c>
      <c r="C34" s="31"/>
      <c r="D34" s="32">
        <f>SUM(D35:D42)</f>
        <v>53888455828.360001</v>
      </c>
    </row>
    <row r="35" spans="1:4" ht="66" customHeight="1" x14ac:dyDescent="0.2">
      <c r="A35" s="49">
        <f>A33+1</f>
        <v>23</v>
      </c>
      <c r="B35" s="16">
        <v>2020003630053</v>
      </c>
      <c r="C35" s="17" t="s">
        <v>34</v>
      </c>
      <c r="D35" s="30">
        <v>30419023338.52</v>
      </c>
    </row>
    <row r="36" spans="1:4" ht="66" customHeight="1" x14ac:dyDescent="0.2">
      <c r="A36" s="49">
        <f>A35+1</f>
        <v>24</v>
      </c>
      <c r="B36" s="16">
        <v>2018000040059</v>
      </c>
      <c r="C36" s="17" t="s">
        <v>35</v>
      </c>
      <c r="D36" s="30">
        <v>6536661612</v>
      </c>
    </row>
    <row r="37" spans="1:4" ht="66" customHeight="1" x14ac:dyDescent="0.2">
      <c r="A37" s="49">
        <f>A36+1</f>
        <v>25</v>
      </c>
      <c r="B37" s="16">
        <v>2022003630010</v>
      </c>
      <c r="C37" s="17" t="s">
        <v>36</v>
      </c>
      <c r="D37" s="30">
        <v>9133426135</v>
      </c>
    </row>
    <row r="38" spans="1:4" ht="66" customHeight="1" x14ac:dyDescent="0.2">
      <c r="A38" s="49">
        <f>A37+1</f>
        <v>26</v>
      </c>
      <c r="B38" s="16">
        <v>2020003630054</v>
      </c>
      <c r="C38" s="17" t="s">
        <v>37</v>
      </c>
      <c r="D38" s="30">
        <v>392514047</v>
      </c>
    </row>
    <row r="39" spans="1:4" ht="66" customHeight="1" x14ac:dyDescent="0.2">
      <c r="A39" s="49">
        <f>A38+1</f>
        <v>27</v>
      </c>
      <c r="B39" s="16">
        <v>2021003630004</v>
      </c>
      <c r="C39" s="17" t="s">
        <v>38</v>
      </c>
      <c r="D39" s="30">
        <v>735000000</v>
      </c>
    </row>
    <row r="40" spans="1:4" ht="66" customHeight="1" x14ac:dyDescent="0.2">
      <c r="A40" s="49">
        <f t="shared" si="1"/>
        <v>28</v>
      </c>
      <c r="B40" s="16">
        <v>2021003630002</v>
      </c>
      <c r="C40" s="17" t="s">
        <v>39</v>
      </c>
      <c r="D40" s="30">
        <v>1105000000</v>
      </c>
    </row>
    <row r="41" spans="1:4" ht="66" customHeight="1" x14ac:dyDescent="0.2">
      <c r="A41" s="49">
        <f t="shared" si="1"/>
        <v>29</v>
      </c>
      <c r="B41" s="16">
        <v>2020003630057</v>
      </c>
      <c r="C41" s="17" t="s">
        <v>40</v>
      </c>
      <c r="D41" s="30">
        <v>350000000</v>
      </c>
    </row>
    <row r="42" spans="1:4" ht="66" customHeight="1" x14ac:dyDescent="0.2">
      <c r="A42" s="49">
        <f t="shared" si="1"/>
        <v>30</v>
      </c>
      <c r="B42" s="16">
        <v>2020003630014</v>
      </c>
      <c r="C42" s="15" t="s">
        <v>41</v>
      </c>
      <c r="D42" s="30">
        <v>5216830695.8400002</v>
      </c>
    </row>
    <row r="43" spans="1:4" ht="28.5" customHeight="1" x14ac:dyDescent="0.2">
      <c r="A43" s="82">
        <v>4</v>
      </c>
      <c r="B43" s="31" t="s">
        <v>42</v>
      </c>
      <c r="C43" s="31"/>
      <c r="D43" s="32">
        <f>SUM(D44:D46)</f>
        <v>1102979386</v>
      </c>
    </row>
    <row r="44" spans="1:4" ht="66" customHeight="1" x14ac:dyDescent="0.2">
      <c r="A44" s="49">
        <f>A42+1</f>
        <v>31</v>
      </c>
      <c r="B44" s="16">
        <v>2021003630003</v>
      </c>
      <c r="C44" s="17" t="s">
        <v>43</v>
      </c>
      <c r="D44" s="30">
        <v>563000000</v>
      </c>
    </row>
    <row r="45" spans="1:4" ht="66" customHeight="1" x14ac:dyDescent="0.2">
      <c r="A45" s="81">
        <f>A44+1</f>
        <v>32</v>
      </c>
      <c r="B45" s="26">
        <v>2022003630008</v>
      </c>
      <c r="C45" s="29" t="s">
        <v>44</v>
      </c>
      <c r="D45" s="30">
        <v>499979386</v>
      </c>
    </row>
    <row r="46" spans="1:4" ht="66" customHeight="1" thickBot="1" x14ac:dyDescent="0.25">
      <c r="A46" s="81">
        <f>A45+1</f>
        <v>33</v>
      </c>
      <c r="B46" s="26">
        <v>2021003630006</v>
      </c>
      <c r="C46" s="29" t="s">
        <v>45</v>
      </c>
      <c r="D46" s="33">
        <v>40000000</v>
      </c>
    </row>
    <row r="47" spans="1:4" ht="30" customHeight="1" thickBot="1" x14ac:dyDescent="0.25">
      <c r="A47" s="21" t="s">
        <v>46</v>
      </c>
      <c r="B47" s="21"/>
      <c r="C47" s="22"/>
      <c r="D47" s="79">
        <f>D48+D57+D60</f>
        <v>9005666049.1399994</v>
      </c>
    </row>
    <row r="48" spans="1:4" ht="30" customHeight="1" x14ac:dyDescent="0.2">
      <c r="A48" s="80">
        <v>1</v>
      </c>
      <c r="B48" s="23" t="s">
        <v>22</v>
      </c>
      <c r="C48" s="24"/>
      <c r="D48" s="8">
        <f>SUM(D49:D56)</f>
        <v>8033276561.1399994</v>
      </c>
    </row>
    <row r="49" spans="1:4" ht="66" customHeight="1" x14ac:dyDescent="0.2">
      <c r="A49" s="77">
        <f>A46+1</f>
        <v>34</v>
      </c>
      <c r="B49" s="25">
        <v>2020003630060</v>
      </c>
      <c r="C49" s="11" t="s">
        <v>47</v>
      </c>
      <c r="D49" s="12">
        <v>139000000</v>
      </c>
    </row>
    <row r="50" spans="1:4" ht="66" customHeight="1" x14ac:dyDescent="0.2">
      <c r="A50" s="49">
        <f>A49+1</f>
        <v>35</v>
      </c>
      <c r="B50" s="16">
        <v>2020003630061</v>
      </c>
      <c r="C50" s="15" t="s">
        <v>48</v>
      </c>
      <c r="D50" s="12">
        <v>67000000</v>
      </c>
    </row>
    <row r="51" spans="1:4" ht="66" customHeight="1" x14ac:dyDescent="0.2">
      <c r="A51" s="49">
        <f t="shared" ref="A51:A62" si="2">A50+1</f>
        <v>36</v>
      </c>
      <c r="B51" s="16">
        <v>2020003630062</v>
      </c>
      <c r="C51" s="15" t="s">
        <v>49</v>
      </c>
      <c r="D51" s="12">
        <v>67000000</v>
      </c>
    </row>
    <row r="52" spans="1:4" ht="66" customHeight="1" x14ac:dyDescent="0.2">
      <c r="A52" s="49">
        <f t="shared" si="2"/>
        <v>37</v>
      </c>
      <c r="B52" s="16">
        <v>2020003630063</v>
      </c>
      <c r="C52" s="17" t="s">
        <v>50</v>
      </c>
      <c r="D52" s="12">
        <v>70000000</v>
      </c>
    </row>
    <row r="53" spans="1:4" ht="66" customHeight="1" x14ac:dyDescent="0.2">
      <c r="A53" s="49">
        <f t="shared" si="2"/>
        <v>38</v>
      </c>
      <c r="B53" s="16">
        <v>2020003630064</v>
      </c>
      <c r="C53" s="17" t="s">
        <v>51</v>
      </c>
      <c r="D53" s="12">
        <v>288000000</v>
      </c>
    </row>
    <row r="54" spans="1:4" ht="66" customHeight="1" x14ac:dyDescent="0.2">
      <c r="A54" s="49">
        <f t="shared" si="2"/>
        <v>39</v>
      </c>
      <c r="B54" s="16">
        <v>2020003630065</v>
      </c>
      <c r="C54" s="17" t="s">
        <v>52</v>
      </c>
      <c r="D54" s="12">
        <v>32000000</v>
      </c>
    </row>
    <row r="55" spans="1:4" ht="66" customHeight="1" x14ac:dyDescent="0.2">
      <c r="A55" s="49">
        <f t="shared" si="2"/>
        <v>40</v>
      </c>
      <c r="B55" s="16">
        <v>2020003630066</v>
      </c>
      <c r="C55" s="17" t="s">
        <v>53</v>
      </c>
      <c r="D55" s="12">
        <v>7293276561.1399994</v>
      </c>
    </row>
    <row r="56" spans="1:4" ht="53.25" customHeight="1" x14ac:dyDescent="0.2">
      <c r="A56" s="49">
        <f>A55+1</f>
        <v>41</v>
      </c>
      <c r="B56" s="16">
        <v>2020003630068</v>
      </c>
      <c r="C56" s="17" t="s">
        <v>54</v>
      </c>
      <c r="D56" s="12">
        <v>77000000</v>
      </c>
    </row>
    <row r="57" spans="1:4" ht="36" customHeight="1" x14ac:dyDescent="0.2">
      <c r="A57" s="82">
        <v>3</v>
      </c>
      <c r="B57" s="31" t="s">
        <v>33</v>
      </c>
      <c r="C57" s="31"/>
      <c r="D57" s="32">
        <f>SUM(D58:D59)</f>
        <v>345389488</v>
      </c>
    </row>
    <row r="58" spans="1:4" ht="66" customHeight="1" x14ac:dyDescent="0.2">
      <c r="A58" s="49">
        <f>A56+1</f>
        <v>42</v>
      </c>
      <c r="B58" s="16">
        <v>2020003630069</v>
      </c>
      <c r="C58" s="17" t="s">
        <v>55</v>
      </c>
      <c r="D58" s="12">
        <v>55000000</v>
      </c>
    </row>
    <row r="59" spans="1:4" ht="66" customHeight="1" x14ac:dyDescent="0.2">
      <c r="A59" s="49">
        <f t="shared" si="2"/>
        <v>43</v>
      </c>
      <c r="B59" s="16">
        <v>2020003630070</v>
      </c>
      <c r="C59" s="17" t="s">
        <v>56</v>
      </c>
      <c r="D59" s="12">
        <v>290389488</v>
      </c>
    </row>
    <row r="60" spans="1:4" ht="31.5" customHeight="1" x14ac:dyDescent="0.2">
      <c r="A60" s="82">
        <v>4</v>
      </c>
      <c r="B60" s="31" t="s">
        <v>42</v>
      </c>
      <c r="C60" s="31"/>
      <c r="D60" s="32">
        <f>SUM(D61:D62)</f>
        <v>627000000</v>
      </c>
    </row>
    <row r="61" spans="1:4" ht="66" customHeight="1" x14ac:dyDescent="0.2">
      <c r="A61" s="49">
        <f>A59+1</f>
        <v>44</v>
      </c>
      <c r="B61" s="16">
        <v>2020003630067</v>
      </c>
      <c r="C61" s="15" t="s">
        <v>57</v>
      </c>
      <c r="D61" s="12">
        <v>105000000</v>
      </c>
    </row>
    <row r="62" spans="1:4" ht="66" customHeight="1" thickBot="1" x14ac:dyDescent="0.25">
      <c r="A62" s="81">
        <f t="shared" si="2"/>
        <v>45</v>
      </c>
      <c r="B62" s="26">
        <v>2020003630071</v>
      </c>
      <c r="C62" s="27" t="s">
        <v>58</v>
      </c>
      <c r="D62" s="20">
        <v>522000000</v>
      </c>
    </row>
    <row r="63" spans="1:4" ht="30" customHeight="1" thickBot="1" x14ac:dyDescent="0.25">
      <c r="A63" s="21" t="s">
        <v>59</v>
      </c>
      <c r="B63" s="21"/>
      <c r="C63" s="22"/>
      <c r="D63" s="79">
        <f>D64</f>
        <v>3959930987.3400002</v>
      </c>
    </row>
    <row r="64" spans="1:4" ht="30" customHeight="1" x14ac:dyDescent="0.2">
      <c r="A64" s="80">
        <v>1</v>
      </c>
      <c r="B64" s="23" t="s">
        <v>22</v>
      </c>
      <c r="C64" s="24"/>
      <c r="D64" s="8">
        <f>SUM(D65:D68)</f>
        <v>3959930987.3400002</v>
      </c>
    </row>
    <row r="65" spans="1:4" ht="66" customHeight="1" x14ac:dyDescent="0.2">
      <c r="A65" s="77">
        <f>A62+1</f>
        <v>46</v>
      </c>
      <c r="B65" s="25">
        <v>2020003630021</v>
      </c>
      <c r="C65" s="28" t="s">
        <v>60</v>
      </c>
      <c r="D65" s="12">
        <v>2868874526.3099999</v>
      </c>
    </row>
    <row r="66" spans="1:4" ht="66" customHeight="1" x14ac:dyDescent="0.2">
      <c r="A66" s="49">
        <f>A65+1</f>
        <v>47</v>
      </c>
      <c r="B66" s="16">
        <v>2020003630020</v>
      </c>
      <c r="C66" s="17" t="s">
        <v>61</v>
      </c>
      <c r="D66" s="12">
        <v>460754138.18000001</v>
      </c>
    </row>
    <row r="67" spans="1:4" ht="66" customHeight="1" x14ac:dyDescent="0.2">
      <c r="A67" s="49">
        <f t="shared" ref="A67:A68" si="3">A66+1</f>
        <v>48</v>
      </c>
      <c r="B67" s="16">
        <v>2020003630072</v>
      </c>
      <c r="C67" s="15" t="s">
        <v>62</v>
      </c>
      <c r="D67" s="12">
        <v>369583478.55000001</v>
      </c>
    </row>
    <row r="68" spans="1:4" ht="66" customHeight="1" thickBot="1" x14ac:dyDescent="0.25">
      <c r="A68" s="81">
        <f t="shared" si="3"/>
        <v>49</v>
      </c>
      <c r="B68" s="26">
        <v>2020003630073</v>
      </c>
      <c r="C68" s="27" t="s">
        <v>63</v>
      </c>
      <c r="D68" s="20">
        <v>260718844.30000001</v>
      </c>
    </row>
    <row r="69" spans="1:4" ht="30" customHeight="1" thickBot="1" x14ac:dyDescent="0.25">
      <c r="A69" s="21" t="s">
        <v>64</v>
      </c>
      <c r="B69" s="21"/>
      <c r="C69" s="22"/>
      <c r="D69" s="79">
        <f>D70</f>
        <v>2740910173.9000001</v>
      </c>
    </row>
    <row r="70" spans="1:4" ht="30" customHeight="1" x14ac:dyDescent="0.2">
      <c r="A70" s="82">
        <v>2</v>
      </c>
      <c r="B70" s="31" t="s">
        <v>30</v>
      </c>
      <c r="C70" s="31"/>
      <c r="D70" s="9">
        <f>SUM(D71:D76)</f>
        <v>2740910173.9000001</v>
      </c>
    </row>
    <row r="71" spans="1:4" ht="66" customHeight="1" x14ac:dyDescent="0.2">
      <c r="A71" s="77">
        <f>A68+1</f>
        <v>50</v>
      </c>
      <c r="B71" s="25">
        <v>2020003630074</v>
      </c>
      <c r="C71" s="11" t="s">
        <v>65</v>
      </c>
      <c r="D71" s="12">
        <v>104000000</v>
      </c>
    </row>
    <row r="72" spans="1:4" ht="66" customHeight="1" x14ac:dyDescent="0.2">
      <c r="A72" s="49">
        <f>A71+1</f>
        <v>51</v>
      </c>
      <c r="B72" s="16">
        <v>2020003630075</v>
      </c>
      <c r="C72" s="17" t="s">
        <v>66</v>
      </c>
      <c r="D72" s="12">
        <v>137351072</v>
      </c>
    </row>
    <row r="73" spans="1:4" ht="66" customHeight="1" x14ac:dyDescent="0.2">
      <c r="A73" s="49">
        <f t="shared" ref="A73:A74" si="4">A72+1</f>
        <v>52</v>
      </c>
      <c r="B73" s="16">
        <v>2020003630076</v>
      </c>
      <c r="C73" s="17" t="s">
        <v>67</v>
      </c>
      <c r="D73" s="12">
        <v>544923071</v>
      </c>
    </row>
    <row r="74" spans="1:4" ht="66" customHeight="1" x14ac:dyDescent="0.2">
      <c r="A74" s="49">
        <f t="shared" si="4"/>
        <v>53</v>
      </c>
      <c r="B74" s="16">
        <v>2020003630077</v>
      </c>
      <c r="C74" s="15" t="s">
        <v>68</v>
      </c>
      <c r="D74" s="12">
        <v>1406031030.9000001</v>
      </c>
    </row>
    <row r="75" spans="1:4" ht="66" customHeight="1" x14ac:dyDescent="0.2">
      <c r="A75" s="81">
        <f>A74+1</f>
        <v>54</v>
      </c>
      <c r="B75" s="26">
        <v>2020003630078</v>
      </c>
      <c r="C75" s="27" t="s">
        <v>69</v>
      </c>
      <c r="D75" s="12">
        <v>404500000</v>
      </c>
    </row>
    <row r="76" spans="1:4" ht="66" customHeight="1" thickBot="1" x14ac:dyDescent="0.25">
      <c r="A76" s="81">
        <f>A75+1</f>
        <v>55</v>
      </c>
      <c r="B76" s="26">
        <v>2022003630013</v>
      </c>
      <c r="C76" s="27" t="s">
        <v>70</v>
      </c>
      <c r="D76" s="20">
        <v>144105000</v>
      </c>
    </row>
    <row r="77" spans="1:4" ht="30" customHeight="1" thickBot="1" x14ac:dyDescent="0.25">
      <c r="A77" s="21" t="s">
        <v>71</v>
      </c>
      <c r="B77" s="21"/>
      <c r="C77" s="22"/>
      <c r="D77" s="79">
        <f>D78+D91</f>
        <v>4551806900</v>
      </c>
    </row>
    <row r="78" spans="1:4" ht="30" customHeight="1" x14ac:dyDescent="0.2">
      <c r="A78" s="82">
        <v>2</v>
      </c>
      <c r="B78" s="31" t="s">
        <v>30</v>
      </c>
      <c r="C78" s="31"/>
      <c r="D78" s="9">
        <f>SUM(D79:D90)</f>
        <v>1487814248</v>
      </c>
    </row>
    <row r="79" spans="1:4" ht="66" customHeight="1" x14ac:dyDescent="0.2">
      <c r="A79" s="77">
        <f>A76+1</f>
        <v>56</v>
      </c>
      <c r="B79" s="25">
        <v>2020003630079</v>
      </c>
      <c r="C79" s="28" t="s">
        <v>72</v>
      </c>
      <c r="D79" s="30">
        <v>539929712</v>
      </c>
    </row>
    <row r="80" spans="1:4" ht="66" customHeight="1" x14ac:dyDescent="0.2">
      <c r="A80" s="49">
        <f>A79+1</f>
        <v>57</v>
      </c>
      <c r="B80" s="16">
        <v>2020003630023</v>
      </c>
      <c r="C80" s="17" t="s">
        <v>73</v>
      </c>
      <c r="D80" s="30">
        <v>253500000</v>
      </c>
    </row>
    <row r="81" spans="1:4" ht="66" customHeight="1" x14ac:dyDescent="0.2">
      <c r="A81" s="49">
        <f t="shared" ref="A81:A98" si="5">A80+1</f>
        <v>58</v>
      </c>
      <c r="B81" s="16">
        <v>2020003630080</v>
      </c>
      <c r="C81" s="17" t="s">
        <v>74</v>
      </c>
      <c r="D81" s="30">
        <v>102500000</v>
      </c>
    </row>
    <row r="82" spans="1:4" ht="66" customHeight="1" x14ac:dyDescent="0.2">
      <c r="A82" s="49">
        <f t="shared" si="5"/>
        <v>59</v>
      </c>
      <c r="B82" s="16">
        <v>2020003630022</v>
      </c>
      <c r="C82" s="17" t="s">
        <v>75</v>
      </c>
      <c r="D82" s="30">
        <v>117000000</v>
      </c>
    </row>
    <row r="83" spans="1:4" ht="66" customHeight="1" x14ac:dyDescent="0.2">
      <c r="A83" s="49">
        <f t="shared" si="5"/>
        <v>60</v>
      </c>
      <c r="B83" s="16">
        <v>2020003630081</v>
      </c>
      <c r="C83" s="17" t="s">
        <v>76</v>
      </c>
      <c r="D83" s="30">
        <v>27000000</v>
      </c>
    </row>
    <row r="84" spans="1:4" ht="66" customHeight="1" x14ac:dyDescent="0.2">
      <c r="A84" s="49">
        <f t="shared" si="5"/>
        <v>61</v>
      </c>
      <c r="B84" s="16">
        <v>2020003630082</v>
      </c>
      <c r="C84" s="17" t="s">
        <v>77</v>
      </c>
      <c r="D84" s="30">
        <v>36307909</v>
      </c>
    </row>
    <row r="85" spans="1:4" ht="66" customHeight="1" x14ac:dyDescent="0.2">
      <c r="A85" s="49">
        <f t="shared" si="5"/>
        <v>62</v>
      </c>
      <c r="B85" s="16">
        <v>2020003630025</v>
      </c>
      <c r="C85" s="17" t="s">
        <v>78</v>
      </c>
      <c r="D85" s="30">
        <v>97000000</v>
      </c>
    </row>
    <row r="86" spans="1:4" ht="66" customHeight="1" x14ac:dyDescent="0.2">
      <c r="A86" s="49">
        <f t="shared" si="5"/>
        <v>63</v>
      </c>
      <c r="B86" s="16">
        <v>2020003630083</v>
      </c>
      <c r="C86" s="17" t="s">
        <v>79</v>
      </c>
      <c r="D86" s="30">
        <v>20000000</v>
      </c>
    </row>
    <row r="87" spans="1:4" ht="66" customHeight="1" x14ac:dyDescent="0.2">
      <c r="A87" s="49">
        <f t="shared" si="5"/>
        <v>64</v>
      </c>
      <c r="B87" s="16">
        <v>2020003630084</v>
      </c>
      <c r="C87" s="17" t="s">
        <v>80</v>
      </c>
      <c r="D87" s="30">
        <v>59900000</v>
      </c>
    </row>
    <row r="88" spans="1:4" ht="66" customHeight="1" x14ac:dyDescent="0.2">
      <c r="A88" s="49">
        <f t="shared" si="5"/>
        <v>65</v>
      </c>
      <c r="B88" s="16">
        <v>2020003630026</v>
      </c>
      <c r="C88" s="17" t="s">
        <v>81</v>
      </c>
      <c r="D88" s="30">
        <v>56000000</v>
      </c>
    </row>
    <row r="89" spans="1:4" ht="66" customHeight="1" x14ac:dyDescent="0.2">
      <c r="A89" s="49">
        <f t="shared" si="5"/>
        <v>66</v>
      </c>
      <c r="B89" s="16">
        <v>2020003630024</v>
      </c>
      <c r="C89" s="17" t="s">
        <v>82</v>
      </c>
      <c r="D89" s="30">
        <v>142676627</v>
      </c>
    </row>
    <row r="90" spans="1:4" ht="66" customHeight="1" x14ac:dyDescent="0.2">
      <c r="A90" s="49">
        <f t="shared" si="5"/>
        <v>67</v>
      </c>
      <c r="B90" s="16">
        <v>2020003630085</v>
      </c>
      <c r="C90" s="17" t="s">
        <v>83</v>
      </c>
      <c r="D90" s="30">
        <v>36000000</v>
      </c>
    </row>
    <row r="91" spans="1:4" ht="26.25" customHeight="1" x14ac:dyDescent="0.2">
      <c r="A91" s="82">
        <v>3</v>
      </c>
      <c r="B91" s="31" t="s">
        <v>33</v>
      </c>
      <c r="C91" s="31"/>
      <c r="D91" s="32">
        <f>SUM(D92:D98)</f>
        <v>3063992652</v>
      </c>
    </row>
    <row r="92" spans="1:4" ht="66" customHeight="1" x14ac:dyDescent="0.2">
      <c r="A92" s="49">
        <f>A90+1</f>
        <v>68</v>
      </c>
      <c r="B92" s="16">
        <v>2020003630027</v>
      </c>
      <c r="C92" s="15" t="s">
        <v>84</v>
      </c>
      <c r="D92" s="30">
        <v>162600000</v>
      </c>
    </row>
    <row r="93" spans="1:4" ht="66" customHeight="1" x14ac:dyDescent="0.2">
      <c r="A93" s="49">
        <f t="shared" si="5"/>
        <v>69</v>
      </c>
      <c r="B93" s="16">
        <v>2020003630086</v>
      </c>
      <c r="C93" s="17" t="s">
        <v>85</v>
      </c>
      <c r="D93" s="30">
        <v>2402692652</v>
      </c>
    </row>
    <row r="94" spans="1:4" ht="66" customHeight="1" x14ac:dyDescent="0.2">
      <c r="A94" s="49">
        <f t="shared" si="5"/>
        <v>70</v>
      </c>
      <c r="B94" s="16">
        <v>2020003630028</v>
      </c>
      <c r="C94" s="17" t="s">
        <v>86</v>
      </c>
      <c r="D94" s="30">
        <v>48000000</v>
      </c>
    </row>
    <row r="95" spans="1:4" ht="66" customHeight="1" x14ac:dyDescent="0.2">
      <c r="A95" s="49">
        <f t="shared" si="5"/>
        <v>71</v>
      </c>
      <c r="B95" s="16">
        <v>2020003630087</v>
      </c>
      <c r="C95" s="17" t="s">
        <v>87</v>
      </c>
      <c r="D95" s="30">
        <v>75200000</v>
      </c>
    </row>
    <row r="96" spans="1:4" ht="66" customHeight="1" x14ac:dyDescent="0.2">
      <c r="A96" s="49">
        <f t="shared" si="5"/>
        <v>72</v>
      </c>
      <c r="B96" s="16">
        <v>2020003630029</v>
      </c>
      <c r="C96" s="17" t="s">
        <v>88</v>
      </c>
      <c r="D96" s="30">
        <v>168000000</v>
      </c>
    </row>
    <row r="97" spans="1:4" ht="66" customHeight="1" x14ac:dyDescent="0.2">
      <c r="A97" s="49">
        <f t="shared" si="5"/>
        <v>73</v>
      </c>
      <c r="B97" s="16">
        <v>2020003630030</v>
      </c>
      <c r="C97" s="17" t="s">
        <v>89</v>
      </c>
      <c r="D97" s="30">
        <v>82000000</v>
      </c>
    </row>
    <row r="98" spans="1:4" ht="66" customHeight="1" thickBot="1" x14ac:dyDescent="0.25">
      <c r="A98" s="81">
        <f t="shared" si="5"/>
        <v>74</v>
      </c>
      <c r="B98" s="26">
        <v>2020003630088</v>
      </c>
      <c r="C98" s="29" t="s">
        <v>90</v>
      </c>
      <c r="D98" s="33">
        <v>125500000</v>
      </c>
    </row>
    <row r="99" spans="1:4" ht="30" customHeight="1" thickBot="1" x14ac:dyDescent="0.25">
      <c r="A99" s="21" t="s">
        <v>91</v>
      </c>
      <c r="B99" s="21"/>
      <c r="C99" s="22"/>
      <c r="D99" s="79">
        <f>D100</f>
        <v>3343243430</v>
      </c>
    </row>
    <row r="100" spans="1:4" ht="30" customHeight="1" x14ac:dyDescent="0.2">
      <c r="A100" s="82">
        <v>4</v>
      </c>
      <c r="B100" s="31" t="s">
        <v>42</v>
      </c>
      <c r="C100" s="31"/>
      <c r="D100" s="9">
        <f>SUM(D101:D104)</f>
        <v>3343243430</v>
      </c>
    </row>
    <row r="101" spans="1:4" ht="89.25" customHeight="1" x14ac:dyDescent="0.2">
      <c r="A101" s="77">
        <f>A98+1</f>
        <v>75</v>
      </c>
      <c r="B101" s="25">
        <v>2021003630005</v>
      </c>
      <c r="C101" s="34" t="s">
        <v>92</v>
      </c>
      <c r="D101" s="12">
        <v>410243430</v>
      </c>
    </row>
    <row r="102" spans="1:4" ht="66" customHeight="1" x14ac:dyDescent="0.2">
      <c r="A102" s="49">
        <f>A101+1</f>
        <v>76</v>
      </c>
      <c r="B102" s="16">
        <v>2020003630090</v>
      </c>
      <c r="C102" s="15" t="s">
        <v>93</v>
      </c>
      <c r="D102" s="12">
        <v>2043000000</v>
      </c>
    </row>
    <row r="103" spans="1:4" ht="66" customHeight="1" x14ac:dyDescent="0.2">
      <c r="A103" s="81">
        <f>A102+1</f>
        <v>77</v>
      </c>
      <c r="B103" s="26">
        <v>2020003630031</v>
      </c>
      <c r="C103" s="29" t="s">
        <v>94</v>
      </c>
      <c r="D103" s="12">
        <v>490000000</v>
      </c>
    </row>
    <row r="104" spans="1:4" ht="66" customHeight="1" thickBot="1" x14ac:dyDescent="0.25">
      <c r="A104" s="81">
        <f>A103+1</f>
        <v>78</v>
      </c>
      <c r="B104" s="26">
        <v>2022003630012</v>
      </c>
      <c r="C104" s="19" t="s">
        <v>95</v>
      </c>
      <c r="D104" s="20">
        <v>400000000</v>
      </c>
    </row>
    <row r="105" spans="1:4" ht="30" customHeight="1" thickBot="1" x14ac:dyDescent="0.25">
      <c r="A105" s="21" t="s">
        <v>96</v>
      </c>
      <c r="B105" s="21"/>
      <c r="C105" s="22"/>
      <c r="D105" s="79">
        <f>D106+D115</f>
        <v>213645814849.25</v>
      </c>
    </row>
    <row r="106" spans="1:4" ht="26.25" customHeight="1" x14ac:dyDescent="0.2">
      <c r="A106" s="80">
        <v>1</v>
      </c>
      <c r="B106" s="23" t="s">
        <v>22</v>
      </c>
      <c r="C106" s="24"/>
      <c r="D106" s="8">
        <f>SUM(D107:D114)</f>
        <v>213613300171.25</v>
      </c>
    </row>
    <row r="107" spans="1:4" ht="66" customHeight="1" x14ac:dyDescent="0.2">
      <c r="A107" s="77">
        <f>A104+1</f>
        <v>79</v>
      </c>
      <c r="B107" s="25">
        <v>2020003630091</v>
      </c>
      <c r="C107" s="11" t="s">
        <v>97</v>
      </c>
      <c r="D107" s="30">
        <v>18115525834.200001</v>
      </c>
    </row>
    <row r="108" spans="1:4" ht="66" customHeight="1" x14ac:dyDescent="0.2">
      <c r="A108" s="49">
        <f>A107+1</f>
        <v>80</v>
      </c>
      <c r="B108" s="16">
        <v>2020003630092</v>
      </c>
      <c r="C108" s="15" t="s">
        <v>98</v>
      </c>
      <c r="D108" s="30">
        <v>15000000</v>
      </c>
    </row>
    <row r="109" spans="1:4" ht="66" customHeight="1" x14ac:dyDescent="0.2">
      <c r="A109" s="49">
        <f t="shared" ref="A109:A114" si="6">A108+1</f>
        <v>81</v>
      </c>
      <c r="B109" s="16">
        <v>2020003630093</v>
      </c>
      <c r="C109" s="15" t="s">
        <v>99</v>
      </c>
      <c r="D109" s="30">
        <v>169220489</v>
      </c>
    </row>
    <row r="110" spans="1:4" ht="66" customHeight="1" x14ac:dyDescent="0.2">
      <c r="A110" s="49">
        <f t="shared" si="6"/>
        <v>82</v>
      </c>
      <c r="B110" s="16">
        <v>2020003630016</v>
      </c>
      <c r="C110" s="15" t="s">
        <v>100</v>
      </c>
      <c r="D110" s="30">
        <v>194460244711.04999</v>
      </c>
    </row>
    <row r="111" spans="1:4" ht="66" customHeight="1" x14ac:dyDescent="0.2">
      <c r="A111" s="49">
        <f t="shared" si="6"/>
        <v>83</v>
      </c>
      <c r="B111" s="16">
        <v>2020003630094</v>
      </c>
      <c r="C111" s="15" t="s">
        <v>101</v>
      </c>
      <c r="D111" s="30">
        <v>626824680</v>
      </c>
    </row>
    <row r="112" spans="1:4" ht="66" customHeight="1" x14ac:dyDescent="0.2">
      <c r="A112" s="49">
        <f t="shared" si="6"/>
        <v>84</v>
      </c>
      <c r="B112" s="16">
        <v>2020003630015</v>
      </c>
      <c r="C112" s="15" t="s">
        <v>102</v>
      </c>
      <c r="D112" s="30">
        <v>25000000</v>
      </c>
    </row>
    <row r="113" spans="1:4" ht="66" customHeight="1" x14ac:dyDescent="0.2">
      <c r="A113" s="49">
        <f t="shared" si="6"/>
        <v>85</v>
      </c>
      <c r="B113" s="16">
        <v>2020003630095</v>
      </c>
      <c r="C113" s="15" t="s">
        <v>103</v>
      </c>
      <c r="D113" s="30">
        <v>31484457</v>
      </c>
    </row>
    <row r="114" spans="1:4" ht="66" customHeight="1" x14ac:dyDescent="0.2">
      <c r="A114" s="49">
        <f t="shared" si="6"/>
        <v>86</v>
      </c>
      <c r="B114" s="16">
        <v>2020003630096</v>
      </c>
      <c r="C114" s="17" t="s">
        <v>104</v>
      </c>
      <c r="D114" s="30">
        <v>170000000</v>
      </c>
    </row>
    <row r="115" spans="1:4" ht="32.25" customHeight="1" x14ac:dyDescent="0.2">
      <c r="A115" s="82">
        <v>2</v>
      </c>
      <c r="B115" s="31" t="s">
        <v>30</v>
      </c>
      <c r="C115" s="31"/>
      <c r="D115" s="32">
        <f>D116</f>
        <v>32514678</v>
      </c>
    </row>
    <row r="116" spans="1:4" ht="66" customHeight="1" thickBot="1" x14ac:dyDescent="0.25">
      <c r="A116" s="81">
        <f>A114+1</f>
        <v>87</v>
      </c>
      <c r="B116" s="26">
        <v>2020003630097</v>
      </c>
      <c r="C116" s="27" t="s">
        <v>105</v>
      </c>
      <c r="D116" s="33">
        <v>32514678</v>
      </c>
    </row>
    <row r="117" spans="1:4" ht="30" customHeight="1" thickBot="1" x14ac:dyDescent="0.25">
      <c r="A117" s="74" t="s">
        <v>106</v>
      </c>
      <c r="B117" s="4"/>
      <c r="C117" s="5"/>
      <c r="D117" s="79">
        <f>D118+D137+D140</f>
        <v>7537461518.4300003</v>
      </c>
    </row>
    <row r="118" spans="1:4" ht="30" customHeight="1" x14ac:dyDescent="0.2">
      <c r="A118" s="80">
        <v>1</v>
      </c>
      <c r="B118" s="23" t="s">
        <v>22</v>
      </c>
      <c r="C118" s="24"/>
      <c r="D118" s="8">
        <f>SUM(D119:D136)</f>
        <v>7124488546.4300003</v>
      </c>
    </row>
    <row r="119" spans="1:4" ht="66" customHeight="1" x14ac:dyDescent="0.2">
      <c r="A119" s="77">
        <f>A116+1</f>
        <v>88</v>
      </c>
      <c r="B119" s="35">
        <v>2020003630011</v>
      </c>
      <c r="C119" s="36" t="s">
        <v>107</v>
      </c>
      <c r="D119" s="37">
        <v>130000000</v>
      </c>
    </row>
    <row r="120" spans="1:4" ht="66" customHeight="1" x14ac:dyDescent="0.2">
      <c r="A120" s="49">
        <f>A119+1</f>
        <v>89</v>
      </c>
      <c r="B120" s="38">
        <v>2020003630098</v>
      </c>
      <c r="C120" s="39" t="s">
        <v>108</v>
      </c>
      <c r="D120" s="37">
        <v>18900000</v>
      </c>
    </row>
    <row r="121" spans="1:4" ht="66" customHeight="1" x14ac:dyDescent="0.2">
      <c r="A121" s="49">
        <f t="shared" ref="A121:A145" si="7">A120+1</f>
        <v>90</v>
      </c>
      <c r="B121" s="38">
        <v>2020003630099</v>
      </c>
      <c r="C121" s="39" t="s">
        <v>109</v>
      </c>
      <c r="D121" s="37">
        <v>71600000</v>
      </c>
    </row>
    <row r="122" spans="1:4" ht="66" customHeight="1" x14ac:dyDescent="0.2">
      <c r="A122" s="49">
        <f t="shared" si="7"/>
        <v>91</v>
      </c>
      <c r="B122" s="38">
        <v>2020003630100</v>
      </c>
      <c r="C122" s="39" t="s">
        <v>110</v>
      </c>
      <c r="D122" s="37">
        <v>124800000</v>
      </c>
    </row>
    <row r="123" spans="1:4" ht="66" customHeight="1" x14ac:dyDescent="0.2">
      <c r="A123" s="49">
        <f t="shared" si="7"/>
        <v>92</v>
      </c>
      <c r="B123" s="38">
        <v>2020003630101</v>
      </c>
      <c r="C123" s="39" t="s">
        <v>111</v>
      </c>
      <c r="D123" s="37">
        <v>297700000</v>
      </c>
    </row>
    <row r="124" spans="1:4" ht="66" customHeight="1" x14ac:dyDescent="0.2">
      <c r="A124" s="49">
        <f t="shared" si="7"/>
        <v>93</v>
      </c>
      <c r="B124" s="38">
        <v>2020003630102</v>
      </c>
      <c r="C124" s="39" t="s">
        <v>112</v>
      </c>
      <c r="D124" s="37">
        <v>264000000</v>
      </c>
    </row>
    <row r="125" spans="1:4" ht="66" customHeight="1" x14ac:dyDescent="0.2">
      <c r="A125" s="49">
        <f t="shared" si="7"/>
        <v>94</v>
      </c>
      <c r="B125" s="38">
        <v>2021003630010</v>
      </c>
      <c r="C125" s="39" t="s">
        <v>113</v>
      </c>
      <c r="D125" s="37">
        <v>23400000</v>
      </c>
    </row>
    <row r="126" spans="1:4" ht="66" customHeight="1" x14ac:dyDescent="0.2">
      <c r="A126" s="49">
        <f t="shared" si="7"/>
        <v>95</v>
      </c>
      <c r="B126" s="38">
        <v>2020003630033</v>
      </c>
      <c r="C126" s="39" t="s">
        <v>114</v>
      </c>
      <c r="D126" s="37">
        <v>33000000</v>
      </c>
    </row>
    <row r="127" spans="1:4" ht="66" customHeight="1" x14ac:dyDescent="0.2">
      <c r="A127" s="49">
        <f t="shared" si="7"/>
        <v>96</v>
      </c>
      <c r="B127" s="38">
        <v>2020003630034</v>
      </c>
      <c r="C127" s="40" t="s">
        <v>115</v>
      </c>
      <c r="D127" s="37">
        <v>48100000</v>
      </c>
    </row>
    <row r="128" spans="1:4" ht="66" customHeight="1" x14ac:dyDescent="0.2">
      <c r="A128" s="49">
        <f t="shared" si="7"/>
        <v>97</v>
      </c>
      <c r="B128" s="38">
        <v>2020003630103</v>
      </c>
      <c r="C128" s="40" t="s">
        <v>116</v>
      </c>
      <c r="D128" s="37">
        <v>45500000</v>
      </c>
    </row>
    <row r="129" spans="1:4" ht="66" customHeight="1" x14ac:dyDescent="0.2">
      <c r="A129" s="49">
        <f t="shared" si="7"/>
        <v>98</v>
      </c>
      <c r="B129" s="38">
        <v>2020003630104</v>
      </c>
      <c r="C129" s="40" t="s">
        <v>117</v>
      </c>
      <c r="D129" s="37">
        <v>41600000</v>
      </c>
    </row>
    <row r="130" spans="1:4" ht="66" customHeight="1" x14ac:dyDescent="0.2">
      <c r="A130" s="49">
        <f t="shared" si="7"/>
        <v>99</v>
      </c>
      <c r="B130" s="38">
        <v>2020003630105</v>
      </c>
      <c r="C130" s="40" t="s">
        <v>118</v>
      </c>
      <c r="D130" s="37">
        <v>37700000</v>
      </c>
    </row>
    <row r="131" spans="1:4" ht="66" customHeight="1" x14ac:dyDescent="0.2">
      <c r="A131" s="49">
        <f t="shared" si="7"/>
        <v>100</v>
      </c>
      <c r="B131" s="38">
        <v>2020003630106</v>
      </c>
      <c r="C131" s="40" t="s">
        <v>119</v>
      </c>
      <c r="D131" s="37">
        <v>39000000</v>
      </c>
    </row>
    <row r="132" spans="1:4" ht="66" customHeight="1" x14ac:dyDescent="0.2">
      <c r="A132" s="49">
        <f t="shared" si="7"/>
        <v>101</v>
      </c>
      <c r="B132" s="38">
        <v>2020003630036</v>
      </c>
      <c r="C132" s="39" t="s">
        <v>120</v>
      </c>
      <c r="D132" s="37">
        <v>95000000</v>
      </c>
    </row>
    <row r="133" spans="1:4" ht="66" customHeight="1" x14ac:dyDescent="0.2">
      <c r="A133" s="49">
        <f t="shared" si="7"/>
        <v>102</v>
      </c>
      <c r="B133" s="38">
        <v>2020003630037</v>
      </c>
      <c r="C133" s="39" t="s">
        <v>121</v>
      </c>
      <c r="D133" s="37">
        <v>40000000</v>
      </c>
    </row>
    <row r="134" spans="1:4" ht="66" customHeight="1" x14ac:dyDescent="0.2">
      <c r="A134" s="49">
        <f t="shared" si="7"/>
        <v>103</v>
      </c>
      <c r="B134" s="38">
        <v>2020003630035</v>
      </c>
      <c r="C134" s="40" t="s">
        <v>122</v>
      </c>
      <c r="D134" s="37">
        <v>209300000</v>
      </c>
    </row>
    <row r="135" spans="1:4" ht="66" customHeight="1" x14ac:dyDescent="0.2">
      <c r="A135" s="49">
        <f t="shared" si="7"/>
        <v>104</v>
      </c>
      <c r="B135" s="38">
        <v>2020003630012</v>
      </c>
      <c r="C135" s="39" t="s">
        <v>123</v>
      </c>
      <c r="D135" s="37">
        <v>122000000</v>
      </c>
    </row>
    <row r="136" spans="1:4" ht="66" customHeight="1" x14ac:dyDescent="0.2">
      <c r="A136" s="49">
        <f t="shared" si="7"/>
        <v>105</v>
      </c>
      <c r="B136" s="38">
        <v>2020003630109</v>
      </c>
      <c r="C136" s="39" t="s">
        <v>124</v>
      </c>
      <c r="D136" s="37">
        <v>5482888546.4300003</v>
      </c>
    </row>
    <row r="137" spans="1:4" ht="25.5" customHeight="1" x14ac:dyDescent="0.2">
      <c r="A137" s="82">
        <v>2</v>
      </c>
      <c r="B137" s="31" t="s">
        <v>30</v>
      </c>
      <c r="C137" s="31"/>
      <c r="D137" s="32">
        <f>SUM(D138:D139)</f>
        <v>38400000</v>
      </c>
    </row>
    <row r="138" spans="1:4" ht="66" customHeight="1" x14ac:dyDescent="0.2">
      <c r="A138" s="49">
        <f>A136+1</f>
        <v>106</v>
      </c>
      <c r="B138" s="38">
        <v>2020003630113</v>
      </c>
      <c r="C138" s="39" t="s">
        <v>125</v>
      </c>
      <c r="D138" s="41">
        <v>23400000</v>
      </c>
    </row>
    <row r="139" spans="1:4" ht="66" customHeight="1" x14ac:dyDescent="0.2">
      <c r="A139" s="49">
        <f t="shared" si="7"/>
        <v>107</v>
      </c>
      <c r="B139" s="38">
        <v>2020003630114</v>
      </c>
      <c r="C139" s="39" t="s">
        <v>126</v>
      </c>
      <c r="D139" s="41">
        <v>15000000</v>
      </c>
    </row>
    <row r="140" spans="1:4" ht="25.5" customHeight="1" x14ac:dyDescent="0.2">
      <c r="A140" s="82">
        <v>4</v>
      </c>
      <c r="B140" s="31" t="s">
        <v>42</v>
      </c>
      <c r="C140" s="31"/>
      <c r="D140" s="32">
        <f>SUM(D141:D145)</f>
        <v>374572972</v>
      </c>
    </row>
    <row r="141" spans="1:4" ht="66" customHeight="1" x14ac:dyDescent="0.2">
      <c r="A141" s="49">
        <f>A139+1</f>
        <v>108</v>
      </c>
      <c r="B141" s="38">
        <v>2020003630115</v>
      </c>
      <c r="C141" s="39" t="s">
        <v>127</v>
      </c>
      <c r="D141" s="41">
        <v>15000000</v>
      </c>
    </row>
    <row r="142" spans="1:4" ht="66" customHeight="1" x14ac:dyDescent="0.2">
      <c r="A142" s="49">
        <f t="shared" si="7"/>
        <v>109</v>
      </c>
      <c r="B142" s="38">
        <v>2021003630008</v>
      </c>
      <c r="C142" s="40" t="s">
        <v>128</v>
      </c>
      <c r="D142" s="41">
        <v>104000000</v>
      </c>
    </row>
    <row r="143" spans="1:4" ht="66" customHeight="1" x14ac:dyDescent="0.2">
      <c r="A143" s="49">
        <f t="shared" si="7"/>
        <v>110</v>
      </c>
      <c r="B143" s="38">
        <v>2021003630007</v>
      </c>
      <c r="C143" s="40" t="s">
        <v>129</v>
      </c>
      <c r="D143" s="41">
        <v>101400000</v>
      </c>
    </row>
    <row r="144" spans="1:4" ht="66" customHeight="1" x14ac:dyDescent="0.2">
      <c r="A144" s="49">
        <f t="shared" si="7"/>
        <v>111</v>
      </c>
      <c r="B144" s="38">
        <v>2020003630111</v>
      </c>
      <c r="C144" s="40" t="s">
        <v>130</v>
      </c>
      <c r="D144" s="41">
        <v>39172972</v>
      </c>
    </row>
    <row r="145" spans="1:4" ht="66" customHeight="1" thickBot="1" x14ac:dyDescent="0.25">
      <c r="A145" s="81">
        <f t="shared" si="7"/>
        <v>112</v>
      </c>
      <c r="B145" s="42">
        <v>2020003630112</v>
      </c>
      <c r="C145" s="43" t="s">
        <v>131</v>
      </c>
      <c r="D145" s="44">
        <v>115000000</v>
      </c>
    </row>
    <row r="146" spans="1:4" ht="30" customHeight="1" thickBot="1" x14ac:dyDescent="0.25">
      <c r="A146" s="74" t="s">
        <v>132</v>
      </c>
      <c r="B146" s="4"/>
      <c r="C146" s="5"/>
      <c r="D146" s="79">
        <f>SUM(D148:D170)</f>
        <v>53313292857.790001</v>
      </c>
    </row>
    <row r="147" spans="1:4" ht="24" customHeight="1" x14ac:dyDescent="0.2">
      <c r="A147" s="80">
        <v>1</v>
      </c>
      <c r="B147" s="23" t="s">
        <v>22</v>
      </c>
      <c r="C147" s="24"/>
      <c r="D147" s="8">
        <f>SUM(D148:D170)</f>
        <v>53313292857.790001</v>
      </c>
    </row>
    <row r="148" spans="1:4" ht="66" customHeight="1" x14ac:dyDescent="0.2">
      <c r="A148" s="77">
        <f>A145+1</f>
        <v>113</v>
      </c>
      <c r="B148" s="35">
        <v>2020003630116</v>
      </c>
      <c r="C148" s="45" t="s">
        <v>133</v>
      </c>
      <c r="D148" s="41">
        <v>1701455776.6500001</v>
      </c>
    </row>
    <row r="149" spans="1:4" ht="66" customHeight="1" x14ac:dyDescent="0.2">
      <c r="A149" s="49">
        <f>A148+1</f>
        <v>114</v>
      </c>
      <c r="B149" s="38">
        <v>2020003630117</v>
      </c>
      <c r="C149" s="39" t="s">
        <v>134</v>
      </c>
      <c r="D149" s="41">
        <v>210000000</v>
      </c>
    </row>
    <row r="150" spans="1:4" ht="66" customHeight="1" x14ac:dyDescent="0.2">
      <c r="A150" s="49">
        <f t="shared" ref="A150:A170" si="8">A149+1</f>
        <v>115</v>
      </c>
      <c r="B150" s="38">
        <v>2020003630118</v>
      </c>
      <c r="C150" s="39" t="s">
        <v>135</v>
      </c>
      <c r="D150" s="41">
        <v>1219356161</v>
      </c>
    </row>
    <row r="151" spans="1:4" ht="66" customHeight="1" x14ac:dyDescent="0.2">
      <c r="A151" s="49">
        <f t="shared" si="8"/>
        <v>116</v>
      </c>
      <c r="B151" s="38">
        <v>2020003630119</v>
      </c>
      <c r="C151" s="39" t="s">
        <v>136</v>
      </c>
      <c r="D151" s="41">
        <v>135772557</v>
      </c>
    </row>
    <row r="152" spans="1:4" ht="66" customHeight="1" x14ac:dyDescent="0.2">
      <c r="A152" s="49">
        <f t="shared" si="8"/>
        <v>117</v>
      </c>
      <c r="B152" s="38">
        <v>2020003630120</v>
      </c>
      <c r="C152" s="39" t="s">
        <v>137</v>
      </c>
      <c r="D152" s="41">
        <v>141585478</v>
      </c>
    </row>
    <row r="153" spans="1:4" ht="66" customHeight="1" x14ac:dyDescent="0.2">
      <c r="A153" s="49">
        <f t="shared" si="8"/>
        <v>118</v>
      </c>
      <c r="B153" s="38">
        <v>2020003630121</v>
      </c>
      <c r="C153" s="39" t="s">
        <v>138</v>
      </c>
      <c r="D153" s="41">
        <v>159135000</v>
      </c>
    </row>
    <row r="154" spans="1:4" ht="66" customHeight="1" x14ac:dyDescent="0.2">
      <c r="A154" s="49">
        <f t="shared" si="8"/>
        <v>119</v>
      </c>
      <c r="B154" s="38">
        <v>2020003630122</v>
      </c>
      <c r="C154" s="39" t="s">
        <v>139</v>
      </c>
      <c r="D154" s="41">
        <v>150891929</v>
      </c>
    </row>
    <row r="155" spans="1:4" ht="66" customHeight="1" x14ac:dyDescent="0.2">
      <c r="A155" s="49">
        <f t="shared" si="8"/>
        <v>120</v>
      </c>
      <c r="B155" s="38">
        <v>2020003630123</v>
      </c>
      <c r="C155" s="39" t="s">
        <v>140</v>
      </c>
      <c r="D155" s="41">
        <v>285000000</v>
      </c>
    </row>
    <row r="156" spans="1:4" ht="66" customHeight="1" x14ac:dyDescent="0.2">
      <c r="A156" s="49">
        <f t="shared" si="8"/>
        <v>121</v>
      </c>
      <c r="B156" s="38">
        <v>2020003630124</v>
      </c>
      <c r="C156" s="39" t="s">
        <v>141</v>
      </c>
      <c r="D156" s="41">
        <v>200000000</v>
      </c>
    </row>
    <row r="157" spans="1:4" ht="66" customHeight="1" x14ac:dyDescent="0.2">
      <c r="A157" s="49">
        <f t="shared" si="8"/>
        <v>122</v>
      </c>
      <c r="B157" s="38">
        <v>2020003630125</v>
      </c>
      <c r="C157" s="39" t="s">
        <v>142</v>
      </c>
      <c r="D157" s="41">
        <v>207413133</v>
      </c>
    </row>
    <row r="158" spans="1:4" ht="66" customHeight="1" x14ac:dyDescent="0.2">
      <c r="A158" s="49">
        <f t="shared" si="8"/>
        <v>123</v>
      </c>
      <c r="B158" s="38">
        <v>2020003630126</v>
      </c>
      <c r="C158" s="39" t="s">
        <v>143</v>
      </c>
      <c r="D158" s="41">
        <v>150000000</v>
      </c>
    </row>
    <row r="159" spans="1:4" ht="66" customHeight="1" x14ac:dyDescent="0.2">
      <c r="A159" s="49">
        <f t="shared" si="8"/>
        <v>124</v>
      </c>
      <c r="B159" s="38">
        <v>2020003630127</v>
      </c>
      <c r="C159" s="39" t="s">
        <v>144</v>
      </c>
      <c r="D159" s="41">
        <v>255000000</v>
      </c>
    </row>
    <row r="160" spans="1:4" ht="66" customHeight="1" x14ac:dyDescent="0.2">
      <c r="A160" s="49">
        <f t="shared" si="8"/>
        <v>125</v>
      </c>
      <c r="B160" s="38">
        <v>2020003630128</v>
      </c>
      <c r="C160" s="39" t="s">
        <v>145</v>
      </c>
      <c r="D160" s="41">
        <v>506380734</v>
      </c>
    </row>
    <row r="161" spans="1:4" ht="66" customHeight="1" x14ac:dyDescent="0.2">
      <c r="A161" s="49">
        <f t="shared" si="8"/>
        <v>126</v>
      </c>
      <c r="B161" s="38">
        <v>2020003630129</v>
      </c>
      <c r="C161" s="39" t="s">
        <v>146</v>
      </c>
      <c r="D161" s="41">
        <v>318995934.28999996</v>
      </c>
    </row>
    <row r="162" spans="1:4" ht="66" customHeight="1" x14ac:dyDescent="0.2">
      <c r="A162" s="49">
        <f t="shared" si="8"/>
        <v>127</v>
      </c>
      <c r="B162" s="38">
        <v>2020003630130</v>
      </c>
      <c r="C162" s="39" t="s">
        <v>147</v>
      </c>
      <c r="D162" s="41">
        <v>50000000</v>
      </c>
    </row>
    <row r="163" spans="1:4" ht="66" customHeight="1" x14ac:dyDescent="0.2">
      <c r="A163" s="49">
        <f t="shared" si="8"/>
        <v>128</v>
      </c>
      <c r="B163" s="38">
        <v>2020003630131</v>
      </c>
      <c r="C163" s="39" t="s">
        <v>148</v>
      </c>
      <c r="D163" s="41">
        <v>37500000</v>
      </c>
    </row>
    <row r="164" spans="1:4" ht="66" customHeight="1" x14ac:dyDescent="0.2">
      <c r="A164" s="49">
        <f t="shared" si="8"/>
        <v>129</v>
      </c>
      <c r="B164" s="38">
        <v>2020003630132</v>
      </c>
      <c r="C164" s="39" t="s">
        <v>149</v>
      </c>
      <c r="D164" s="41">
        <v>85000000</v>
      </c>
    </row>
    <row r="165" spans="1:4" ht="66" customHeight="1" x14ac:dyDescent="0.2">
      <c r="A165" s="49">
        <f t="shared" si="8"/>
        <v>130</v>
      </c>
      <c r="B165" s="38">
        <v>2020003630133</v>
      </c>
      <c r="C165" s="39" t="s">
        <v>150</v>
      </c>
      <c r="D165" s="41">
        <v>600000000</v>
      </c>
    </row>
    <row r="166" spans="1:4" ht="66" customHeight="1" x14ac:dyDescent="0.2">
      <c r="A166" s="49">
        <f t="shared" si="8"/>
        <v>131</v>
      </c>
      <c r="B166" s="38">
        <v>2020003630134</v>
      </c>
      <c r="C166" s="39" t="s">
        <v>151</v>
      </c>
      <c r="D166" s="41">
        <v>300000000</v>
      </c>
    </row>
    <row r="167" spans="1:4" ht="66" customHeight="1" x14ac:dyDescent="0.2">
      <c r="A167" s="49">
        <f t="shared" si="8"/>
        <v>132</v>
      </c>
      <c r="B167" s="38">
        <v>2020003630135</v>
      </c>
      <c r="C167" s="39" t="s">
        <v>152</v>
      </c>
      <c r="D167" s="41">
        <v>1830478796</v>
      </c>
    </row>
    <row r="168" spans="1:4" ht="66" customHeight="1" x14ac:dyDescent="0.2">
      <c r="A168" s="49">
        <f t="shared" si="8"/>
        <v>133</v>
      </c>
      <c r="B168" s="38">
        <v>2020003630136</v>
      </c>
      <c r="C168" s="39" t="s">
        <v>153</v>
      </c>
      <c r="D168" s="41">
        <v>35074003113.879997</v>
      </c>
    </row>
    <row r="169" spans="1:4" ht="66" customHeight="1" x14ac:dyDescent="0.2">
      <c r="A169" s="49">
        <f t="shared" si="8"/>
        <v>134</v>
      </c>
      <c r="B169" s="38">
        <v>2020003630137</v>
      </c>
      <c r="C169" s="39" t="s">
        <v>154</v>
      </c>
      <c r="D169" s="41">
        <v>9464934244.9700012</v>
      </c>
    </row>
    <row r="170" spans="1:4" ht="66" customHeight="1" thickBot="1" x14ac:dyDescent="0.25">
      <c r="A170" s="81">
        <f t="shared" si="8"/>
        <v>135</v>
      </c>
      <c r="B170" s="42">
        <v>2020003630138</v>
      </c>
      <c r="C170" s="46" t="s">
        <v>155</v>
      </c>
      <c r="D170" s="44">
        <v>230390000</v>
      </c>
    </row>
    <row r="171" spans="1:4" ht="30" customHeight="1" thickBot="1" x14ac:dyDescent="0.25">
      <c r="A171" s="74" t="s">
        <v>156</v>
      </c>
      <c r="B171" s="4"/>
      <c r="C171" s="5"/>
      <c r="D171" s="79">
        <f>D172+D176+D179</f>
        <v>1266894018</v>
      </c>
    </row>
    <row r="172" spans="1:4" ht="30" customHeight="1" x14ac:dyDescent="0.2">
      <c r="A172" s="80">
        <v>1</v>
      </c>
      <c r="B172" s="23" t="s">
        <v>22</v>
      </c>
      <c r="C172" s="24"/>
      <c r="D172" s="8">
        <f>SUM(D173:D175)</f>
        <v>824774500</v>
      </c>
    </row>
    <row r="173" spans="1:4" ht="66" customHeight="1" x14ac:dyDescent="0.2">
      <c r="A173" s="77">
        <f>A170+1</f>
        <v>136</v>
      </c>
      <c r="B173" s="35">
        <v>2020003630038</v>
      </c>
      <c r="C173" s="45" t="s">
        <v>157</v>
      </c>
      <c r="D173" s="41">
        <v>240085000</v>
      </c>
    </row>
    <row r="174" spans="1:4" ht="66" customHeight="1" x14ac:dyDescent="0.2">
      <c r="A174" s="49">
        <f>A173+1</f>
        <v>137</v>
      </c>
      <c r="B174" s="38">
        <v>2020003630139</v>
      </c>
      <c r="C174" s="39" t="s">
        <v>158</v>
      </c>
      <c r="D174" s="41">
        <v>375289500</v>
      </c>
    </row>
    <row r="175" spans="1:4" ht="66" customHeight="1" x14ac:dyDescent="0.2">
      <c r="A175" s="49">
        <f t="shared" ref="A175:A178" si="9">A174+1</f>
        <v>138</v>
      </c>
      <c r="B175" s="38">
        <v>2020003630039</v>
      </c>
      <c r="C175" s="39" t="s">
        <v>159</v>
      </c>
      <c r="D175" s="41">
        <v>209400000</v>
      </c>
    </row>
    <row r="176" spans="1:4" ht="30" customHeight="1" x14ac:dyDescent="0.2">
      <c r="A176" s="82">
        <v>2</v>
      </c>
      <c r="B176" s="31" t="s">
        <v>30</v>
      </c>
      <c r="C176" s="31"/>
      <c r="D176" s="32">
        <f>SUM(D177:D178)</f>
        <v>75119518</v>
      </c>
    </row>
    <row r="177" spans="1:4" ht="66" customHeight="1" x14ac:dyDescent="0.2">
      <c r="A177" s="49">
        <f>A175+1</f>
        <v>139</v>
      </c>
      <c r="B177" s="38">
        <v>2020003630140</v>
      </c>
      <c r="C177" s="39" t="s">
        <v>160</v>
      </c>
      <c r="D177" s="41">
        <v>46719518</v>
      </c>
    </row>
    <row r="178" spans="1:4" ht="66" customHeight="1" x14ac:dyDescent="0.2">
      <c r="A178" s="49">
        <f t="shared" si="9"/>
        <v>140</v>
      </c>
      <c r="B178" s="38">
        <v>2020003630040</v>
      </c>
      <c r="C178" s="39" t="s">
        <v>161</v>
      </c>
      <c r="D178" s="41">
        <v>28400000</v>
      </c>
    </row>
    <row r="179" spans="1:4" ht="32.25" customHeight="1" x14ac:dyDescent="0.2">
      <c r="A179" s="82">
        <v>4</v>
      </c>
      <c r="B179" s="31" t="s">
        <v>42</v>
      </c>
      <c r="C179" s="31"/>
      <c r="D179" s="32">
        <f>D180</f>
        <v>367000000</v>
      </c>
    </row>
    <row r="180" spans="1:4" ht="66" customHeight="1" thickBot="1" x14ac:dyDescent="0.25">
      <c r="A180" s="81">
        <f>A178+1</f>
        <v>141</v>
      </c>
      <c r="B180" s="42">
        <v>2020003630141</v>
      </c>
      <c r="C180" s="46" t="s">
        <v>162</v>
      </c>
      <c r="D180" s="44">
        <v>367000000</v>
      </c>
    </row>
    <row r="181" spans="1:4" ht="30" customHeight="1" thickBot="1" x14ac:dyDescent="0.25">
      <c r="A181" s="21" t="s">
        <v>163</v>
      </c>
      <c r="B181" s="21"/>
      <c r="C181" s="22"/>
      <c r="D181" s="79">
        <f>D182</f>
        <v>9310061302.6199989</v>
      </c>
    </row>
    <row r="182" spans="1:4" ht="30" customHeight="1" x14ac:dyDescent="0.2">
      <c r="A182" s="80">
        <v>1</v>
      </c>
      <c r="B182" s="23" t="s">
        <v>22</v>
      </c>
      <c r="C182" s="24"/>
      <c r="D182" s="8">
        <f>SUM(D183:D185)</f>
        <v>9310061302.6199989</v>
      </c>
    </row>
    <row r="183" spans="1:4" ht="66" customHeight="1" x14ac:dyDescent="0.2">
      <c r="A183" s="78">
        <f>A180+1</f>
        <v>142</v>
      </c>
      <c r="B183" s="35">
        <v>2020003630009</v>
      </c>
      <c r="C183" s="45" t="s">
        <v>164</v>
      </c>
      <c r="D183" s="41">
        <v>3201224324.0799999</v>
      </c>
    </row>
    <row r="184" spans="1:4" ht="66" customHeight="1" x14ac:dyDescent="0.2">
      <c r="A184" s="49">
        <f>A183+1</f>
        <v>143</v>
      </c>
      <c r="B184" s="38">
        <v>2020003630010</v>
      </c>
      <c r="C184" s="39" t="s">
        <v>165</v>
      </c>
      <c r="D184" s="41">
        <v>3746819146.5399995</v>
      </c>
    </row>
    <row r="185" spans="1:4" ht="66" customHeight="1" thickBot="1" x14ac:dyDescent="0.25">
      <c r="A185" s="83">
        <f>A184+1</f>
        <v>144</v>
      </c>
      <c r="B185" s="42">
        <v>2020003630013</v>
      </c>
      <c r="C185" s="46" t="s">
        <v>166</v>
      </c>
      <c r="D185" s="44">
        <v>2362017832</v>
      </c>
    </row>
    <row r="186" spans="1:4" ht="30" customHeight="1" thickBot="1" x14ac:dyDescent="0.25">
      <c r="A186" s="74" t="s">
        <v>167</v>
      </c>
      <c r="B186" s="4"/>
      <c r="C186" s="5"/>
      <c r="D186" s="79">
        <f>D187+D190+D194</f>
        <v>4454923248</v>
      </c>
    </row>
    <row r="187" spans="1:4" ht="30" customHeight="1" x14ac:dyDescent="0.2">
      <c r="A187" s="80">
        <v>1</v>
      </c>
      <c r="B187" s="23" t="s">
        <v>22</v>
      </c>
      <c r="C187" s="24"/>
      <c r="D187" s="8">
        <f>SUM(D188:D189)</f>
        <v>2508923248</v>
      </c>
    </row>
    <row r="188" spans="1:4" ht="66" customHeight="1" x14ac:dyDescent="0.2">
      <c r="A188" s="78">
        <f>A185+1</f>
        <v>145</v>
      </c>
      <c r="B188" s="47">
        <v>2020003630142</v>
      </c>
      <c r="C188" s="45" t="s">
        <v>168</v>
      </c>
      <c r="D188" s="41">
        <v>1370000000</v>
      </c>
    </row>
    <row r="189" spans="1:4" ht="66" customHeight="1" x14ac:dyDescent="0.2">
      <c r="A189" s="49">
        <f>A188+1</f>
        <v>146</v>
      </c>
      <c r="B189" s="16">
        <v>2020003630143</v>
      </c>
      <c r="C189" s="48" t="s">
        <v>169</v>
      </c>
      <c r="D189" s="41">
        <v>1138923248</v>
      </c>
    </row>
    <row r="190" spans="1:4" ht="28.5" customHeight="1" x14ac:dyDescent="0.2">
      <c r="A190" s="82">
        <v>3</v>
      </c>
      <c r="B190" s="31" t="s">
        <v>33</v>
      </c>
      <c r="C190" s="31"/>
      <c r="D190" s="32">
        <f>SUM(D191:D193)</f>
        <v>1560000000</v>
      </c>
    </row>
    <row r="191" spans="1:4" ht="45.75" customHeight="1" x14ac:dyDescent="0.2">
      <c r="A191" s="49">
        <f>A189+1</f>
        <v>147</v>
      </c>
      <c r="B191" s="16">
        <v>2020003630144</v>
      </c>
      <c r="C191" s="48" t="s">
        <v>170</v>
      </c>
      <c r="D191" s="41">
        <v>520000000</v>
      </c>
    </row>
    <row r="192" spans="1:4" ht="66" customHeight="1" x14ac:dyDescent="0.2">
      <c r="A192" s="49">
        <f>A191+1</f>
        <v>148</v>
      </c>
      <c r="B192" s="47">
        <v>2020003630145</v>
      </c>
      <c r="C192" s="46" t="s">
        <v>171</v>
      </c>
      <c r="D192" s="44">
        <v>910000000</v>
      </c>
    </row>
    <row r="193" spans="1:7" ht="66" customHeight="1" x14ac:dyDescent="0.2">
      <c r="A193" s="49">
        <f>A192+1</f>
        <v>149</v>
      </c>
      <c r="B193" s="16">
        <v>2023003630001</v>
      </c>
      <c r="C193" s="17" t="s">
        <v>172</v>
      </c>
      <c r="D193" s="13">
        <v>130000000</v>
      </c>
    </row>
    <row r="194" spans="1:7" ht="28.5" customHeight="1" x14ac:dyDescent="0.2">
      <c r="A194" s="82">
        <v>4</v>
      </c>
      <c r="B194" s="31" t="s">
        <v>42</v>
      </c>
      <c r="C194" s="31"/>
      <c r="D194" s="32">
        <f>SUM(D195:D195)</f>
        <v>386000000</v>
      </c>
    </row>
    <row r="195" spans="1:7" ht="66" customHeight="1" thickBot="1" x14ac:dyDescent="0.25">
      <c r="A195" s="81">
        <f>A193+1</f>
        <v>150</v>
      </c>
      <c r="B195" s="26">
        <v>2022003630006</v>
      </c>
      <c r="C195" s="50" t="s">
        <v>173</v>
      </c>
      <c r="D195" s="44">
        <v>386000000</v>
      </c>
    </row>
    <row r="196" spans="1:7" ht="30" customHeight="1" thickBot="1" x14ac:dyDescent="0.25">
      <c r="A196" s="74" t="s">
        <v>174</v>
      </c>
      <c r="B196" s="4"/>
      <c r="C196" s="5"/>
      <c r="D196" s="79">
        <f>SUM(D198)</f>
        <v>118932650</v>
      </c>
    </row>
    <row r="197" spans="1:7" ht="30" customHeight="1" x14ac:dyDescent="0.2">
      <c r="A197" s="76">
        <v>3</v>
      </c>
      <c r="B197" s="51" t="s">
        <v>33</v>
      </c>
      <c r="C197" s="51"/>
      <c r="D197" s="9">
        <f>D198</f>
        <v>118932650</v>
      </c>
    </row>
    <row r="198" spans="1:7" ht="66" customHeight="1" thickBot="1" x14ac:dyDescent="0.25">
      <c r="A198" s="83">
        <f>A195+1</f>
        <v>151</v>
      </c>
      <c r="B198" s="47">
        <v>2020003630149</v>
      </c>
      <c r="C198" s="52" t="s">
        <v>175</v>
      </c>
      <c r="D198" s="53">
        <v>118932650</v>
      </c>
    </row>
    <row r="199" spans="1:7" ht="30" customHeight="1" thickBot="1" x14ac:dyDescent="0.25">
      <c r="A199" s="54" t="s">
        <v>176</v>
      </c>
      <c r="B199" s="55"/>
      <c r="C199" s="84"/>
      <c r="D199" s="56">
        <f>SUM(D3,D9,D18,D22,D47,D63,D69,D77,D99,D105,D117,D146,D171,D181,D186,D196)</f>
        <v>419927151314.08997</v>
      </c>
    </row>
    <row r="201" spans="1:7" x14ac:dyDescent="0.2">
      <c r="C201" s="58"/>
      <c r="D201" s="59"/>
    </row>
    <row r="202" spans="1:7" x14ac:dyDescent="0.2">
      <c r="C202" s="58"/>
      <c r="D202" s="59"/>
    </row>
    <row r="203" spans="1:7" x14ac:dyDescent="0.2">
      <c r="C203" s="58"/>
      <c r="D203" s="59"/>
    </row>
    <row r="204" spans="1:7" x14ac:dyDescent="0.2">
      <c r="C204" s="58"/>
      <c r="D204" s="59"/>
    </row>
    <row r="205" spans="1:7" ht="15.75" x14ac:dyDescent="0.25">
      <c r="B205" s="60"/>
      <c r="C205" s="61" t="s">
        <v>177</v>
      </c>
      <c r="D205" s="62"/>
    </row>
    <row r="206" spans="1:7" ht="12.75" customHeight="1" x14ac:dyDescent="0.2">
      <c r="B206" s="63" t="s">
        <v>178</v>
      </c>
      <c r="C206" s="63"/>
      <c r="D206" s="63"/>
      <c r="G206" s="64"/>
    </row>
    <row r="207" spans="1:7" ht="15.75" x14ac:dyDescent="0.25">
      <c r="D207" s="65"/>
    </row>
    <row r="208" spans="1:7" ht="12.75" customHeight="1" x14ac:dyDescent="0.2">
      <c r="B208" s="63"/>
      <c r="C208" s="63"/>
      <c r="D208" s="63"/>
    </row>
    <row r="209" spans="2:4" ht="22.5" customHeight="1" x14ac:dyDescent="0.2">
      <c r="B209" s="66"/>
      <c r="C209" s="67"/>
      <c r="D209" s="67"/>
    </row>
    <row r="210" spans="2:4" ht="24.75" customHeight="1" x14ac:dyDescent="0.2">
      <c r="B210" s="66"/>
      <c r="C210" s="67"/>
      <c r="D210" s="67"/>
    </row>
    <row r="211" spans="2:4" ht="21.75" customHeight="1" x14ac:dyDescent="0.2">
      <c r="B211" s="68"/>
      <c r="C211" s="67"/>
      <c r="D211" s="67"/>
    </row>
  </sheetData>
  <mergeCells count="52">
    <mergeCell ref="B208:D208"/>
    <mergeCell ref="B209:D209"/>
    <mergeCell ref="B210:D210"/>
    <mergeCell ref="B211:D211"/>
    <mergeCell ref="B190:C190"/>
    <mergeCell ref="B194:C194"/>
    <mergeCell ref="A196:C196"/>
    <mergeCell ref="B197:C197"/>
    <mergeCell ref="A199:C199"/>
    <mergeCell ref="B206:D206"/>
    <mergeCell ref="B176:C176"/>
    <mergeCell ref="B179:C179"/>
    <mergeCell ref="A181:C181"/>
    <mergeCell ref="B182:C182"/>
    <mergeCell ref="A186:C186"/>
    <mergeCell ref="B187:C187"/>
    <mergeCell ref="B137:C137"/>
    <mergeCell ref="B140:C140"/>
    <mergeCell ref="A146:C146"/>
    <mergeCell ref="B147:C147"/>
    <mergeCell ref="A171:C171"/>
    <mergeCell ref="B172:C172"/>
    <mergeCell ref="B100:C100"/>
    <mergeCell ref="A105:C105"/>
    <mergeCell ref="B106:C106"/>
    <mergeCell ref="B115:C115"/>
    <mergeCell ref="A117:C117"/>
    <mergeCell ref="B118:C118"/>
    <mergeCell ref="A69:C69"/>
    <mergeCell ref="B70:C70"/>
    <mergeCell ref="A77:C77"/>
    <mergeCell ref="B78:C78"/>
    <mergeCell ref="B91:C91"/>
    <mergeCell ref="A99:C99"/>
    <mergeCell ref="A47:C47"/>
    <mergeCell ref="B48:C48"/>
    <mergeCell ref="B57:C57"/>
    <mergeCell ref="B60:C60"/>
    <mergeCell ref="A63:C63"/>
    <mergeCell ref="B64:C64"/>
    <mergeCell ref="B19:C19"/>
    <mergeCell ref="A22:C22"/>
    <mergeCell ref="B23:C23"/>
    <mergeCell ref="B31:C31"/>
    <mergeCell ref="B34:C34"/>
    <mergeCell ref="B43:C43"/>
    <mergeCell ref="A1:D1"/>
    <mergeCell ref="A3:C3"/>
    <mergeCell ref="B4:C4"/>
    <mergeCell ref="A9:C9"/>
    <mergeCell ref="B10:C10"/>
    <mergeCell ref="A18:C18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2023-05-03T21:26:31Z</dcterms:created>
  <dcterms:modified xsi:type="dcterms:W3CDTF">2023-05-03T21:39:29Z</dcterms:modified>
</cp:coreProperties>
</file>