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GOBERNACION QUINDIO 2020\PAGINA WEB\SEPTIEMBRE\"/>
    </mc:Choice>
  </mc:AlternateContent>
  <bookViews>
    <workbookView xWindow="0" yWindow="0" windowWidth="13710" windowHeight="8175"/>
  </bookViews>
  <sheets>
    <sheet name="LISTA PROYECTOS" sheetId="1" r:id="rId1"/>
  </sheets>
  <externalReferences>
    <externalReference r:id="rId2"/>
  </externalReferences>
  <definedNames>
    <definedName name="_1._Apoyo_con_equipos_para_la_seguridad_vial_Licenciamiento_de_software_para_comunicaciones">#REF!</definedName>
    <definedName name="CODIGO_DIVIPOLA">#REF!</definedName>
    <definedName name="DboREGISTRO_LEY_617">#REF!</definedName>
    <definedName name="ññ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4" i="1" l="1"/>
  <c r="G184" i="1"/>
  <c r="F184" i="1"/>
  <c r="H183" i="1"/>
  <c r="G183" i="1"/>
  <c r="F183" i="1"/>
  <c r="H181" i="1"/>
  <c r="G181" i="1"/>
  <c r="F181" i="1"/>
  <c r="H175" i="1"/>
  <c r="G175" i="1"/>
  <c r="F175" i="1"/>
  <c r="H167" i="1"/>
  <c r="G167" i="1"/>
  <c r="F167" i="1"/>
  <c r="H165" i="1"/>
  <c r="G165" i="1"/>
  <c r="F165" i="1"/>
  <c r="H159" i="1"/>
  <c r="G159" i="1"/>
  <c r="F159" i="1"/>
  <c r="H133" i="1"/>
  <c r="G133" i="1"/>
  <c r="F133" i="1"/>
  <c r="H106" i="1"/>
  <c r="G106" i="1"/>
  <c r="F106" i="1"/>
  <c r="H92" i="1"/>
  <c r="G92" i="1"/>
  <c r="F92" i="1"/>
  <c r="H88" i="1"/>
  <c r="G88" i="1"/>
  <c r="F88" i="1"/>
  <c r="H66" i="1"/>
  <c r="G66" i="1"/>
  <c r="F66" i="1"/>
  <c r="H60" i="1"/>
  <c r="G60" i="1"/>
  <c r="F60" i="1"/>
  <c r="H54" i="1"/>
  <c r="G54" i="1"/>
  <c r="F54" i="1"/>
  <c r="H38" i="1"/>
  <c r="G38" i="1"/>
  <c r="F38" i="1"/>
  <c r="H22" i="1"/>
  <c r="G22" i="1"/>
  <c r="F22" i="1"/>
  <c r="H19" i="1"/>
  <c r="G19" i="1"/>
  <c r="F19" i="1"/>
  <c r="H11" i="1"/>
  <c r="G11" i="1"/>
  <c r="F11" i="1"/>
  <c r="H10" i="1"/>
  <c r="G10" i="1"/>
  <c r="H9" i="1"/>
  <c r="G9" i="1"/>
  <c r="H8" i="1"/>
  <c r="G8" i="1"/>
  <c r="H7" i="1"/>
  <c r="G7" i="1"/>
  <c r="F7" i="1"/>
</calcChain>
</file>

<file path=xl/sharedStrings.xml><?xml version="1.0" encoding="utf-8"?>
<sst xmlns="http://schemas.openxmlformats.org/spreadsheetml/2006/main" count="454" uniqueCount="340">
  <si>
    <t>SEGUIMIENTO PROYECTOS DE INVERSION REGISTRADOS EN EL BANCO DE PROGRAMAS Y PROYECTOS, QUE FORMAN PARTE DEL PLAN OPERATIVO ANUAL DE INVERSIONES POAI DEL DEPARTAMENTO</t>
  </si>
  <si>
    <t>JUNIO 30 2020</t>
  </si>
  <si>
    <t>LINEA ESTRATEGICA</t>
  </si>
  <si>
    <t>PROGRAMA</t>
  </si>
  <si>
    <t>CÓDIGO BPPIN</t>
  </si>
  <si>
    <t xml:space="preserve">NOMBRE DEL PROYECTO </t>
  </si>
  <si>
    <t>PRESUPUESTO 2020</t>
  </si>
  <si>
    <t>COMPROMISOS</t>
  </si>
  <si>
    <t>OBLIGACIONES</t>
  </si>
  <si>
    <t>ADMINISTRACIÓN CENTRAL</t>
  </si>
  <si>
    <t>304 -Secretaría Administrativa</t>
  </si>
  <si>
    <t xml:space="preserve">LIDERAZGO, GOBERNABILIDAD Y TRANSPARENCIA.   </t>
  </si>
  <si>
    <t>Fortalecimiento de la Gestión  y Desempeño Institucional. "Quindío con una administración al servicio de la ciudadanía "</t>
  </si>
  <si>
    <t>202000363-0003</t>
  </si>
  <si>
    <t>Formulación e implementación del programa de seguridad y salud en el trabajo, capacitación y bienestar social en el Departamento del Quindio</t>
  </si>
  <si>
    <t>202000363-0004</t>
  </si>
  <si>
    <t>Actualización, depuración, seguimiento y evaluación   del  Pasivo Pensional  de la Administración Departamental del Quindío</t>
  </si>
  <si>
    <t>Participación ciudadana y política y respeto por los derechos humanos y diversidad de creencias. "Quindío integrado y participativo"</t>
  </si>
  <si>
    <t>202000363-0005</t>
  </si>
  <si>
    <t>Implementación del Sistema Departamental de Servicio a la Ciudadanía SDSC   en la Administración Departamental.</t>
  </si>
  <si>
    <t>305 Secretaría de Planeación</t>
  </si>
  <si>
    <t>LIDERAZGO, GOBERNABILIDAD Y TRANSPARENCIA</t>
  </si>
  <si>
    <t>201663000-0007</t>
  </si>
  <si>
    <t>Asistencia al Consejo Territorial de Planeación del Departamento del Quindío</t>
  </si>
  <si>
    <t>Fortalecimiento de la Gestión  y Desempeño Institucional. "Quindío con una administración al servicio de la ciudadanía"</t>
  </si>
  <si>
    <t>201900363-0002</t>
  </si>
  <si>
    <t>Formulación  e implementación del  Plan de Desarrollo Departamental 2020-2023</t>
  </si>
  <si>
    <t>201663000-0009</t>
  </si>
  <si>
    <t>Diseño e implementación instrumentos de  planificación para el  ordenamiento  territorial, social y económico del  Departamento del Quindío</t>
  </si>
  <si>
    <t>201663000-0010</t>
  </si>
  <si>
    <t xml:space="preserve">Diseño e implementación del Observatorio  de Desarrollo Humano en el Departamento del Quindío </t>
  </si>
  <si>
    <t>201663000-0012</t>
  </si>
  <si>
    <t>Implementación Sistema de Cooperación Internacional y  de Gestión de proyectos  del Depratamento del Quindío - "Fabrica de Proyectos"</t>
  </si>
  <si>
    <t>201663000-0014</t>
  </si>
  <si>
    <t>Asistencia  técnica, seguimiento y evaluación  de la gestión  territorial en los  municipios del Departamento del  Quindío</t>
  </si>
  <si>
    <t>202000363-0006</t>
  </si>
  <si>
    <t xml:space="preserve">Implementación  del Modelo Integrado de Planeación y de Gestión MIPG en la Administración Departamental del Quindío </t>
  </si>
  <si>
    <t>307 Secretaría de Hacienda</t>
  </si>
  <si>
    <t>201663000-0016</t>
  </si>
  <si>
    <t xml:space="preserve"> Mejoramiento de la sostenibilidad de los procesos de fiscalización liquidación control y cobranza de los tributos en el Departamento del Quindío</t>
  </si>
  <si>
    <t>201663000-0017</t>
  </si>
  <si>
    <t xml:space="preserve">Implementación de un programa de gestión fianciera para la optimización de los procesos en el area de tesorería, presupuesto y contabilidad en el Departamento del Quindio </t>
  </si>
  <si>
    <t xml:space="preserve">308 Secretaría de Agua e Infraestructura </t>
  </si>
  <si>
    <t>INCLUSIÓN SOCIAL Y EQUIDAD</t>
  </si>
  <si>
    <t>Promoción al acceso a la justicia."Tú y yo con justicia"</t>
  </si>
  <si>
    <t>202000363-0007</t>
  </si>
  <si>
    <t>Construcción y/o mejoramiento de las instituciones públicas y/o de seguridad y  justicia  del estado en el Departamento Quindío</t>
  </si>
  <si>
    <t>Prestación de servicios de salud. "Tú y yo con servicios de salud"</t>
  </si>
  <si>
    <t>202000363-0008</t>
  </si>
  <si>
    <t>Construcción y/o mejoramiento de la infraestructura física de las instituciones de salud pública y bienestar social del departamento del Quindío</t>
  </si>
  <si>
    <t>Calidad, cobertura y fortalecimiento de la educación inicial, prescolar, básica y media." Tú y yo con educación y de calidad"</t>
  </si>
  <si>
    <t>201663000-0021</t>
  </si>
  <si>
    <t>Construir, mantener, mejorar y/o rehabilitar la infraestructura social del Departamento del Quindío</t>
  </si>
  <si>
    <t>Promoción y acceso efectivo a procesos culturales y artísticos. "Tú y yo somos cultura Quindiana"</t>
  </si>
  <si>
    <t>Fomento a la recreación, la actividad física y el deporte. "Tú y yo en la recreación y el deporte"</t>
  </si>
  <si>
    <t>Formación y preparación de deportistas. "Tú y yo campeones"</t>
  </si>
  <si>
    <t>PRODUCTIVIDAD Y COMPETITIVIDAD</t>
  </si>
  <si>
    <t>Infraestructura productiva y comercialización. "Tú y yo con agro competitivo"</t>
  </si>
  <si>
    <t>202000363-0009</t>
  </si>
  <si>
    <t>Construcción y/o mejoramiento  de la infraestructura turística y/o  productiva y  competitiva para el desarrollo del Departamento del Quindío</t>
  </si>
  <si>
    <t xml:space="preserve">Productividad y competitividad de las empresas colombianas. "Tú y yo con empresas competitivas" </t>
  </si>
  <si>
    <t>Construcción y/o mejoramiento  de la infraestructura turística y/o  productiva y  competitiva para el desarrollo del Departamento del Quindío.</t>
  </si>
  <si>
    <t>TERRITORIO, AMBIENTE Y DESARROLLO SOSTENIBLE</t>
  </si>
  <si>
    <t>Infraestructura red vial regional. "Tú y yo con movilidad vial"</t>
  </si>
  <si>
    <t>201663000-0019</t>
  </si>
  <si>
    <t>Mantener, mejorar, rehabilitar y/o atender las vías y sus emergencias, en cumplimiento del Plan Vial del Departamento del Quindío</t>
  </si>
  <si>
    <t>Conservación de la biodiversidad y sus servicios ecosistémicos. "Tú y yo en territorios biodiversos"</t>
  </si>
  <si>
    <t>Ordenamiento Ambiental Territorial. "Tú y yo planificamos con sentido ambiental"</t>
  </si>
  <si>
    <t>Acceso a soluciones de vivienda. "Tú y yo con vivienda digna"</t>
  </si>
  <si>
    <t>Acceso de la población a los servicios de agua potable y saneamiento básico. "Tú y yo con calidad del agua"</t>
  </si>
  <si>
    <t>202000363-0010</t>
  </si>
  <si>
    <t>Implementación del plan departamental para el mamenjo empresarial de los servicios de agua y saneamiento básico en el Departameno del Quindío</t>
  </si>
  <si>
    <t>309 Secretaría del Interior</t>
  </si>
  <si>
    <t>201663000-0029</t>
  </si>
  <si>
    <t>Apoyo a la convivencia, justicia y cultura de paz en el Departamento del  Quindío</t>
  </si>
  <si>
    <t>Promoción de los métodos de resolución de conflictos. "Tú y yo resolvemos los conflictos"</t>
  </si>
  <si>
    <t>201663000-0028</t>
  </si>
  <si>
    <t xml:space="preserve">Construcción integral de la seguridad humana en el Departamento de Quindío  </t>
  </si>
  <si>
    <t>Sistema penitenciario y carcelario en el marco de los derechos humanos. "Quindío respeta derechos penitenciarios"</t>
  </si>
  <si>
    <t>201663000-0036</t>
  </si>
  <si>
    <t xml:space="preserve">Administración del  riesgo mediante el conocimiento, la reducción y el manejo del desastre  en el Departamento del Quindío </t>
  </si>
  <si>
    <t>Atención, asistencia y reparación integral a las víctimas. "Tú y yo con reparación integral"</t>
  </si>
  <si>
    <t>201663000-0030</t>
  </si>
  <si>
    <t>Implementación del Plan de Acción Territorial para la prevención, protección, asistencia, atención, reparación integral en el Departamento del Quindío</t>
  </si>
  <si>
    <t>Inclusión social y productiva para la población en situación de vulnerabilidad. "Tú y yo, población vulnerable incluida"</t>
  </si>
  <si>
    <t>201663000-0032</t>
  </si>
  <si>
    <t>Implementación del Plan Integral de prevención de vulneraciones de los Derechos Humanos DDHH e infracciones  al Derecho Internacional Humanitario DIH en el Departamento del Quindío</t>
  </si>
  <si>
    <t>Fortalecimiento de la convivencia y la seguridad ciudadana. "Tú y yo seguros"</t>
  </si>
  <si>
    <t>201663000-0039</t>
  </si>
  <si>
    <t>Construcción de la participación ciudadana y control social en el Departamento del Quindío</t>
  </si>
  <si>
    <t>Prevención y atención de desastres y emergencias. "Tú y yo preparados en gestión del riesgo"</t>
  </si>
  <si>
    <t>201663000-0038</t>
  </si>
  <si>
    <t>Apoyo institucional en la gestión del riesgo  en el Departamento del Quindío</t>
  </si>
  <si>
    <t>201663000-0040</t>
  </si>
  <si>
    <t xml:space="preserve">Desarrollo de los Organismos Comunales en el Departamento del Quindío </t>
  </si>
  <si>
    <t>201663000-0042</t>
  </si>
  <si>
    <t xml:space="preserve">Fortalecimiento de las veedurias ciudadanas en el Departamento del Quindío </t>
  </si>
  <si>
    <t>310 Secretaría de Cultura</t>
  </si>
  <si>
    <t>201663000-0046</t>
  </si>
  <si>
    <t>Apoyo al arte y la cultura en todo el Departamento del Quindío</t>
  </si>
  <si>
    <t>202000363-0011</t>
  </si>
  <si>
    <t xml:space="preserve">Implementación del programa "Tú y Yo Somos Cultura", para el fortalecimiento a la léctura,  escitura  y bibliotecas en el Departamento del Quindío </t>
  </si>
  <si>
    <t>202000363-0012</t>
  </si>
  <si>
    <t xml:space="preserve"> Implementación de la "Ruta de la felicidad y la identidad quindiana", para  el fortalecimiento y visibilización de los procesos   artisticos  y culturales   en el Departamento del Quindío</t>
  </si>
  <si>
    <t>201663000-0045</t>
  </si>
  <si>
    <t xml:space="preserve">Apoyo a seguridad social del creador y gestor cultural del Departamento del Quindío </t>
  </si>
  <si>
    <t>Gestión, protección y salvaguardia del patrimonio cultural colombiano. "Tú y yo protectores del patrimonio cultural"</t>
  </si>
  <si>
    <t>201663000-0049</t>
  </si>
  <si>
    <t>Apoyo al reconocimiento, apropiación y salvaguardia y difusión del patrimonio cultural en todo el Departamento del Quindío</t>
  </si>
  <si>
    <t xml:space="preserve">311 Secretaría de Turismo, Industria y Comercio </t>
  </si>
  <si>
    <t>201663000-0051</t>
  </si>
  <si>
    <t>Apoyo al mejoramiento de la competitividad a iniciativas  productivas en el  Departamento del Quindío</t>
  </si>
  <si>
    <t>201663000-0056</t>
  </si>
  <si>
    <t xml:space="preserve">Fortalecimiento del sector empresarial  hacia mercados globales en el Departamento del Quindío .   </t>
  </si>
  <si>
    <t>201663000-0059</t>
  </si>
  <si>
    <t>Fortalecimiento de la oferta de prestadores de servicos, productos y atractivos turísticos en el Departamento del Quindío</t>
  </si>
  <si>
    <t>201663000-0062</t>
  </si>
  <si>
    <t>Apoyo a la promoción nacional e internacional como destino  turísmo del Departamento del Quindío</t>
  </si>
  <si>
    <t>Generación y formalización del empleo. "Tú y yo con empleo de calidad"</t>
  </si>
  <si>
    <t>201663000-0053</t>
  </si>
  <si>
    <t>Apoyo al emprendimiento, empresarismo, asociatividad y generación de empleo en el departamento del Quindío</t>
  </si>
  <si>
    <t>312 Secretaría de Agricultura, Desarrollo Rural y Medio Ambiente</t>
  </si>
  <si>
    <t>Inclusión productiva de pequeños productores rurales. "Tú y yo con oportunidades para el pequeño campesino"</t>
  </si>
  <si>
    <t>201663000-0075</t>
  </si>
  <si>
    <t xml:space="preserve">Fomento al emprendimiento y  al empleo rural en el Departamento del Quindío  </t>
  </si>
  <si>
    <t>201663000-0079</t>
  </si>
  <si>
    <t>Fomento a la agricultura familiar , urbana y  mercados campesinos para la soberanía y  Seguridad alimentaria en el Departamento del Quindío</t>
  </si>
  <si>
    <t>201663000-0078</t>
  </si>
  <si>
    <t>Fortalecimiento a la competitividad productiva y empresarial del sector rural en el Departamento del Quindío</t>
  </si>
  <si>
    <t>202000363-0013</t>
  </si>
  <si>
    <t>Implementación de procesos de extensión agropecuaria e inocuidad (estatus sanitario, BPA, BPG) alimentaria; en el Departamento del Quindío</t>
  </si>
  <si>
    <t>202000363-0014</t>
  </si>
  <si>
    <t>Implementación de procesos productivos agropecuarios familiares campesinos en busca de la soberanía y seguridad alimentaria en el Departamento del Quindío</t>
  </si>
  <si>
    <t>202000363-0015</t>
  </si>
  <si>
    <t xml:space="preserve">Implementación de procesos de agro industrialización con calidad e inocuidad en el Departamento del Quindío </t>
  </si>
  <si>
    <t>Servicios financieros y gestión del riesgo para las actividades agropecuarias y rurales. "Tú y yo con un campo protegido"</t>
  </si>
  <si>
    <t>Implementación de procesos productivos agropecuarios familiares campesinos en busca de la soberanía y seguridad alimentaria.</t>
  </si>
  <si>
    <t>Ordenamiento social y uso productivo del territorio rural. "Tú y yo con un campo planificado"</t>
  </si>
  <si>
    <t>202000363-0016</t>
  </si>
  <si>
    <t>Implementación de procesos de ordenamiento productivo y social territorial</t>
  </si>
  <si>
    <t>Aprovechamiento de mercados externos. "Tú y yo a los mercados internacionales"</t>
  </si>
  <si>
    <t>Sanidad agropecuaria e inocuidad agroalimentaria. "Tú y yo con un agro saludable"</t>
  </si>
  <si>
    <t>Implementación de procesos de extensión agropecuaria e inocuidad (estatus sanitario, BPA, BPG) alimentaria.</t>
  </si>
  <si>
    <t>Ciencia, tecnología e innovación agropecuaria. "Tú y yo con un agro interconectado"</t>
  </si>
  <si>
    <t>202000363-0017</t>
  </si>
  <si>
    <t xml:space="preserve">Implementación de procesos de innovación, ciencia y tecnología agropecuario en el Departamento del Quindío </t>
  </si>
  <si>
    <t>Implementación de procesos de agro industrialización con calidad e inocuidad en el Departamento del Quindío</t>
  </si>
  <si>
    <t>Fortalecimiento del desempeño ambiental de los sectores productivos. "Tú y yo guardianes de la biodiversidad.</t>
  </si>
  <si>
    <t>202000363-0018</t>
  </si>
  <si>
    <t xml:space="preserve">Fortalecimiento de los procesos de gestión ambiental urbana y rural para la protección del paisaje y la biodiversidad en el Departamento del Quindío </t>
  </si>
  <si>
    <t>201663000-0067</t>
  </si>
  <si>
    <t>Gestón integral de cuencas hidrográficas en el Departamento del Quindío</t>
  </si>
  <si>
    <t>201663000-0068</t>
  </si>
  <si>
    <t>Aplicación de mecanismos de protección ambiental en el Departamento del Quindío</t>
  </si>
  <si>
    <t>202000363-0019</t>
  </si>
  <si>
    <t>Apoyo a la generación de entornos  amigables para nuestros animales en el departamento del Quindío</t>
  </si>
  <si>
    <t>201663000-0069</t>
  </si>
  <si>
    <t>Fortalecimiento  y potencialización de los servicios ecosistemicos en el Departamento del Quindío</t>
  </si>
  <si>
    <t>Gestión de la información y el conocimiento ambiental. "Tú y yo conscientes con la naturaleza"</t>
  </si>
  <si>
    <t>202000363-0020</t>
  </si>
  <si>
    <t xml:space="preserve">Apoyo a nuevos modelos de vida sostenibles, sustentables y eficientes en el suelo rural y urbano en el Departamento del Quindío </t>
  </si>
  <si>
    <t>Gestión del cambio climático para un desarrollo bajo en carbono y resiliente al clima. "Tú y yo preparados para el cambio climático"</t>
  </si>
  <si>
    <t>202000363-0021</t>
  </si>
  <si>
    <t>Implementación de acciones de Gestión del Cambio Climatico en el marco del PIGCC.</t>
  </si>
  <si>
    <t>313 Oficina Privada</t>
  </si>
  <si>
    <t>Fortalecimiento de la Gestión  y Desempeño Institucional</t>
  </si>
  <si>
    <t>201663000-0082</t>
  </si>
  <si>
    <t>Desarrollar y fortalecer la cultura de la transparencia, participación, buen gobierno  y valores éticos y morales en el Departamento del Quindío</t>
  </si>
  <si>
    <t>201663000-0081</t>
  </si>
  <si>
    <t>Implementación de  la estrategia de comunicaciones para  la divulgación de  los programas, proyectos,  actividades y servicios del Departamento del Quindío</t>
  </si>
  <si>
    <t>202000363-0022</t>
  </si>
  <si>
    <t>Fortalecimiento de  las capacidades institucionales de la administración departamental del Quindío, para generar condiciones de gobernanza territorial, participación, administración eficiente y transparente.</t>
  </si>
  <si>
    <t xml:space="preserve">314 Secretaría de Educación - </t>
  </si>
  <si>
    <t>201663000-0084</t>
  </si>
  <si>
    <t xml:space="preserve">Fortalecimiento de las estrategias para el acceso,  permanencia y seguridad  de los niños, niñas y jóvenes en el  sistema educativo del Departamento del Quindío </t>
  </si>
  <si>
    <t>201663000-0086</t>
  </si>
  <si>
    <t>Implementación de estrategias de inclusión para garantizar la atención educativa a población vulnerable en el  Departamento del  Quindío</t>
  </si>
  <si>
    <t>201663000-0087</t>
  </si>
  <si>
    <t>Aplicación funcionamiento y prestación del servicio educativo de las instituciones educativas.</t>
  </si>
  <si>
    <t>201663000-0098</t>
  </si>
  <si>
    <t>Funcionamiento y prestación de servicios del sector educativo del nivel central en el Departamento del Quindío</t>
  </si>
  <si>
    <t>201663000-0090</t>
  </si>
  <si>
    <t>Mejoramiento de ambientes escolares y  fortalecimiento de modelos educativos articuladores de la ciencia, los lenguajes, las artes y el deporte en el Departamento del Quindío</t>
  </si>
  <si>
    <t>201663000-0093</t>
  </si>
  <si>
    <t>Mejoramiento de estrategias que permitan una mayor eficiencia en la gestión de procesos y proyectos de las instituciones educativas del Departamento del Quindío</t>
  </si>
  <si>
    <t>201663000-0095</t>
  </si>
  <si>
    <t xml:space="preserve">Fortalecimiento de los niveles de educación  básica y media para la articulación con la educación terciaria en el Departamento del Quindío </t>
  </si>
  <si>
    <t>201663000-0101</t>
  </si>
  <si>
    <t xml:space="preserve">Implementación del modelo de atención integral de la educación inicial en el Departamento del  Quindío </t>
  </si>
  <si>
    <t>201663000-0097</t>
  </si>
  <si>
    <t xml:space="preserve">Fortalecimiento de las herramientas tecnológicas en las Instituciones Educativas del Departamento del Quindío </t>
  </si>
  <si>
    <t>202000363-0023</t>
  </si>
  <si>
    <t>Fortalecer las competencias comunicativas en lengua extranjera en estudiantes y docentes de las instituciones educativas oficiales del Departamento del Quindío</t>
  </si>
  <si>
    <t>202000363-0024</t>
  </si>
  <si>
    <t>Fortalecimiento territoral para una gestión educativa integral en la Secretaría de Educación Departamental del Quindío</t>
  </si>
  <si>
    <t>Fortalecimiento de la educación media para la articulación con la educación superior o terciaria. "Tú y yo preparados para la educación superior"</t>
  </si>
  <si>
    <t>Fortalecimiento de los niveles de educación  básica y media para la articulación con la educación terciaria en el Departamento del Quindío</t>
  </si>
  <si>
    <t>2017003630-122</t>
  </si>
  <si>
    <t>Implementación de un fondo de apoyo departamental para el acceso y la permanencia de la educacion técnica, tecnológica y superior en el Departamento del Quindío</t>
  </si>
  <si>
    <t>316 Secretaría de Familia</t>
  </si>
  <si>
    <t>INCLUSION SOCIAL</t>
  </si>
  <si>
    <t>Salud Pública, "Tú y yo con salud de calidad"</t>
  </si>
  <si>
    <t>202000363-0025</t>
  </si>
  <si>
    <t>Diseño e implementación de campañas para la promoción de la vida y prevención del consumo de sustancias psicoactivas "TU Y YO UNIDOS POR LA VIDA".</t>
  </si>
  <si>
    <t>201663000-0110</t>
  </si>
  <si>
    <t>Desarrollo de acciones encaminadas a la atención integral  de los adolescentes y jóvenes del Departamento del Quindío</t>
  </si>
  <si>
    <t>Desarrollo Integral de Niños, Niñas, Adolescentes y sus Familias. "Tú y yo niños, niñas y adolescentes con desarrollo integral"</t>
  </si>
  <si>
    <t>201663000-0102</t>
  </si>
  <si>
    <t>Implementación de un modelo de atención integral a niños y niñas en entornos protectores en el Departamento del Quindìo</t>
  </si>
  <si>
    <t>201663000-0103</t>
  </si>
  <si>
    <t>Formulación e implementación de  la politica pública  de la familia en el departamento del Quindío</t>
  </si>
  <si>
    <t>201663000-0109</t>
  </si>
  <si>
    <t>Implementación de la política de primera infancia, infancia y adolescencia en el Departamento del Quindío</t>
  </si>
  <si>
    <t>202000363-0026</t>
  </si>
  <si>
    <t>Diseño e implementación de programa de acompañamiento familiar y comunitario con enfoque preventivo en los tipos de violencias en el Departamento del Quindío "TU Y YO COMPROMETIDOS CON LA FAMILIA"</t>
  </si>
  <si>
    <t>202000363-0027</t>
  </si>
  <si>
    <t>Diseño e implementación de programa comunitario para la prevención de los derechos de niños, niñas y adolescentes y su desarrollo integral. "TU Y YO COMPROMETIDOS CON LOS SUEÑOS".</t>
  </si>
  <si>
    <t>202000363-0028</t>
  </si>
  <si>
    <t>Atención post egreso de adolescentes y jóvenes, en los servicios de restablecimiento en la administración de justicia, con enfoque pedagógico y restaurativo encaminados a la inclusión social del Departamento del Quindío .</t>
  </si>
  <si>
    <t>201663000-0118</t>
  </si>
  <si>
    <t>Implementación del programa  para la atención y acompañamiento  del ciudadano migrante  y de repatriación en el Departamento del Quindío</t>
  </si>
  <si>
    <t>202000363-0029</t>
  </si>
  <si>
    <t>Atención integral a población en condición de discapacidad en los municipios del Departamento del Quindío "TU Y YO JUNTOS EN LA INCLUSIÓN".</t>
  </si>
  <si>
    <t>202000363-0030</t>
  </si>
  <si>
    <t>Apoyo en la construcción e Implementación de los Planes de Vida de los Cabildos y Resguardos indígenas  asentados en el Departamento del Quindío "TU Y YO UNIDOS CON DIGNIDAD".</t>
  </si>
  <si>
    <t>202000363-0031</t>
  </si>
  <si>
    <t xml:space="preserve">Formulación e implementación de la política pública para la comunidad negra, afrocolombiana, raizal y palenquera residente en el Departamento del Quindío </t>
  </si>
  <si>
    <t>Atención integral de población en situación permanente de desprotección social y/o familiar "Tú y yo con atención integral"</t>
  </si>
  <si>
    <t>202000363-0032</t>
  </si>
  <si>
    <t xml:space="preserve"> Apoyo en  la articulación de la  oferta social para la población habitante de calle del Departamento del Quindío</t>
  </si>
  <si>
    <t>201663000-0125</t>
  </si>
  <si>
    <t>Fomulación e implementación de la politica pública  de diversidad sexual en el Departamento del Quindío</t>
  </si>
  <si>
    <t>201663000-0128</t>
  </si>
  <si>
    <t>Implementación de la polìtica pùblica de equidad de género para la mujer en el Departamento del Quindìo</t>
  </si>
  <si>
    <t>201663000-0129</t>
  </si>
  <si>
    <t xml:space="preserve">Apoyo y bienestar integral a las personas mayores del Departamento del Quindío </t>
  </si>
  <si>
    <t>201663000-0114</t>
  </si>
  <si>
    <t>Actualización e implementación  de   la política pública departamental de discapacidad  "Capacidad sin Limites" en el Quindío</t>
  </si>
  <si>
    <t>202000363-0033</t>
  </si>
  <si>
    <t>Implementación de la Casa de la Mujer Empoderada para la promoción a la participación ciudadana de mujeres en escenarios sociales, políticos y el fortalecimiento de la Asociatividad en el departamento del Quindío "TU Y YO  CON LAS MUJERES EMPODERADAS".</t>
  </si>
  <si>
    <t>202000363-0034</t>
  </si>
  <si>
    <t>Implementación de la Casa Refugio de la Mujer del Departamento del Quindío</t>
  </si>
  <si>
    <t>Derechos fundamentales del trabajo y fortalecimiento del diálogo social. "Tú y yo con una niñez protegida"</t>
  </si>
  <si>
    <t>Diseño e Implementación de programa comunitario para la prevención de los derechos de niños, niñas y adolescentes y su desarrollo integral. "TU Y YO COMPROMETIDOS CON LOS SUEÑOS".</t>
  </si>
  <si>
    <t>318 Secretaría de Salud - 1801- Régimen Subsidiado - 1802 Prestación de Servicios -1803 Salud Pública - 1804 Otros Gastos en Salud</t>
  </si>
  <si>
    <t xml:space="preserve"> INCLUSION SOCIAL Y EQUIDAD</t>
  </si>
  <si>
    <t xml:space="preserve">Inspección, vigilancia y control. "Tú y yo con salud certificada" </t>
  </si>
  <si>
    <t>201663000-0132</t>
  </si>
  <si>
    <t>Aprovechamiento biológico y consumo de  alimentos idóneos  en el Departamento del Quindío</t>
  </si>
  <si>
    <t>201663000-0146</t>
  </si>
  <si>
    <t xml:space="preserve">Fortalecimiento de la autoridad sanitaria en el Departamento del Quindío </t>
  </si>
  <si>
    <t>201663000-0148</t>
  </si>
  <si>
    <t>Implementación de programas de promoción social en poblaciones  especiales en el Departamento del Quindío</t>
  </si>
  <si>
    <t>201663000-0151</t>
  </si>
  <si>
    <t xml:space="preserve">Fortalecimiento de las actividades de vigilancia y control del laboratorio de salud pública en el Departamento del Quindío </t>
  </si>
  <si>
    <t>201663000-0152</t>
  </si>
  <si>
    <t>Fortalecimiento del sistema de vigilancia en salud pública en el Departamento del Quindío</t>
  </si>
  <si>
    <t>201663000-0155</t>
  </si>
  <si>
    <t xml:space="preserve">Asistencia técnica para el fortalecimiento de la gestión de las entidades territoriales del Departamento del Quindío </t>
  </si>
  <si>
    <t>201663000-0158</t>
  </si>
  <si>
    <t>Apoyo al proceso del sistema obligatorio de garantía de calidad a los prestadores de salud en el Departamento del Quindío</t>
  </si>
  <si>
    <t>201663000-0160</t>
  </si>
  <si>
    <t>Apoyo operativo a la inversión social en salud en el Departamento del Quindío</t>
  </si>
  <si>
    <t>201663000-0133</t>
  </si>
  <si>
    <t>Control Salud Ambiental Departamento del Quindío</t>
  </si>
  <si>
    <t>201663000-0134</t>
  </si>
  <si>
    <t>Fortalecimiento de acciones de intervención inherentes a los derechos sexuales y reproductivos  en el Departamento del Quindío</t>
  </si>
  <si>
    <t>201663000-0135</t>
  </si>
  <si>
    <t>Fortalecimiento, promoción de la salud y prevención primaria en salud mental en el Departamento del Quindío</t>
  </si>
  <si>
    <t>201663000-0138</t>
  </si>
  <si>
    <t xml:space="preserve">Control y vigilancia en las acciones de condiciones no transmisibles y promoción de estilos de vida saludable en el Quindío  </t>
  </si>
  <si>
    <t>201663000-0139</t>
  </si>
  <si>
    <t>Fortalecimiento de las acciones de la prevención y protección en la población infantil en el Departamento del Quindío</t>
  </si>
  <si>
    <t>201663000-0141</t>
  </si>
  <si>
    <t xml:space="preserve">Fortalecimiento de estrategia de gestión integral, vectores, cambio climático y zoonosis en el Departamento  del Quindío </t>
  </si>
  <si>
    <t>201663000-0142</t>
  </si>
  <si>
    <t xml:space="preserve">Fortalecimiento de la inclusión social para la disminución de riesgos de contraer enfermedades transmisibles  en el Departamento del Quindío </t>
  </si>
  <si>
    <t>202000363-0002</t>
  </si>
  <si>
    <t>Tu y Yo Contra  - COVID</t>
  </si>
  <si>
    <t>201663000-0143</t>
  </si>
  <si>
    <t>Prevención en emergencias y desastres de eventos relacionados con la salud pública en el Departamento del  Quindío</t>
  </si>
  <si>
    <t>201663000-0145</t>
  </si>
  <si>
    <t xml:space="preserve"> Prevención vigilancia y control de eventos de origen laboral en el Departamento del Quindío</t>
  </si>
  <si>
    <t>201663000-0157</t>
  </si>
  <si>
    <t xml:space="preserve">Fortalecimiento de la red de urgencias y emergencias en el Departamento del Quindio </t>
  </si>
  <si>
    <t>201663000-0150</t>
  </si>
  <si>
    <t xml:space="preserve">Asistencia atención a las personas y prioridades en salud pública en el  Departamento del Quindío- Plan de Intervenciones Colectivas PIC. </t>
  </si>
  <si>
    <t>201663000-0153</t>
  </si>
  <si>
    <t>Subsidio afiliación al régimen subsidiado del Sistema General de Seguridad Social en Salud en el Departamento del Quindío</t>
  </si>
  <si>
    <t>201663000-0154</t>
  </si>
  <si>
    <t>Prestación de Servicios a la Población no Afiliada al Sistema General de Seguridad Social en Salud  y en los no POS  a la Población Afiliada al Régimen Subsidiado.</t>
  </si>
  <si>
    <t>201663000-0159</t>
  </si>
  <si>
    <t>Fortalecimiento de la red de prestación de servicios pública  del Departamento del Quindío</t>
  </si>
  <si>
    <t xml:space="preserve">324 Secretaría de Tecnologías de la Información y las Comunicaciones </t>
  </si>
  <si>
    <t>Facilitar el acceso y uso de las Tecnologías de la Información y las Comunicaciones en todo el departamento del Quindio. "Tú y yo somos ciudadanos TIC"</t>
  </si>
  <si>
    <t>202000363-0035</t>
  </si>
  <si>
    <t>Fortalecimiento  y apoyo a las tecnologías de la información de las comunicaciones en el departamento del Quindío</t>
  </si>
  <si>
    <t>Fomento del desarrollo de aplicaciones, software y contenidos para impulsar la apropiación de las Tecnologías de la Información y las Comunicaciones (TIC) "Quindío paraiso empresarial TIC-Quindío TIC"</t>
  </si>
  <si>
    <t>202000363-0036</t>
  </si>
  <si>
    <t>Fortalecimiento del sector empresarial del departamento del Quindío</t>
  </si>
  <si>
    <t xml:space="preserve">PRODUCTIVIDAD Y COMPETITIVIDAD </t>
  </si>
  <si>
    <t xml:space="preserve">Desarrollo tecnológico e innovación para el crecimiento empresarial </t>
  </si>
  <si>
    <t>201663000-0001</t>
  </si>
  <si>
    <t>Apoyo a la estrategia de gobierno en linea en el Departamento del Quindío</t>
  </si>
  <si>
    <t>Generación de una cultura que valora y gestiona el conocimiento y la innovación.</t>
  </si>
  <si>
    <t>202000363-0037</t>
  </si>
  <si>
    <t xml:space="preserve">Implementación  y  divulgación de la estratégia    "Quindío innovador y competitivo" </t>
  </si>
  <si>
    <t>201663000-0004</t>
  </si>
  <si>
    <t>Apoyo a la sostenibilidad de las tecnologías de la información y comunicación de la Gobernación del Quindío</t>
  </si>
  <si>
    <t>TOTAL SECTOR CENTRAL</t>
  </si>
  <si>
    <t>ENTIDADES DESCENTRALIZADAS</t>
  </si>
  <si>
    <t>319 Indeportes Quindío</t>
  </si>
  <si>
    <t>201663000-0163</t>
  </si>
  <si>
    <t>Apoyo al Deporte formativo, deporte social comunitario y juegos  tradicionales en el Departamento del Quindío</t>
  </si>
  <si>
    <t>201663000-0162</t>
  </si>
  <si>
    <t>Apoyo a los juegos intercolegiados en el Deparrtamento del Quindìo</t>
  </si>
  <si>
    <t>201663000-0164</t>
  </si>
  <si>
    <t xml:space="preserve"> Apoyo a la recreación,  para el bien común en el Departamento del Quindío</t>
  </si>
  <si>
    <t>201663000-0166</t>
  </si>
  <si>
    <t>Apoyo a proyectos deportivos, recreativos y de actividad fisica, en el Departamento del Quindìo</t>
  </si>
  <si>
    <t>201663000-0165</t>
  </si>
  <si>
    <t>Apoyo a la actividad fisica, salud y productiva en el Departamento del Quindío</t>
  </si>
  <si>
    <t>201663000-0161</t>
  </si>
  <si>
    <t>Apoyo al deporte asociado en el Departamento del Quindío</t>
  </si>
  <si>
    <t>202000363-0039</t>
  </si>
  <si>
    <t>Fortalecimiento al deporte competitivo y de altos logros "TU Y    YO SOMOS salvaVIDAS POR UN QUINDIO GANADOR" en el Departamento del Quindio</t>
  </si>
  <si>
    <t>320 Promotora de Vivienda</t>
  </si>
  <si>
    <t>201663000-0171</t>
  </si>
  <si>
    <t xml:space="preserve">Apoyo en la formulación y ejecucion de proyectos de vivienda, infraestructura y equipamientos colectivos y comunitarios en el Departamento del Quindío  </t>
  </si>
  <si>
    <t xml:space="preserve">321 Instituto Departamental de Transito </t>
  </si>
  <si>
    <t xml:space="preserve"> TERRITORIO, AMBIENTE Y DESARROLLO SOSTENIBLE</t>
  </si>
  <si>
    <t>Seguridad de Transporte. "Tú y yo seguros en la vía"</t>
  </si>
  <si>
    <t>201663000-0172</t>
  </si>
  <si>
    <t>Fortalecimiento de la seguridad vial  en el Departamento del Quindío</t>
  </si>
  <si>
    <t>TOTAL ENTIDADES DESCENTRALIZADAS:</t>
  </si>
  <si>
    <t>GRAN TOTAL:</t>
  </si>
  <si>
    <t>JOSÉ IGNACIO ROJAS SEPÚLVEDA</t>
  </si>
  <si>
    <t>Secretario de Planeación Departamental</t>
  </si>
  <si>
    <t>Elaboró:  Norma Consuelo Mantilla Q., Profesional Universitario</t>
  </si>
  <si>
    <t>Revisó:     Sandra Patricia Díaz Ordoñez, Jefe de Proyectos y Cooperación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</si>
</sst>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_-;_-@_-"/>
    <numFmt numFmtId="166" formatCode="_(* #,##0_);_(* \(#,##0\);_(* &quot;-&quot;??_);_(@_)"/>
    <numFmt numFmtId="167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5">
    <xf numFmtId="0" fontId="0" fillId="0" borderId="0" xfId="0"/>
    <xf numFmtId="0" fontId="2" fillId="0" borderId="1" xfId="0" applyFont="1" applyBorder="1"/>
    <xf numFmtId="0" fontId="2" fillId="0" borderId="0" xfId="0" applyFont="1"/>
    <xf numFmtId="0" fontId="2" fillId="0" borderId="4" xfId="0" applyFont="1" applyBorder="1"/>
    <xf numFmtId="0" fontId="3" fillId="0" borderId="4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justify" vertical="center" wrapText="1"/>
    </xf>
    <xf numFmtId="0" fontId="3" fillId="2" borderId="9" xfId="0" applyFont="1" applyFill="1" applyBorder="1" applyAlignment="1">
      <alignment horizontal="justify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3" borderId="11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/>
    </xf>
    <xf numFmtId="43" fontId="3" fillId="4" borderId="9" xfId="0" applyNumberFormat="1" applyFont="1" applyFill="1" applyBorder="1" applyAlignment="1">
      <alignment horizontal="left" vertical="center"/>
    </xf>
    <xf numFmtId="43" fontId="3" fillId="4" borderId="8" xfId="0" applyNumberFormat="1" applyFont="1" applyFill="1" applyBorder="1" applyAlignment="1">
      <alignment horizontal="left" vertical="center"/>
    </xf>
    <xf numFmtId="43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justify" vertical="center" wrapText="1"/>
    </xf>
    <xf numFmtId="43" fontId="2" fillId="0" borderId="15" xfId="0" applyNumberFormat="1" applyFont="1" applyBorder="1" applyAlignment="1">
      <alignment vertical="center"/>
    </xf>
    <xf numFmtId="43" fontId="2" fillId="0" borderId="17" xfId="0" applyNumberFormat="1" applyFont="1" applyBorder="1" applyAlignment="1">
      <alignment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justify" vertical="center" wrapText="1"/>
    </xf>
    <xf numFmtId="43" fontId="2" fillId="0" borderId="19" xfId="0" applyNumberFormat="1" applyFont="1" applyBorder="1" applyAlignment="1">
      <alignment vertical="center"/>
    </xf>
    <xf numFmtId="43" fontId="2" fillId="0" borderId="21" xfId="0" applyNumberFormat="1" applyFont="1" applyBorder="1" applyAlignment="1">
      <alignment vertical="center"/>
    </xf>
    <xf numFmtId="0" fontId="4" fillId="0" borderId="23" xfId="0" applyFont="1" applyBorder="1" applyAlignment="1">
      <alignment horizontal="justify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justify" vertical="center" wrapText="1"/>
    </xf>
    <xf numFmtId="43" fontId="2" fillId="0" borderId="23" xfId="0" applyNumberFormat="1" applyFont="1" applyBorder="1" applyAlignment="1">
      <alignment vertical="center"/>
    </xf>
    <xf numFmtId="43" fontId="2" fillId="0" borderId="25" xfId="0" applyNumberFormat="1" applyFont="1" applyBorder="1" applyAlignment="1">
      <alignment vertical="center"/>
    </xf>
    <xf numFmtId="0" fontId="4" fillId="0" borderId="15" xfId="0" applyFont="1" applyBorder="1" applyAlignment="1">
      <alignment horizontal="justify" vertical="center" wrapText="1"/>
    </xf>
    <xf numFmtId="43" fontId="5" fillId="0" borderId="19" xfId="0" applyNumberFormat="1" applyFont="1" applyBorder="1" applyAlignment="1">
      <alignment vertical="center"/>
    </xf>
    <xf numFmtId="43" fontId="5" fillId="0" borderId="21" xfId="0" applyNumberFormat="1" applyFont="1" applyBorder="1" applyAlignment="1">
      <alignment vertical="center"/>
    </xf>
    <xf numFmtId="0" fontId="5" fillId="0" borderId="0" xfId="0" applyFont="1"/>
    <xf numFmtId="43" fontId="2" fillId="0" borderId="0" xfId="0" applyNumberFormat="1" applyFont="1"/>
    <xf numFmtId="0" fontId="4" fillId="0" borderId="19" xfId="0" applyFont="1" applyBorder="1" applyAlignment="1">
      <alignment horizontal="justify" vertical="center" wrapText="1"/>
    </xf>
    <xf numFmtId="43" fontId="4" fillId="0" borderId="19" xfId="0" applyNumberFormat="1" applyFont="1" applyBorder="1" applyAlignment="1">
      <alignment vertical="center"/>
    </xf>
    <xf numFmtId="43" fontId="4" fillId="0" borderId="21" xfId="0" applyNumberFormat="1" applyFont="1" applyBorder="1" applyAlignment="1">
      <alignment vertical="center"/>
    </xf>
    <xf numFmtId="43" fontId="3" fillId="4" borderId="28" xfId="0" applyNumberFormat="1" applyFont="1" applyFill="1" applyBorder="1" applyAlignment="1">
      <alignment horizontal="left" vertical="center"/>
    </xf>
    <xf numFmtId="43" fontId="3" fillId="4" borderId="10" xfId="0" applyNumberFormat="1" applyFont="1" applyFill="1" applyBorder="1" applyAlignment="1">
      <alignment horizontal="left" vertical="center"/>
    </xf>
    <xf numFmtId="43" fontId="3" fillId="4" borderId="6" xfId="0" applyNumberFormat="1" applyFont="1" applyFill="1" applyBorder="1" applyAlignment="1">
      <alignment horizontal="left" vertical="center"/>
    </xf>
    <xf numFmtId="0" fontId="4" fillId="0" borderId="30" xfId="0" applyFont="1" applyBorder="1" applyAlignment="1">
      <alignment horizontal="justify" vertical="center" wrapText="1"/>
    </xf>
    <xf numFmtId="0" fontId="4" fillId="0" borderId="30" xfId="0" applyFont="1" applyBorder="1" applyAlignment="1">
      <alignment horizontal="center" vertical="center" wrapText="1"/>
    </xf>
    <xf numFmtId="43" fontId="2" fillId="0" borderId="30" xfId="0" applyNumberFormat="1" applyFont="1" applyBorder="1" applyAlignment="1">
      <alignment vertical="center"/>
    </xf>
    <xf numFmtId="43" fontId="2" fillId="0" borderId="31" xfId="0" applyNumberFormat="1" applyFont="1" applyBorder="1" applyAlignment="1">
      <alignment vertical="center"/>
    </xf>
    <xf numFmtId="43" fontId="3" fillId="4" borderId="8" xfId="0" applyNumberFormat="1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0" xfId="0" applyFont="1"/>
    <xf numFmtId="0" fontId="2" fillId="0" borderId="18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justify" vertical="center" wrapText="1"/>
    </xf>
    <xf numFmtId="43" fontId="4" fillId="0" borderId="15" xfId="0" applyNumberFormat="1" applyFont="1" applyFill="1" applyBorder="1" applyAlignment="1">
      <alignment horizontal="left" vertical="center" wrapText="1"/>
    </xf>
    <xf numFmtId="43" fontId="4" fillId="0" borderId="17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0" fontId="4" fillId="0" borderId="19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justify" vertical="center" wrapText="1"/>
    </xf>
    <xf numFmtId="43" fontId="4" fillId="0" borderId="19" xfId="0" applyNumberFormat="1" applyFont="1" applyFill="1" applyBorder="1" applyAlignment="1">
      <alignment horizontal="left" vertical="center" wrapText="1"/>
    </xf>
    <xf numFmtId="43" fontId="4" fillId="0" borderId="21" xfId="0" applyNumberFormat="1" applyFont="1" applyFill="1" applyBorder="1" applyAlignment="1">
      <alignment horizontal="left" vertical="center" wrapText="1"/>
    </xf>
    <xf numFmtId="1" fontId="4" fillId="0" borderId="23" xfId="0" applyNumberFormat="1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justify" vertical="center" wrapText="1"/>
    </xf>
    <xf numFmtId="43" fontId="4" fillId="0" borderId="23" xfId="0" applyNumberFormat="1" applyFont="1" applyFill="1" applyBorder="1" applyAlignment="1">
      <alignment horizontal="left" vertical="center" wrapText="1"/>
    </xf>
    <xf numFmtId="43" fontId="4" fillId="0" borderId="25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" fontId="4" fillId="0" borderId="19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justify" vertical="center" wrapText="1"/>
    </xf>
    <xf numFmtId="1" fontId="4" fillId="0" borderId="23" xfId="0" applyNumberFormat="1" applyFont="1" applyBorder="1" applyAlignment="1">
      <alignment horizontal="center" vertical="center" wrapText="1"/>
    </xf>
    <xf numFmtId="0" fontId="3" fillId="0" borderId="19" xfId="0" applyFont="1" applyBorder="1" applyAlignment="1">
      <alignment horizontal="justify" vertical="center" wrapText="1"/>
    </xf>
    <xf numFmtId="43" fontId="3" fillId="4" borderId="21" xfId="0" applyNumberFormat="1" applyFont="1" applyFill="1" applyBorder="1" applyAlignment="1">
      <alignment horizontal="left" vertical="center"/>
    </xf>
    <xf numFmtId="43" fontId="3" fillId="4" borderId="12" xfId="0" applyNumberFormat="1" applyFont="1" applyFill="1" applyBorder="1" applyAlignment="1">
      <alignment horizontal="left" vertical="center"/>
    </xf>
    <xf numFmtId="0" fontId="4" fillId="0" borderId="14" xfId="0" applyFont="1" applyBorder="1" applyAlignment="1">
      <alignment horizontal="justify" vertical="center" wrapText="1"/>
    </xf>
    <xf numFmtId="0" fontId="3" fillId="3" borderId="11" xfId="0" applyFont="1" applyFill="1" applyBorder="1" applyAlignment="1">
      <alignment horizontal="justify" vertical="center" wrapText="1"/>
    </xf>
    <xf numFmtId="43" fontId="3" fillId="3" borderId="12" xfId="2" applyFont="1" applyFill="1" applyBorder="1" applyAlignment="1">
      <alignment horizontal="justify" vertical="center"/>
    </xf>
    <xf numFmtId="43" fontId="2" fillId="5" borderId="0" xfId="0" applyNumberFormat="1" applyFont="1" applyFill="1"/>
    <xf numFmtId="0" fontId="2" fillId="5" borderId="0" xfId="0" applyFont="1" applyFill="1"/>
    <xf numFmtId="0" fontId="2" fillId="0" borderId="0" xfId="0" applyFont="1" applyBorder="1"/>
    <xf numFmtId="0" fontId="2" fillId="0" borderId="5" xfId="0" applyFont="1" applyBorder="1"/>
    <xf numFmtId="3" fontId="4" fillId="0" borderId="19" xfId="0" applyNumberFormat="1" applyFont="1" applyBorder="1" applyAlignment="1">
      <alignment horizontal="justify" vertical="center" wrapText="1"/>
    </xf>
    <xf numFmtId="3" fontId="2" fillId="0" borderId="19" xfId="0" applyNumberFormat="1" applyFont="1" applyBorder="1" applyAlignment="1">
      <alignment horizontal="justify" vertical="center" wrapText="1"/>
    </xf>
    <xf numFmtId="0" fontId="2" fillId="0" borderId="23" xfId="0" applyFont="1" applyBorder="1" applyAlignment="1">
      <alignment horizontal="justify" vertical="center" wrapText="1"/>
    </xf>
    <xf numFmtId="165" fontId="3" fillId="4" borderId="9" xfId="1" applyNumberFormat="1" applyFont="1" applyFill="1" applyBorder="1" applyAlignment="1">
      <alignment horizontal="justify" vertical="center" wrapText="1"/>
    </xf>
    <xf numFmtId="166" fontId="4" fillId="0" borderId="15" xfId="0" applyNumberFormat="1" applyFont="1" applyBorder="1" applyAlignment="1">
      <alignment horizontal="justify" vertical="center" wrapText="1"/>
    </xf>
    <xf numFmtId="166" fontId="4" fillId="0" borderId="19" xfId="0" applyNumberFormat="1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43" fontId="3" fillId="3" borderId="37" xfId="3" applyFont="1" applyFill="1" applyBorder="1" applyAlignment="1">
      <alignment horizontal="center" vertical="center" wrapText="1"/>
    </xf>
    <xf numFmtId="43" fontId="3" fillId="3" borderId="12" xfId="3" applyFont="1" applyFill="1" applyBorder="1" applyAlignment="1">
      <alignment horizontal="center" vertical="center" wrapText="1"/>
    </xf>
    <xf numFmtId="0" fontId="7" fillId="0" borderId="38" xfId="0" applyFont="1" applyBorder="1"/>
    <xf numFmtId="0" fontId="7" fillId="2" borderId="7" xfId="0" applyFont="1" applyFill="1" applyBorder="1" applyAlignment="1">
      <alignment horizontal="justify" vertical="center" wrapText="1"/>
    </xf>
    <xf numFmtId="43" fontId="3" fillId="2" borderId="9" xfId="2" applyFont="1" applyFill="1" applyBorder="1" applyAlignment="1">
      <alignment vertical="center"/>
    </xf>
    <xf numFmtId="43" fontId="3" fillId="2" borderId="8" xfId="2" applyFont="1" applyFill="1" applyBorder="1" applyAlignment="1">
      <alignment vertical="center"/>
    </xf>
    <xf numFmtId="0" fontId="2" fillId="5" borderId="0" xfId="0" applyFont="1" applyFill="1" applyAlignment="1">
      <alignment horizontal="justify" vertical="center" wrapText="1"/>
    </xf>
    <xf numFmtId="0" fontId="4" fillId="5" borderId="0" xfId="0" applyFont="1" applyFill="1" applyAlignment="1">
      <alignment horizontal="center" vertical="center" wrapText="1"/>
    </xf>
    <xf numFmtId="167" fontId="2" fillId="5" borderId="0" xfId="0" applyNumberFormat="1" applyFont="1" applyFill="1" applyAlignment="1">
      <alignment vertical="center"/>
    </xf>
    <xf numFmtId="4" fontId="2" fillId="5" borderId="0" xfId="0" applyNumberFormat="1" applyFont="1" applyFill="1" applyAlignment="1">
      <alignment vertical="center" wrapText="1"/>
    </xf>
    <xf numFmtId="0" fontId="2" fillId="5" borderId="0" xfId="0" applyFont="1" applyFill="1" applyAlignment="1">
      <alignment vertical="center"/>
    </xf>
    <xf numFmtId="0" fontId="2" fillId="0" borderId="0" xfId="0" applyFont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4" fillId="5" borderId="0" xfId="0" applyFont="1" applyFill="1" applyAlignment="1">
      <alignment horizontal="left" vertical="center" wrapText="1"/>
    </xf>
    <xf numFmtId="0" fontId="3" fillId="4" borderId="32" xfId="0" applyFont="1" applyFill="1" applyBorder="1" applyAlignment="1">
      <alignment horizontal="left" vertical="center" wrapText="1"/>
    </xf>
    <xf numFmtId="0" fontId="3" fillId="4" borderId="11" xfId="0" applyFont="1" applyFill="1" applyBorder="1" applyAlignment="1">
      <alignment horizontal="left" vertical="center" wrapText="1"/>
    </xf>
    <xf numFmtId="0" fontId="3" fillId="3" borderId="32" xfId="0" applyFont="1" applyFill="1" applyBorder="1" applyAlignment="1">
      <alignment horizontal="justify" vertical="center" wrapText="1"/>
    </xf>
    <xf numFmtId="0" fontId="3" fillId="3" borderId="11" xfId="0" applyFont="1" applyFill="1" applyBorder="1" applyAlignment="1">
      <alignment horizontal="justify" vertical="center" wrapText="1"/>
    </xf>
    <xf numFmtId="0" fontId="3" fillId="2" borderId="6" xfId="0" applyFont="1" applyFill="1" applyBorder="1" applyAlignment="1">
      <alignment horizontal="justify" vertical="center" wrapText="1"/>
    </xf>
    <xf numFmtId="0" fontId="3" fillId="2" borderId="7" xfId="0" applyFont="1" applyFill="1" applyBorder="1" applyAlignment="1">
      <alignment horizontal="justify" vertical="center" wrapText="1"/>
    </xf>
    <xf numFmtId="0" fontId="3" fillId="5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4" fillId="5" borderId="0" xfId="0" applyFont="1" applyFill="1" applyAlignment="1">
      <alignment horizontal="left" vertical="center"/>
    </xf>
    <xf numFmtId="0" fontId="4" fillId="0" borderId="18" xfId="0" applyFont="1" applyBorder="1" applyAlignment="1">
      <alignment horizontal="justify" vertical="center" wrapText="1"/>
    </xf>
    <xf numFmtId="0" fontId="4" fillId="0" borderId="22" xfId="0" applyFont="1" applyBorder="1" applyAlignment="1">
      <alignment horizontal="justify" vertical="center" wrapText="1"/>
    </xf>
    <xf numFmtId="0" fontId="4" fillId="0" borderId="23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3" fillId="4" borderId="6" xfId="0" applyFont="1" applyFill="1" applyBorder="1" applyAlignment="1">
      <alignment horizontal="left" vertical="center" wrapText="1"/>
    </xf>
    <xf numFmtId="0" fontId="3" fillId="4" borderId="7" xfId="0" applyFont="1" applyFill="1" applyBorder="1" applyAlignment="1">
      <alignment horizontal="left" vertical="center" wrapText="1"/>
    </xf>
    <xf numFmtId="0" fontId="2" fillId="0" borderId="26" xfId="0" applyFont="1" applyBorder="1" applyAlignment="1">
      <alignment horizontal="center" vertical="center"/>
    </xf>
    <xf numFmtId="0" fontId="4" fillId="0" borderId="15" xfId="0" applyFont="1" applyBorder="1" applyAlignment="1">
      <alignment horizontal="justify" vertical="center" wrapText="1"/>
    </xf>
    <xf numFmtId="0" fontId="4" fillId="0" borderId="19" xfId="0" applyFont="1" applyBorder="1" applyAlignment="1">
      <alignment horizontal="justify" vertical="center" wrapText="1"/>
    </xf>
    <xf numFmtId="0" fontId="3" fillId="0" borderId="23" xfId="0" applyFont="1" applyBorder="1" applyAlignment="1">
      <alignment horizontal="justify" vertical="center" wrapText="1"/>
    </xf>
    <xf numFmtId="0" fontId="3" fillId="0" borderId="15" xfId="0" applyFont="1" applyBorder="1" applyAlignment="1">
      <alignment horizontal="justify" vertical="center" wrapText="1"/>
    </xf>
    <xf numFmtId="0" fontId="3" fillId="4" borderId="32" xfId="0" applyFont="1" applyFill="1" applyBorder="1" applyAlignment="1">
      <alignment horizontal="justify" vertical="center" wrapText="1"/>
    </xf>
    <xf numFmtId="0" fontId="3" fillId="4" borderId="11" xfId="0" applyFont="1" applyFill="1" applyBorder="1" applyAlignment="1">
      <alignment horizontal="justify" vertical="center" wrapText="1"/>
    </xf>
    <xf numFmtId="0" fontId="3" fillId="4" borderId="33" xfId="0" applyFont="1" applyFill="1" applyBorder="1" applyAlignment="1">
      <alignment horizontal="justify" vertical="center" wrapText="1"/>
    </xf>
    <xf numFmtId="0" fontId="4" fillId="0" borderId="34" xfId="0" applyFont="1" applyBorder="1" applyAlignment="1">
      <alignment horizontal="justify" vertical="center" wrapText="1"/>
    </xf>
    <xf numFmtId="0" fontId="4" fillId="0" borderId="35" xfId="0" applyFont="1" applyBorder="1" applyAlignment="1">
      <alignment horizontal="justify" vertical="center" wrapText="1"/>
    </xf>
    <xf numFmtId="0" fontId="4" fillId="0" borderId="36" xfId="0" applyFont="1" applyBorder="1" applyAlignment="1">
      <alignment horizontal="justify" vertical="center" wrapText="1"/>
    </xf>
    <xf numFmtId="0" fontId="4" fillId="0" borderId="26" xfId="0" applyFont="1" applyBorder="1" applyAlignment="1">
      <alignment horizontal="justify" vertical="center" wrapText="1"/>
    </xf>
    <xf numFmtId="0" fontId="3" fillId="0" borderId="18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justify" vertical="center" wrapText="1"/>
    </xf>
    <xf numFmtId="0" fontId="4" fillId="0" borderId="14" xfId="0" applyFont="1" applyFill="1" applyBorder="1" applyAlignment="1">
      <alignment horizontal="justify" vertical="center" wrapText="1"/>
    </xf>
    <xf numFmtId="0" fontId="4" fillId="0" borderId="15" xfId="0" applyFont="1" applyFill="1" applyBorder="1" applyAlignment="1">
      <alignment horizontal="justify" vertical="center" wrapText="1"/>
    </xf>
    <xf numFmtId="0" fontId="4" fillId="0" borderId="23" xfId="0" applyFont="1" applyFill="1" applyBorder="1" applyAlignment="1">
      <alignment horizontal="justify" vertical="center" wrapText="1"/>
    </xf>
    <xf numFmtId="0" fontId="4" fillId="0" borderId="19" xfId="2" applyNumberFormat="1" applyFont="1" applyFill="1" applyBorder="1" applyAlignment="1">
      <alignment horizontal="justify" vertical="center" wrapText="1"/>
    </xf>
    <xf numFmtId="0" fontId="4" fillId="0" borderId="23" xfId="2" applyNumberFormat="1" applyFont="1" applyFill="1" applyBorder="1" applyAlignment="1">
      <alignment horizontal="justify" vertical="center" wrapText="1"/>
    </xf>
    <xf numFmtId="0" fontId="3" fillId="4" borderId="8" xfId="0" applyFont="1" applyFill="1" applyBorder="1" applyAlignment="1">
      <alignment horizontal="left" vertical="center" wrapText="1"/>
    </xf>
    <xf numFmtId="0" fontId="3" fillId="0" borderId="19" xfId="0" applyFont="1" applyBorder="1" applyAlignment="1">
      <alignment horizontal="justify" vertical="center" wrapText="1"/>
    </xf>
    <xf numFmtId="0" fontId="3" fillId="0" borderId="26" xfId="0" applyFont="1" applyBorder="1" applyAlignment="1">
      <alignment horizontal="justify" vertical="center" wrapText="1"/>
    </xf>
    <xf numFmtId="0" fontId="3" fillId="0" borderId="29" xfId="0" applyFont="1" applyBorder="1" applyAlignment="1">
      <alignment horizontal="justify" vertical="center" wrapText="1"/>
    </xf>
    <xf numFmtId="0" fontId="4" fillId="0" borderId="26" xfId="0" applyFont="1" applyFill="1" applyBorder="1" applyAlignment="1">
      <alignment horizontal="justify" vertical="center" wrapText="1"/>
    </xf>
    <xf numFmtId="0" fontId="2" fillId="0" borderId="2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justify" vertical="center" wrapText="1"/>
    </xf>
    <xf numFmtId="0" fontId="3" fillId="0" borderId="13" xfId="0" applyFont="1" applyBorder="1" applyAlignment="1">
      <alignment horizontal="justify" vertical="center" wrapText="1"/>
    </xf>
    <xf numFmtId="0" fontId="3" fillId="0" borderId="22" xfId="0" applyFont="1" applyBorder="1" applyAlignment="1">
      <alignment horizontal="justify" vertical="center" wrapText="1"/>
    </xf>
  </cellXfs>
  <cellStyles count="4">
    <cellStyle name="Millares [0]" xfId="1" builtinId="6"/>
    <cellStyle name="Millares 2" xfId="2"/>
    <cellStyle name="Millares 2 2" xf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OBERNACION%20QUINDIO%202020/SGTO%20INSTRUMENTOS%202020/SGTO%20PDD%20JUNIO%202020/SGTO%20INSTRUMENTOS%20JUNIO%202020/SGTO%20POAI%20ARMONIZADO%20JUNIO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GTO POAI JUNIO 2020"/>
      <sheetName val="LISTA PROYECTOS"/>
      <sheetName val="UNIDADES"/>
      <sheetName val="EJEC JUN 30 2020"/>
    </sheetNames>
    <sheetDataSet>
      <sheetData sheetId="0">
        <row r="11">
          <cell r="BH11">
            <v>0</v>
          </cell>
          <cell r="BI11">
            <v>0</v>
          </cell>
        </row>
        <row r="12">
          <cell r="BH12">
            <v>0</v>
          </cell>
          <cell r="BI12">
            <v>0</v>
          </cell>
        </row>
        <row r="14">
          <cell r="BH14">
            <v>0</v>
          </cell>
          <cell r="BI14">
            <v>0</v>
          </cell>
        </row>
      </sheetData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7"/>
  <sheetViews>
    <sheetView showGridLines="0" tabSelected="1" zoomScaleNormal="100" workbookViewId="0">
      <selection activeCell="E12" sqref="E12"/>
    </sheetView>
  </sheetViews>
  <sheetFormatPr baseColWidth="10" defaultColWidth="11.42578125" defaultRowHeight="11.25" x14ac:dyDescent="0.2"/>
  <cols>
    <col min="1" max="1" width="3.85546875" style="2" customWidth="1"/>
    <col min="2" max="2" width="15.28515625" style="97" customWidth="1"/>
    <col min="3" max="3" width="25.5703125" style="97" customWidth="1"/>
    <col min="4" max="4" width="14.85546875" style="98" customWidth="1"/>
    <col min="5" max="5" width="39.5703125" style="97" customWidth="1"/>
    <col min="6" max="6" width="16.85546875" style="99" customWidth="1"/>
    <col min="7" max="8" width="17.7109375" style="2" customWidth="1"/>
    <col min="9" max="9" width="15.5703125" style="2" bestFit="1" customWidth="1"/>
    <col min="10" max="10" width="15.85546875" style="2" customWidth="1"/>
    <col min="11" max="11" width="15.42578125" style="2" customWidth="1"/>
    <col min="12" max="16384" width="11.42578125" style="2"/>
  </cols>
  <sheetData>
    <row r="1" spans="1:11" ht="11.25" customHeight="1" x14ac:dyDescent="0.2">
      <c r="A1" s="1"/>
      <c r="B1" s="143" t="s">
        <v>0</v>
      </c>
      <c r="C1" s="144"/>
      <c r="D1" s="144"/>
      <c r="E1" s="144"/>
      <c r="F1" s="144"/>
      <c r="G1" s="144"/>
      <c r="H1" s="145"/>
    </row>
    <row r="2" spans="1:11" ht="9.75" customHeight="1" x14ac:dyDescent="0.2">
      <c r="A2" s="3"/>
      <c r="B2" s="146"/>
      <c r="C2" s="147"/>
      <c r="D2" s="147"/>
      <c r="E2" s="147"/>
      <c r="F2" s="147"/>
      <c r="G2" s="147"/>
      <c r="H2" s="148"/>
    </row>
    <row r="3" spans="1:11" ht="16.5" customHeight="1" thickBot="1" x14ac:dyDescent="0.25">
      <c r="A3" s="3"/>
      <c r="B3" s="146"/>
      <c r="C3" s="147"/>
      <c r="D3" s="147"/>
      <c r="E3" s="147"/>
      <c r="F3" s="147"/>
      <c r="G3" s="147"/>
      <c r="H3" s="148"/>
    </row>
    <row r="4" spans="1:11" ht="18.75" customHeight="1" thickBot="1" x14ac:dyDescent="0.25">
      <c r="A4" s="3"/>
      <c r="B4" s="149" t="s">
        <v>1</v>
      </c>
      <c r="C4" s="150"/>
      <c r="D4" s="150"/>
      <c r="E4" s="150"/>
      <c r="F4" s="150"/>
      <c r="G4" s="150"/>
      <c r="H4" s="151"/>
    </row>
    <row r="5" spans="1:11" s="10" customFormat="1" ht="20.25" customHeight="1" thickBot="1" x14ac:dyDescent="0.3">
      <c r="A5" s="4"/>
      <c r="B5" s="5" t="s">
        <v>2</v>
      </c>
      <c r="C5" s="6" t="s">
        <v>3</v>
      </c>
      <c r="D5" s="7" t="s">
        <v>4</v>
      </c>
      <c r="E5" s="6" t="s">
        <v>5</v>
      </c>
      <c r="F5" s="8" t="s">
        <v>6</v>
      </c>
      <c r="G5" s="9" t="s">
        <v>7</v>
      </c>
      <c r="H5" s="9" t="s">
        <v>8</v>
      </c>
    </row>
    <row r="6" spans="1:11" s="10" customFormat="1" ht="16.5" customHeight="1" thickBot="1" x14ac:dyDescent="0.3">
      <c r="A6" s="4"/>
      <c r="B6" s="11" t="s">
        <v>9</v>
      </c>
      <c r="C6" s="12"/>
      <c r="D6" s="12"/>
      <c r="E6" s="12"/>
      <c r="F6" s="12"/>
      <c r="G6" s="12"/>
      <c r="H6" s="13"/>
    </row>
    <row r="7" spans="1:11" s="18" customFormat="1" ht="17.25" customHeight="1" thickBot="1" x14ac:dyDescent="0.3">
      <c r="A7" s="14"/>
      <c r="B7" s="114" t="s">
        <v>10</v>
      </c>
      <c r="C7" s="115"/>
      <c r="D7" s="115"/>
      <c r="E7" s="115"/>
      <c r="F7" s="15">
        <f>SUM(F8:F10)</f>
        <v>146122927.59999999</v>
      </c>
      <c r="G7" s="16">
        <f>SUM(G8:G10)</f>
        <v>0</v>
      </c>
      <c r="H7" s="16">
        <f>SUM(H8:H10)</f>
        <v>0</v>
      </c>
      <c r="I7" s="17"/>
    </row>
    <row r="8" spans="1:11" ht="34.5" customHeight="1" x14ac:dyDescent="0.2">
      <c r="A8" s="19">
        <v>1</v>
      </c>
      <c r="B8" s="152" t="s">
        <v>11</v>
      </c>
      <c r="C8" s="113" t="s">
        <v>12</v>
      </c>
      <c r="D8" s="20" t="s">
        <v>13</v>
      </c>
      <c r="E8" s="21" t="s">
        <v>14</v>
      </c>
      <c r="F8" s="22">
        <v>60000000</v>
      </c>
      <c r="G8" s="23">
        <f>'[1]SGTO POAI JUNIO 2020'!BH11</f>
        <v>0</v>
      </c>
      <c r="H8" s="23">
        <f>'[1]SGTO POAI JUNIO 2020'!BI11</f>
        <v>0</v>
      </c>
    </row>
    <row r="9" spans="1:11" ht="34.5" customHeight="1" x14ac:dyDescent="0.2">
      <c r="A9" s="19">
        <v>2</v>
      </c>
      <c r="B9" s="110"/>
      <c r="C9" s="117"/>
      <c r="D9" s="24" t="s">
        <v>15</v>
      </c>
      <c r="E9" s="25" t="s">
        <v>16</v>
      </c>
      <c r="F9" s="26">
        <v>31000000</v>
      </c>
      <c r="G9" s="27">
        <f>'[1]SGTO POAI JUNIO 2020'!BH12</f>
        <v>0</v>
      </c>
      <c r="H9" s="27">
        <f>'[1]SGTO POAI JUNIO 2020'!BI12</f>
        <v>0</v>
      </c>
    </row>
    <row r="10" spans="1:11" ht="45.75" thickBot="1" x14ac:dyDescent="0.25">
      <c r="A10" s="19">
        <v>3</v>
      </c>
      <c r="B10" s="111"/>
      <c r="C10" s="28" t="s">
        <v>17</v>
      </c>
      <c r="D10" s="29" t="s">
        <v>18</v>
      </c>
      <c r="E10" s="30" t="s">
        <v>19</v>
      </c>
      <c r="F10" s="31">
        <v>55122927.600000001</v>
      </c>
      <c r="G10" s="32">
        <f>'[1]SGTO POAI JUNIO 2020'!BH14</f>
        <v>0</v>
      </c>
      <c r="H10" s="32">
        <f>'[1]SGTO POAI JUNIO 2020'!BI14</f>
        <v>0</v>
      </c>
    </row>
    <row r="11" spans="1:11" s="18" customFormat="1" ht="17.25" customHeight="1" thickBot="1" x14ac:dyDescent="0.3">
      <c r="A11" s="4"/>
      <c r="B11" s="114" t="s">
        <v>20</v>
      </c>
      <c r="C11" s="115"/>
      <c r="D11" s="115"/>
      <c r="E11" s="115"/>
      <c r="F11" s="15">
        <f>SUM(F12:F18)</f>
        <v>1063529522.3</v>
      </c>
      <c r="G11" s="16">
        <f>SUM(G12:G18)</f>
        <v>270768332</v>
      </c>
      <c r="H11" s="16">
        <f>SUM(H12:H18)</f>
        <v>190375000</v>
      </c>
      <c r="I11" s="17"/>
      <c r="J11" s="17"/>
      <c r="K11" s="17"/>
    </row>
    <row r="12" spans="1:11" ht="49.5" customHeight="1" x14ac:dyDescent="0.2">
      <c r="A12" s="19">
        <v>4</v>
      </c>
      <c r="B12" s="152" t="s">
        <v>21</v>
      </c>
      <c r="C12" s="33" t="s">
        <v>17</v>
      </c>
      <c r="D12" s="20" t="s">
        <v>22</v>
      </c>
      <c r="E12" s="21" t="s">
        <v>23</v>
      </c>
      <c r="F12" s="22">
        <v>200000000</v>
      </c>
      <c r="G12" s="23">
        <v>6425000</v>
      </c>
      <c r="H12" s="23">
        <v>6425000</v>
      </c>
    </row>
    <row r="13" spans="1:11" ht="22.5" x14ac:dyDescent="0.2">
      <c r="A13" s="19">
        <v>5</v>
      </c>
      <c r="B13" s="110"/>
      <c r="C13" s="112" t="s">
        <v>24</v>
      </c>
      <c r="D13" s="24" t="s">
        <v>25</v>
      </c>
      <c r="E13" s="25" t="s">
        <v>26</v>
      </c>
      <c r="F13" s="26">
        <v>153233333</v>
      </c>
      <c r="G13" s="27">
        <v>153233333</v>
      </c>
      <c r="H13" s="27">
        <v>87733333</v>
      </c>
    </row>
    <row r="14" spans="1:11" s="36" customFormat="1" ht="33.75" customHeight="1" x14ac:dyDescent="0.2">
      <c r="A14" s="19">
        <v>6</v>
      </c>
      <c r="B14" s="110"/>
      <c r="C14" s="113"/>
      <c r="D14" s="24" t="s">
        <v>27</v>
      </c>
      <c r="E14" s="25" t="s">
        <v>28</v>
      </c>
      <c r="F14" s="34">
        <v>155000000</v>
      </c>
      <c r="G14" s="35">
        <v>13916667</v>
      </c>
      <c r="H14" s="35">
        <v>13916667</v>
      </c>
    </row>
    <row r="15" spans="1:11" ht="22.5" x14ac:dyDescent="0.2">
      <c r="A15" s="19">
        <v>7</v>
      </c>
      <c r="B15" s="110"/>
      <c r="C15" s="113"/>
      <c r="D15" s="24" t="s">
        <v>29</v>
      </c>
      <c r="E15" s="25" t="s">
        <v>30</v>
      </c>
      <c r="F15" s="26">
        <v>40000000</v>
      </c>
      <c r="G15" s="27">
        <v>6906666</v>
      </c>
      <c r="H15" s="27">
        <v>5600000</v>
      </c>
    </row>
    <row r="16" spans="1:11" ht="33.75" x14ac:dyDescent="0.2">
      <c r="A16" s="19">
        <v>8</v>
      </c>
      <c r="B16" s="110"/>
      <c r="C16" s="113"/>
      <c r="D16" s="24" t="s">
        <v>31</v>
      </c>
      <c r="E16" s="25" t="s">
        <v>32</v>
      </c>
      <c r="F16" s="26">
        <v>250000000</v>
      </c>
      <c r="G16" s="27">
        <v>61786666</v>
      </c>
      <c r="H16" s="27">
        <v>48200000</v>
      </c>
    </row>
    <row r="17" spans="1:11" ht="33.75" x14ac:dyDescent="0.2">
      <c r="A17" s="19">
        <v>9</v>
      </c>
      <c r="B17" s="110"/>
      <c r="C17" s="113"/>
      <c r="D17" s="24" t="s">
        <v>33</v>
      </c>
      <c r="E17" s="25" t="s">
        <v>34</v>
      </c>
      <c r="F17" s="26">
        <v>191637522.30000001</v>
      </c>
      <c r="G17" s="27">
        <v>28500000</v>
      </c>
      <c r="H17" s="27">
        <v>28500000</v>
      </c>
    </row>
    <row r="18" spans="1:11" ht="36.75" customHeight="1" thickBot="1" x14ac:dyDescent="0.25">
      <c r="A18" s="19">
        <v>10</v>
      </c>
      <c r="B18" s="111"/>
      <c r="C18" s="113"/>
      <c r="D18" s="29" t="s">
        <v>35</v>
      </c>
      <c r="E18" s="30" t="s">
        <v>36</v>
      </c>
      <c r="F18" s="31">
        <v>73658667</v>
      </c>
      <c r="G18" s="32">
        <v>0</v>
      </c>
      <c r="H18" s="32">
        <v>0</v>
      </c>
    </row>
    <row r="19" spans="1:11" ht="17.25" customHeight="1" thickBot="1" x14ac:dyDescent="0.25">
      <c r="A19" s="19"/>
      <c r="B19" s="114" t="s">
        <v>37</v>
      </c>
      <c r="C19" s="115"/>
      <c r="D19" s="115"/>
      <c r="E19" s="115"/>
      <c r="F19" s="16">
        <f>SUM(F20:F21)</f>
        <v>2291134000</v>
      </c>
      <c r="G19" s="16">
        <f>SUM(G20:G21)</f>
        <v>785519199</v>
      </c>
      <c r="H19" s="16">
        <f>SUM(H20:H21)</f>
        <v>412572565</v>
      </c>
      <c r="I19" s="37"/>
      <c r="J19" s="37"/>
      <c r="K19" s="37"/>
    </row>
    <row r="20" spans="1:11" ht="33.75" x14ac:dyDescent="0.2">
      <c r="A20" s="19">
        <v>11</v>
      </c>
      <c r="B20" s="153" t="s">
        <v>21</v>
      </c>
      <c r="C20" s="117" t="s">
        <v>12</v>
      </c>
      <c r="D20" s="20" t="s">
        <v>38</v>
      </c>
      <c r="E20" s="33" t="s">
        <v>39</v>
      </c>
      <c r="F20" s="23">
        <v>1720270000</v>
      </c>
      <c r="G20" s="23">
        <v>642052535</v>
      </c>
      <c r="H20" s="23">
        <v>281105901</v>
      </c>
    </row>
    <row r="21" spans="1:11" ht="45.75" thickBot="1" x14ac:dyDescent="0.25">
      <c r="A21" s="19">
        <v>12</v>
      </c>
      <c r="B21" s="154"/>
      <c r="C21" s="112"/>
      <c r="D21" s="29" t="s">
        <v>40</v>
      </c>
      <c r="E21" s="28" t="s">
        <v>41</v>
      </c>
      <c r="F21" s="32">
        <v>570864000</v>
      </c>
      <c r="G21" s="32">
        <v>143466664</v>
      </c>
      <c r="H21" s="32">
        <v>131466664</v>
      </c>
    </row>
    <row r="22" spans="1:11" ht="18" customHeight="1" thickBot="1" x14ac:dyDescent="0.25">
      <c r="A22" s="19"/>
      <c r="B22" s="114" t="s">
        <v>42</v>
      </c>
      <c r="C22" s="115"/>
      <c r="D22" s="115"/>
      <c r="E22" s="115"/>
      <c r="F22" s="16">
        <f>SUM(F23:F37)</f>
        <v>11377317547.620001</v>
      </c>
      <c r="G22" s="16">
        <f>SUM(G23:G37)</f>
        <v>495649665</v>
      </c>
      <c r="H22" s="16">
        <f>SUM(H23:H37)</f>
        <v>328786008</v>
      </c>
      <c r="I22" s="37"/>
      <c r="J22" s="37"/>
      <c r="K22" s="37"/>
    </row>
    <row r="23" spans="1:11" ht="33.75" x14ac:dyDescent="0.2">
      <c r="A23" s="19">
        <v>13</v>
      </c>
      <c r="B23" s="141" t="s">
        <v>43</v>
      </c>
      <c r="C23" s="33" t="s">
        <v>44</v>
      </c>
      <c r="D23" s="20" t="s">
        <v>45</v>
      </c>
      <c r="E23" s="33" t="s">
        <v>46</v>
      </c>
      <c r="F23" s="22">
        <v>3000000</v>
      </c>
      <c r="G23" s="22">
        <v>0</v>
      </c>
      <c r="H23" s="23">
        <v>0</v>
      </c>
    </row>
    <row r="24" spans="1:11" ht="33.75" x14ac:dyDescent="0.2">
      <c r="A24" s="19">
        <v>14</v>
      </c>
      <c r="B24" s="141"/>
      <c r="C24" s="38" t="s">
        <v>47</v>
      </c>
      <c r="D24" s="24" t="s">
        <v>48</v>
      </c>
      <c r="E24" s="38" t="s">
        <v>49</v>
      </c>
      <c r="F24" s="26">
        <v>2000000</v>
      </c>
      <c r="G24" s="26">
        <v>0</v>
      </c>
      <c r="H24" s="27">
        <v>0</v>
      </c>
    </row>
    <row r="25" spans="1:11" ht="56.25" customHeight="1" x14ac:dyDescent="0.2">
      <c r="A25" s="142">
        <v>15</v>
      </c>
      <c r="B25" s="141"/>
      <c r="C25" s="38" t="s">
        <v>50</v>
      </c>
      <c r="D25" s="24" t="s">
        <v>51</v>
      </c>
      <c r="E25" s="38" t="s">
        <v>52</v>
      </c>
      <c r="F25" s="26">
        <v>2575091000</v>
      </c>
      <c r="G25" s="26">
        <v>159888333</v>
      </c>
      <c r="H25" s="27">
        <v>126110325</v>
      </c>
    </row>
    <row r="26" spans="1:11" ht="33.75" customHeight="1" x14ac:dyDescent="0.2">
      <c r="A26" s="142"/>
      <c r="B26" s="141"/>
      <c r="C26" s="38" t="s">
        <v>53</v>
      </c>
      <c r="D26" s="24" t="s">
        <v>51</v>
      </c>
      <c r="E26" s="38" t="s">
        <v>52</v>
      </c>
      <c r="F26" s="26">
        <v>50000000</v>
      </c>
      <c r="G26" s="26">
        <v>0</v>
      </c>
      <c r="H26" s="27">
        <v>0</v>
      </c>
    </row>
    <row r="27" spans="1:11" ht="33.75" x14ac:dyDescent="0.2">
      <c r="A27" s="142"/>
      <c r="B27" s="141"/>
      <c r="C27" s="38" t="s">
        <v>54</v>
      </c>
      <c r="D27" s="24" t="s">
        <v>51</v>
      </c>
      <c r="E27" s="38" t="s">
        <v>52</v>
      </c>
      <c r="F27" s="26">
        <v>1668660142</v>
      </c>
      <c r="G27" s="26">
        <v>89292000</v>
      </c>
      <c r="H27" s="27">
        <v>76775000</v>
      </c>
    </row>
    <row r="28" spans="1:11" s="18" customFormat="1" ht="36.75" customHeight="1" x14ac:dyDescent="0.25">
      <c r="A28" s="142"/>
      <c r="B28" s="141"/>
      <c r="C28" s="38" t="s">
        <v>55</v>
      </c>
      <c r="D28" s="24" t="s">
        <v>51</v>
      </c>
      <c r="E28" s="38" t="s">
        <v>52</v>
      </c>
      <c r="F28" s="26">
        <v>1668660141.6500001</v>
      </c>
      <c r="G28" s="26">
        <v>0</v>
      </c>
      <c r="H28" s="27">
        <v>0</v>
      </c>
    </row>
    <row r="29" spans="1:11" ht="39.75" customHeight="1" x14ac:dyDescent="0.2">
      <c r="A29" s="116">
        <v>16</v>
      </c>
      <c r="B29" s="118" t="s">
        <v>56</v>
      </c>
      <c r="C29" s="38" t="s">
        <v>57</v>
      </c>
      <c r="D29" s="24" t="s">
        <v>58</v>
      </c>
      <c r="E29" s="38" t="s">
        <v>59</v>
      </c>
      <c r="F29" s="26">
        <v>2000000</v>
      </c>
      <c r="G29" s="26">
        <v>0</v>
      </c>
      <c r="H29" s="27">
        <v>0</v>
      </c>
    </row>
    <row r="30" spans="1:11" ht="39.75" customHeight="1" x14ac:dyDescent="0.2">
      <c r="A30" s="116"/>
      <c r="B30" s="118"/>
      <c r="C30" s="38" t="s">
        <v>60</v>
      </c>
      <c r="D30" s="24" t="s">
        <v>58</v>
      </c>
      <c r="E30" s="38" t="s">
        <v>61</v>
      </c>
      <c r="F30" s="39">
        <v>1000000</v>
      </c>
      <c r="G30" s="39">
        <v>0</v>
      </c>
      <c r="H30" s="40">
        <v>0</v>
      </c>
    </row>
    <row r="31" spans="1:11" ht="39.75" customHeight="1" x14ac:dyDescent="0.2">
      <c r="A31" s="116">
        <v>17</v>
      </c>
      <c r="B31" s="118" t="s">
        <v>62</v>
      </c>
      <c r="C31" s="38" t="s">
        <v>63</v>
      </c>
      <c r="D31" s="24" t="s">
        <v>64</v>
      </c>
      <c r="E31" s="38" t="s">
        <v>65</v>
      </c>
      <c r="F31" s="26">
        <v>764157824.04999995</v>
      </c>
      <c r="G31" s="26">
        <v>246469332</v>
      </c>
      <c r="H31" s="27">
        <v>125900683</v>
      </c>
    </row>
    <row r="32" spans="1:11" ht="39.75" customHeight="1" x14ac:dyDescent="0.2">
      <c r="A32" s="116"/>
      <c r="B32" s="118"/>
      <c r="C32" s="38" t="s">
        <v>66</v>
      </c>
      <c r="D32" s="24" t="s">
        <v>58</v>
      </c>
      <c r="E32" s="38" t="s">
        <v>59</v>
      </c>
      <c r="F32" s="26">
        <v>1000000</v>
      </c>
      <c r="G32" s="26">
        <v>0</v>
      </c>
      <c r="H32" s="27">
        <v>0</v>
      </c>
    </row>
    <row r="33" spans="1:11" ht="39.75" customHeight="1" x14ac:dyDescent="0.2">
      <c r="A33" s="116"/>
      <c r="B33" s="118"/>
      <c r="C33" s="38" t="s">
        <v>67</v>
      </c>
      <c r="D33" s="24" t="s">
        <v>64</v>
      </c>
      <c r="E33" s="38" t="s">
        <v>65</v>
      </c>
      <c r="F33" s="26">
        <v>649797156.05999994</v>
      </c>
      <c r="G33" s="26">
        <v>0</v>
      </c>
      <c r="H33" s="27">
        <v>0</v>
      </c>
    </row>
    <row r="34" spans="1:11" ht="39.75" customHeight="1" x14ac:dyDescent="0.2">
      <c r="A34" s="19"/>
      <c r="B34" s="118"/>
      <c r="C34" s="38" t="s">
        <v>68</v>
      </c>
      <c r="D34" s="24" t="s">
        <v>51</v>
      </c>
      <c r="E34" s="38" t="s">
        <v>52</v>
      </c>
      <c r="F34" s="26">
        <v>702546165</v>
      </c>
      <c r="G34" s="26">
        <v>0</v>
      </c>
      <c r="H34" s="27">
        <v>0</v>
      </c>
    </row>
    <row r="35" spans="1:11" ht="45" customHeight="1" x14ac:dyDescent="0.2">
      <c r="A35" s="19">
        <v>18</v>
      </c>
      <c r="B35" s="118"/>
      <c r="C35" s="38" t="s">
        <v>69</v>
      </c>
      <c r="D35" s="24" t="s">
        <v>70</v>
      </c>
      <c r="E35" s="38" t="s">
        <v>71</v>
      </c>
      <c r="F35" s="26">
        <v>3192702877.1199999</v>
      </c>
      <c r="G35" s="26">
        <v>0</v>
      </c>
      <c r="H35" s="27">
        <v>0</v>
      </c>
    </row>
    <row r="36" spans="1:11" ht="47.25" customHeight="1" x14ac:dyDescent="0.2">
      <c r="A36" s="19"/>
      <c r="B36" s="118" t="s">
        <v>21</v>
      </c>
      <c r="C36" s="38" t="s">
        <v>12</v>
      </c>
      <c r="D36" s="24" t="s">
        <v>51</v>
      </c>
      <c r="E36" s="38" t="s">
        <v>52</v>
      </c>
      <c r="F36" s="26">
        <v>72674512.579999998</v>
      </c>
      <c r="G36" s="26">
        <v>0</v>
      </c>
      <c r="H36" s="27">
        <v>0</v>
      </c>
    </row>
    <row r="37" spans="1:11" ht="46.5" customHeight="1" thickBot="1" x14ac:dyDescent="0.25">
      <c r="A37" s="19"/>
      <c r="B37" s="112"/>
      <c r="C37" s="28" t="s">
        <v>17</v>
      </c>
      <c r="D37" s="29" t="s">
        <v>51</v>
      </c>
      <c r="E37" s="28" t="s">
        <v>52</v>
      </c>
      <c r="F37" s="31">
        <v>24027729.16</v>
      </c>
      <c r="G37" s="31">
        <v>0</v>
      </c>
      <c r="H37" s="32">
        <v>0</v>
      </c>
    </row>
    <row r="38" spans="1:11" ht="18" customHeight="1" thickBot="1" x14ac:dyDescent="0.25">
      <c r="A38" s="19"/>
      <c r="B38" s="114" t="s">
        <v>72</v>
      </c>
      <c r="C38" s="115"/>
      <c r="D38" s="115"/>
      <c r="E38" s="115"/>
      <c r="F38" s="41">
        <f>SUM(F39:F53)</f>
        <v>6845730354.1600008</v>
      </c>
      <c r="G38" s="41">
        <f>SUM(G39:G53)</f>
        <v>322548460</v>
      </c>
      <c r="H38" s="42">
        <f>SUM(H39:H53)</f>
        <v>180071568</v>
      </c>
      <c r="I38" s="37"/>
      <c r="J38" s="37"/>
      <c r="K38" s="37"/>
    </row>
    <row r="39" spans="1:11" ht="22.5" x14ac:dyDescent="0.2">
      <c r="A39" s="19">
        <v>19</v>
      </c>
      <c r="B39" s="117" t="s">
        <v>43</v>
      </c>
      <c r="C39" s="33" t="s">
        <v>44</v>
      </c>
      <c r="D39" s="20" t="s">
        <v>73</v>
      </c>
      <c r="E39" s="33" t="s">
        <v>74</v>
      </c>
      <c r="F39" s="22">
        <v>112128400</v>
      </c>
      <c r="G39" s="22">
        <v>14200000</v>
      </c>
      <c r="H39" s="23">
        <v>11200000</v>
      </c>
    </row>
    <row r="40" spans="1:11" ht="33.75" x14ac:dyDescent="0.2">
      <c r="A40" s="116">
        <v>20</v>
      </c>
      <c r="B40" s="118"/>
      <c r="C40" s="38" t="s">
        <v>75</v>
      </c>
      <c r="D40" s="24" t="s">
        <v>76</v>
      </c>
      <c r="E40" s="38" t="s">
        <v>77</v>
      </c>
      <c r="F40" s="26">
        <v>15000000</v>
      </c>
      <c r="G40" s="26">
        <v>620000</v>
      </c>
      <c r="H40" s="27">
        <v>620000</v>
      </c>
    </row>
    <row r="41" spans="1:11" ht="45" x14ac:dyDescent="0.2">
      <c r="A41" s="116"/>
      <c r="B41" s="118"/>
      <c r="C41" s="38" t="s">
        <v>78</v>
      </c>
      <c r="D41" s="24" t="s">
        <v>76</v>
      </c>
      <c r="E41" s="38" t="s">
        <v>77</v>
      </c>
      <c r="F41" s="26">
        <v>15000000</v>
      </c>
      <c r="G41" s="26">
        <v>620000</v>
      </c>
      <c r="H41" s="27">
        <v>620000</v>
      </c>
    </row>
    <row r="42" spans="1:11" ht="43.5" customHeight="1" x14ac:dyDescent="0.2">
      <c r="A42" s="19">
        <v>21</v>
      </c>
      <c r="B42" s="118"/>
      <c r="C42" s="38" t="s">
        <v>50</v>
      </c>
      <c r="D42" s="24" t="s">
        <v>79</v>
      </c>
      <c r="E42" s="38" t="s">
        <v>80</v>
      </c>
      <c r="F42" s="26">
        <v>21866667</v>
      </c>
      <c r="G42" s="26">
        <v>0</v>
      </c>
      <c r="H42" s="27">
        <v>0</v>
      </c>
    </row>
    <row r="43" spans="1:11" ht="39.75" customHeight="1" x14ac:dyDescent="0.2">
      <c r="A43" s="19">
        <v>22</v>
      </c>
      <c r="B43" s="118"/>
      <c r="C43" s="38" t="s">
        <v>81</v>
      </c>
      <c r="D43" s="24" t="s">
        <v>82</v>
      </c>
      <c r="E43" s="38" t="s">
        <v>83</v>
      </c>
      <c r="F43" s="26">
        <v>522730761</v>
      </c>
      <c r="G43" s="26">
        <v>36458390</v>
      </c>
      <c r="H43" s="27">
        <v>35383390</v>
      </c>
    </row>
    <row r="44" spans="1:11" ht="51" customHeight="1" x14ac:dyDescent="0.2">
      <c r="A44" s="19">
        <v>23</v>
      </c>
      <c r="B44" s="118"/>
      <c r="C44" s="38" t="s">
        <v>84</v>
      </c>
      <c r="D44" s="24" t="s">
        <v>85</v>
      </c>
      <c r="E44" s="38" t="s">
        <v>86</v>
      </c>
      <c r="F44" s="26">
        <v>15738667</v>
      </c>
      <c r="G44" s="26">
        <v>0</v>
      </c>
      <c r="H44" s="27">
        <v>0</v>
      </c>
    </row>
    <row r="45" spans="1:11" ht="38.25" customHeight="1" x14ac:dyDescent="0.2">
      <c r="A45" s="19"/>
      <c r="B45" s="118"/>
      <c r="C45" s="118" t="s">
        <v>87</v>
      </c>
      <c r="D45" s="24" t="s">
        <v>76</v>
      </c>
      <c r="E45" s="38" t="s">
        <v>77</v>
      </c>
      <c r="F45" s="26">
        <v>5428613946.8600006</v>
      </c>
      <c r="G45" s="26">
        <v>118600000</v>
      </c>
      <c r="H45" s="27">
        <v>3100000</v>
      </c>
    </row>
    <row r="46" spans="1:11" ht="51" customHeight="1" x14ac:dyDescent="0.2">
      <c r="A46" s="19"/>
      <c r="B46" s="118"/>
      <c r="C46" s="118"/>
      <c r="D46" s="24" t="s">
        <v>85</v>
      </c>
      <c r="E46" s="38" t="s">
        <v>86</v>
      </c>
      <c r="F46" s="26">
        <v>94000000</v>
      </c>
      <c r="G46" s="26">
        <v>19392334</v>
      </c>
      <c r="H46" s="27">
        <v>18317334</v>
      </c>
    </row>
    <row r="47" spans="1:11" ht="36.75" customHeight="1" x14ac:dyDescent="0.2">
      <c r="A47" s="19">
        <v>24</v>
      </c>
      <c r="B47" s="118"/>
      <c r="C47" s="118"/>
      <c r="D47" s="24" t="s">
        <v>88</v>
      </c>
      <c r="E47" s="38" t="s">
        <v>89</v>
      </c>
      <c r="F47" s="26">
        <v>96923000</v>
      </c>
      <c r="G47" s="26">
        <v>0</v>
      </c>
      <c r="H47" s="27">
        <v>0</v>
      </c>
    </row>
    <row r="48" spans="1:11" ht="33.75" x14ac:dyDescent="0.2">
      <c r="A48" s="116">
        <v>25</v>
      </c>
      <c r="B48" s="135" t="s">
        <v>62</v>
      </c>
      <c r="C48" s="38" t="s">
        <v>67</v>
      </c>
      <c r="D48" s="24" t="s">
        <v>79</v>
      </c>
      <c r="E48" s="38" t="s">
        <v>80</v>
      </c>
      <c r="F48" s="26">
        <v>17702666.300000001</v>
      </c>
      <c r="G48" s="26">
        <v>0</v>
      </c>
      <c r="H48" s="27">
        <v>0</v>
      </c>
    </row>
    <row r="49" spans="1:11" ht="33.75" x14ac:dyDescent="0.2">
      <c r="A49" s="116"/>
      <c r="B49" s="135"/>
      <c r="C49" s="118" t="s">
        <v>90</v>
      </c>
      <c r="D49" s="24" t="s">
        <v>79</v>
      </c>
      <c r="E49" s="38" t="s">
        <v>80</v>
      </c>
      <c r="F49" s="26">
        <v>115000000</v>
      </c>
      <c r="G49" s="26">
        <v>88487069</v>
      </c>
      <c r="H49" s="27">
        <v>77460177</v>
      </c>
    </row>
    <row r="50" spans="1:11" ht="22.5" x14ac:dyDescent="0.2">
      <c r="A50" s="116"/>
      <c r="B50" s="135"/>
      <c r="C50" s="118"/>
      <c r="D50" s="24" t="s">
        <v>91</v>
      </c>
      <c r="E50" s="38" t="s">
        <v>92</v>
      </c>
      <c r="F50" s="26">
        <v>13229610</v>
      </c>
      <c r="G50" s="26">
        <v>5000000</v>
      </c>
      <c r="H50" s="27">
        <v>5000000</v>
      </c>
    </row>
    <row r="51" spans="1:11" ht="32.25" customHeight="1" x14ac:dyDescent="0.2">
      <c r="A51" s="19"/>
      <c r="B51" s="135" t="s">
        <v>21</v>
      </c>
      <c r="C51" s="118" t="s">
        <v>17</v>
      </c>
      <c r="D51" s="24" t="s">
        <v>88</v>
      </c>
      <c r="E51" s="38" t="s">
        <v>89</v>
      </c>
      <c r="F51" s="26">
        <v>277796636</v>
      </c>
      <c r="G51" s="26">
        <v>23270667</v>
      </c>
      <c r="H51" s="27">
        <v>15570667</v>
      </c>
    </row>
    <row r="52" spans="1:11" ht="35.25" customHeight="1" x14ac:dyDescent="0.2">
      <c r="A52" s="19">
        <v>26</v>
      </c>
      <c r="B52" s="135"/>
      <c r="C52" s="118"/>
      <c r="D52" s="24" t="s">
        <v>93</v>
      </c>
      <c r="E52" s="38" t="s">
        <v>94</v>
      </c>
      <c r="F52" s="26">
        <v>50000000</v>
      </c>
      <c r="G52" s="26">
        <v>11900000</v>
      </c>
      <c r="H52" s="27">
        <v>8800000</v>
      </c>
    </row>
    <row r="53" spans="1:11" ht="33.75" customHeight="1" thickBot="1" x14ac:dyDescent="0.25">
      <c r="A53" s="19">
        <v>27</v>
      </c>
      <c r="B53" s="136"/>
      <c r="C53" s="112"/>
      <c r="D53" s="29" t="s">
        <v>95</v>
      </c>
      <c r="E53" s="28" t="s">
        <v>96</v>
      </c>
      <c r="F53" s="31">
        <v>50000000</v>
      </c>
      <c r="G53" s="31">
        <v>4000000</v>
      </c>
      <c r="H53" s="32">
        <v>4000000</v>
      </c>
    </row>
    <row r="54" spans="1:11" ht="17.25" customHeight="1" thickBot="1" x14ac:dyDescent="0.25">
      <c r="A54" s="19"/>
      <c r="B54" s="114" t="s">
        <v>97</v>
      </c>
      <c r="C54" s="115"/>
      <c r="D54" s="115"/>
      <c r="E54" s="137"/>
      <c r="F54" s="43">
        <f>SUM(F55:F59)</f>
        <v>3798881706.1300001</v>
      </c>
      <c r="G54" s="15">
        <f>SUM(G55:G59)</f>
        <v>117800000</v>
      </c>
      <c r="H54" s="16">
        <f>SUM(H55:H59)</f>
        <v>115000000</v>
      </c>
      <c r="I54" s="37"/>
      <c r="J54" s="37"/>
      <c r="K54" s="37"/>
    </row>
    <row r="55" spans="1:11" ht="22.5" x14ac:dyDescent="0.2">
      <c r="A55" s="19">
        <v>28</v>
      </c>
      <c r="B55" s="120" t="s">
        <v>43</v>
      </c>
      <c r="C55" s="117" t="s">
        <v>53</v>
      </c>
      <c r="D55" s="20" t="s">
        <v>98</v>
      </c>
      <c r="E55" s="33" t="s">
        <v>99</v>
      </c>
      <c r="F55" s="22">
        <v>2082807515.3499999</v>
      </c>
      <c r="G55" s="22">
        <v>104000000</v>
      </c>
      <c r="H55" s="23">
        <v>101200000</v>
      </c>
    </row>
    <row r="56" spans="1:11" ht="33.75" x14ac:dyDescent="0.2">
      <c r="A56" s="19">
        <v>29</v>
      </c>
      <c r="B56" s="138"/>
      <c r="C56" s="118"/>
      <c r="D56" s="24" t="s">
        <v>100</v>
      </c>
      <c r="E56" s="38" t="s">
        <v>101</v>
      </c>
      <c r="F56" s="26">
        <v>204814218.74000001</v>
      </c>
      <c r="G56" s="26">
        <v>0</v>
      </c>
      <c r="H56" s="27">
        <v>0</v>
      </c>
    </row>
    <row r="57" spans="1:11" ht="45" x14ac:dyDescent="0.2">
      <c r="A57" s="19">
        <v>30</v>
      </c>
      <c r="B57" s="138"/>
      <c r="C57" s="118"/>
      <c r="D57" s="24" t="s">
        <v>102</v>
      </c>
      <c r="E57" s="38" t="s">
        <v>103</v>
      </c>
      <c r="F57" s="26">
        <v>80000000</v>
      </c>
      <c r="G57" s="26">
        <v>0</v>
      </c>
      <c r="H57" s="27">
        <v>0</v>
      </c>
    </row>
    <row r="58" spans="1:11" ht="22.5" x14ac:dyDescent="0.2">
      <c r="A58" s="19">
        <v>31</v>
      </c>
      <c r="B58" s="138"/>
      <c r="C58" s="118"/>
      <c r="D58" s="24" t="s">
        <v>104</v>
      </c>
      <c r="E58" s="38" t="s">
        <v>105</v>
      </c>
      <c r="F58" s="26">
        <v>1063903990.74</v>
      </c>
      <c r="G58" s="26">
        <v>0</v>
      </c>
      <c r="H58" s="27">
        <v>0</v>
      </c>
    </row>
    <row r="59" spans="1:11" ht="45.75" thickBot="1" x14ac:dyDescent="0.25">
      <c r="A59" s="19">
        <v>32</v>
      </c>
      <c r="B59" s="119"/>
      <c r="C59" s="28" t="s">
        <v>106</v>
      </c>
      <c r="D59" s="29" t="s">
        <v>107</v>
      </c>
      <c r="E59" s="28" t="s">
        <v>108</v>
      </c>
      <c r="F59" s="31">
        <v>367355981.30000001</v>
      </c>
      <c r="G59" s="31">
        <v>13800000</v>
      </c>
      <c r="H59" s="32">
        <v>13800000</v>
      </c>
    </row>
    <row r="60" spans="1:11" ht="18.75" customHeight="1" thickBot="1" x14ac:dyDescent="0.25">
      <c r="A60" s="19"/>
      <c r="B60" s="114" t="s">
        <v>109</v>
      </c>
      <c r="C60" s="115"/>
      <c r="D60" s="115"/>
      <c r="E60" s="115"/>
      <c r="F60" s="15">
        <f>SUM(F61:F65)</f>
        <v>1572671841.8499999</v>
      </c>
      <c r="G60" s="15">
        <f>SUM(G61:G65)</f>
        <v>402279998</v>
      </c>
      <c r="H60" s="16">
        <f>SUM(H61:H65)</f>
        <v>389373332</v>
      </c>
      <c r="I60" s="37"/>
      <c r="J60" s="37"/>
      <c r="K60" s="37"/>
    </row>
    <row r="61" spans="1:11" ht="32.25" customHeight="1" x14ac:dyDescent="0.2">
      <c r="A61" s="19">
        <v>33</v>
      </c>
      <c r="B61" s="139" t="s">
        <v>56</v>
      </c>
      <c r="C61" s="117" t="s">
        <v>60</v>
      </c>
      <c r="D61" s="20" t="s">
        <v>110</v>
      </c>
      <c r="E61" s="33" t="s">
        <v>111</v>
      </c>
      <c r="F61" s="22">
        <v>75000000</v>
      </c>
      <c r="G61" s="22">
        <v>0</v>
      </c>
      <c r="H61" s="23">
        <v>0</v>
      </c>
    </row>
    <row r="62" spans="1:11" ht="31.5" customHeight="1" x14ac:dyDescent="0.2">
      <c r="A62" s="19">
        <v>34</v>
      </c>
      <c r="B62" s="139"/>
      <c r="C62" s="118"/>
      <c r="D62" s="24" t="s">
        <v>112</v>
      </c>
      <c r="E62" s="38" t="s">
        <v>113</v>
      </c>
      <c r="F62" s="26">
        <v>209600000</v>
      </c>
      <c r="G62" s="26">
        <v>52013333</v>
      </c>
      <c r="H62" s="27">
        <v>52013333</v>
      </c>
    </row>
    <row r="63" spans="1:11" ht="35.25" customHeight="1" x14ac:dyDescent="0.2">
      <c r="A63" s="19">
        <v>35</v>
      </c>
      <c r="B63" s="139"/>
      <c r="C63" s="118"/>
      <c r="D63" s="24" t="s">
        <v>114</v>
      </c>
      <c r="E63" s="38" t="s">
        <v>115</v>
      </c>
      <c r="F63" s="26">
        <v>456404937</v>
      </c>
      <c r="G63" s="26">
        <v>93839999</v>
      </c>
      <c r="H63" s="27">
        <v>84533333</v>
      </c>
    </row>
    <row r="64" spans="1:11" ht="29.25" customHeight="1" x14ac:dyDescent="0.2">
      <c r="A64" s="19">
        <v>36</v>
      </c>
      <c r="B64" s="139"/>
      <c r="C64" s="118"/>
      <c r="D64" s="24" t="s">
        <v>116</v>
      </c>
      <c r="E64" s="38" t="s">
        <v>117</v>
      </c>
      <c r="F64" s="26">
        <v>545981904.85000002</v>
      </c>
      <c r="G64" s="26">
        <v>232026666</v>
      </c>
      <c r="H64" s="27">
        <v>228426666</v>
      </c>
    </row>
    <row r="65" spans="1:11" ht="54" customHeight="1" thickBot="1" x14ac:dyDescent="0.25">
      <c r="A65" s="19">
        <v>37</v>
      </c>
      <c r="B65" s="140"/>
      <c r="C65" s="44" t="s">
        <v>118</v>
      </c>
      <c r="D65" s="45" t="s">
        <v>119</v>
      </c>
      <c r="E65" s="44" t="s">
        <v>120</v>
      </c>
      <c r="F65" s="46">
        <v>285685000</v>
      </c>
      <c r="G65" s="46">
        <v>24400000</v>
      </c>
      <c r="H65" s="47">
        <v>24400000</v>
      </c>
    </row>
    <row r="66" spans="1:11" ht="20.25" customHeight="1" thickBot="1" x14ac:dyDescent="0.25">
      <c r="A66" s="19"/>
      <c r="B66" s="114" t="s">
        <v>121</v>
      </c>
      <c r="C66" s="115"/>
      <c r="D66" s="115"/>
      <c r="E66" s="137"/>
      <c r="F66" s="48">
        <f>SUM(F67:F87)</f>
        <v>2852390196.25</v>
      </c>
      <c r="G66" s="48">
        <f>SUM(G67:G87)</f>
        <v>346616664</v>
      </c>
      <c r="H66" s="48">
        <f>SUM(H67:H87)</f>
        <v>295466664</v>
      </c>
      <c r="I66" s="37"/>
      <c r="J66" s="37"/>
      <c r="K66" s="37"/>
    </row>
    <row r="67" spans="1:11" ht="33" customHeight="1" x14ac:dyDescent="0.2">
      <c r="A67" s="19">
        <v>38</v>
      </c>
      <c r="B67" s="131" t="s">
        <v>56</v>
      </c>
      <c r="C67" s="113" t="s">
        <v>122</v>
      </c>
      <c r="D67" s="20" t="s">
        <v>123</v>
      </c>
      <c r="E67" s="33" t="s">
        <v>124</v>
      </c>
      <c r="F67" s="22">
        <v>415150265</v>
      </c>
      <c r="G67" s="22">
        <v>160049999</v>
      </c>
      <c r="H67" s="23">
        <v>134699999</v>
      </c>
    </row>
    <row r="68" spans="1:11" ht="45.75" customHeight="1" x14ac:dyDescent="0.2">
      <c r="A68" s="19">
        <v>39</v>
      </c>
      <c r="B68" s="131"/>
      <c r="C68" s="113"/>
      <c r="D68" s="24" t="s">
        <v>125</v>
      </c>
      <c r="E68" s="38" t="s">
        <v>126</v>
      </c>
      <c r="F68" s="26">
        <v>110000000</v>
      </c>
      <c r="G68" s="26">
        <v>51466666</v>
      </c>
      <c r="H68" s="27">
        <v>49666666</v>
      </c>
    </row>
    <row r="69" spans="1:11" ht="40.5" customHeight="1" x14ac:dyDescent="0.2">
      <c r="A69" s="19">
        <v>40</v>
      </c>
      <c r="B69" s="131"/>
      <c r="C69" s="113"/>
      <c r="D69" s="24" t="s">
        <v>127</v>
      </c>
      <c r="E69" s="38" t="s">
        <v>128</v>
      </c>
      <c r="F69" s="26">
        <v>111204155</v>
      </c>
      <c r="G69" s="26">
        <v>26400000</v>
      </c>
      <c r="H69" s="27">
        <v>22800000</v>
      </c>
    </row>
    <row r="70" spans="1:11" ht="39" customHeight="1" x14ac:dyDescent="0.2">
      <c r="A70" s="19">
        <v>41</v>
      </c>
      <c r="B70" s="131"/>
      <c r="C70" s="113"/>
      <c r="D70" s="24" t="s">
        <v>129</v>
      </c>
      <c r="E70" s="38" t="s">
        <v>130</v>
      </c>
      <c r="F70" s="26">
        <v>100000000</v>
      </c>
      <c r="G70" s="26">
        <v>0</v>
      </c>
      <c r="H70" s="27">
        <v>0</v>
      </c>
    </row>
    <row r="71" spans="1:11" ht="41.25" customHeight="1" x14ac:dyDescent="0.2">
      <c r="A71" s="19">
        <v>42</v>
      </c>
      <c r="B71" s="131"/>
      <c r="C71" s="113"/>
      <c r="D71" s="24" t="s">
        <v>131</v>
      </c>
      <c r="E71" s="38" t="s">
        <v>132</v>
      </c>
      <c r="F71" s="26">
        <v>79000000</v>
      </c>
      <c r="G71" s="26">
        <v>0</v>
      </c>
      <c r="H71" s="27">
        <v>0</v>
      </c>
    </row>
    <row r="72" spans="1:11" ht="38.25" customHeight="1" x14ac:dyDescent="0.2">
      <c r="A72" s="19">
        <v>43</v>
      </c>
      <c r="B72" s="131"/>
      <c r="C72" s="117"/>
      <c r="D72" s="24" t="s">
        <v>133</v>
      </c>
      <c r="E72" s="38" t="s">
        <v>134</v>
      </c>
      <c r="F72" s="26">
        <v>30000000</v>
      </c>
      <c r="G72" s="26">
        <v>0</v>
      </c>
      <c r="H72" s="27">
        <v>0</v>
      </c>
    </row>
    <row r="73" spans="1:11" ht="56.25" customHeight="1" x14ac:dyDescent="0.2">
      <c r="A73" s="19"/>
      <c r="B73" s="131"/>
      <c r="C73" s="38" t="s">
        <v>135</v>
      </c>
      <c r="D73" s="24" t="s">
        <v>131</v>
      </c>
      <c r="E73" s="38" t="s">
        <v>136</v>
      </c>
      <c r="F73" s="26">
        <v>90000000</v>
      </c>
      <c r="G73" s="26">
        <v>0</v>
      </c>
      <c r="H73" s="27">
        <v>0</v>
      </c>
    </row>
    <row r="74" spans="1:11" ht="48" customHeight="1" x14ac:dyDescent="0.2">
      <c r="A74" s="19">
        <v>44</v>
      </c>
      <c r="B74" s="131"/>
      <c r="C74" s="38" t="s">
        <v>137</v>
      </c>
      <c r="D74" s="24" t="s">
        <v>138</v>
      </c>
      <c r="E74" s="38" t="s">
        <v>139</v>
      </c>
      <c r="F74" s="26">
        <v>80364849</v>
      </c>
      <c r="G74" s="26">
        <v>0</v>
      </c>
      <c r="H74" s="27">
        <v>0</v>
      </c>
    </row>
    <row r="75" spans="1:11" ht="45" customHeight="1" x14ac:dyDescent="0.2">
      <c r="A75" s="19"/>
      <c r="B75" s="131"/>
      <c r="C75" s="38" t="s">
        <v>140</v>
      </c>
      <c r="D75" s="24" t="s">
        <v>127</v>
      </c>
      <c r="E75" s="38" t="s">
        <v>128</v>
      </c>
      <c r="F75" s="26">
        <v>12800000</v>
      </c>
      <c r="G75" s="26">
        <v>5000000</v>
      </c>
      <c r="H75" s="27">
        <v>5000000</v>
      </c>
    </row>
    <row r="76" spans="1:11" ht="42" customHeight="1" x14ac:dyDescent="0.2">
      <c r="A76" s="19"/>
      <c r="B76" s="131"/>
      <c r="C76" s="38" t="s">
        <v>141</v>
      </c>
      <c r="D76" s="24" t="s">
        <v>129</v>
      </c>
      <c r="E76" s="38" t="s">
        <v>142</v>
      </c>
      <c r="F76" s="26">
        <v>50000000</v>
      </c>
      <c r="G76" s="26">
        <v>0</v>
      </c>
      <c r="H76" s="27">
        <v>0</v>
      </c>
    </row>
    <row r="77" spans="1:11" ht="56.25" customHeight="1" x14ac:dyDescent="0.2">
      <c r="A77" s="19">
        <v>45</v>
      </c>
      <c r="B77" s="131"/>
      <c r="C77" s="38" t="s">
        <v>143</v>
      </c>
      <c r="D77" s="24" t="s">
        <v>144</v>
      </c>
      <c r="E77" s="38" t="s">
        <v>145</v>
      </c>
      <c r="F77" s="26">
        <v>80000000</v>
      </c>
      <c r="G77" s="26">
        <v>0</v>
      </c>
      <c r="H77" s="27">
        <v>0</v>
      </c>
    </row>
    <row r="78" spans="1:11" ht="42.75" customHeight="1" x14ac:dyDescent="0.2">
      <c r="A78" s="19"/>
      <c r="B78" s="131"/>
      <c r="C78" s="38" t="s">
        <v>57</v>
      </c>
      <c r="D78" s="24" t="s">
        <v>133</v>
      </c>
      <c r="E78" s="38" t="s">
        <v>146</v>
      </c>
      <c r="F78" s="26">
        <v>125000000</v>
      </c>
      <c r="G78" s="26">
        <v>0</v>
      </c>
      <c r="H78" s="27">
        <v>0</v>
      </c>
    </row>
    <row r="79" spans="1:11" ht="42" customHeight="1" x14ac:dyDescent="0.2">
      <c r="A79" s="19"/>
      <c r="B79" s="120"/>
      <c r="C79" s="38" t="s">
        <v>60</v>
      </c>
      <c r="D79" s="24" t="s">
        <v>127</v>
      </c>
      <c r="E79" s="38" t="s">
        <v>128</v>
      </c>
      <c r="F79" s="26">
        <v>40000000</v>
      </c>
      <c r="G79" s="26">
        <v>5000000</v>
      </c>
      <c r="H79" s="27">
        <v>5000000</v>
      </c>
    </row>
    <row r="80" spans="1:11" ht="56.25" customHeight="1" x14ac:dyDescent="0.2">
      <c r="A80" s="19">
        <v>46</v>
      </c>
      <c r="B80" s="119" t="s">
        <v>62</v>
      </c>
      <c r="C80" s="38" t="s">
        <v>147</v>
      </c>
      <c r="D80" s="24" t="s">
        <v>148</v>
      </c>
      <c r="E80" s="38" t="s">
        <v>149</v>
      </c>
      <c r="F80" s="26">
        <v>40000000</v>
      </c>
      <c r="G80" s="26">
        <v>0</v>
      </c>
      <c r="H80" s="27">
        <v>0</v>
      </c>
    </row>
    <row r="81" spans="1:11" ht="33" customHeight="1" x14ac:dyDescent="0.2">
      <c r="A81" s="19">
        <v>47</v>
      </c>
      <c r="B81" s="131"/>
      <c r="C81" s="118" t="s">
        <v>66</v>
      </c>
      <c r="D81" s="24" t="s">
        <v>150</v>
      </c>
      <c r="E81" s="38" t="s">
        <v>151</v>
      </c>
      <c r="F81" s="26">
        <v>80000000</v>
      </c>
      <c r="G81" s="26">
        <v>29533333</v>
      </c>
      <c r="H81" s="27">
        <v>22333333</v>
      </c>
    </row>
    <row r="82" spans="1:11" ht="39" customHeight="1" x14ac:dyDescent="0.2">
      <c r="A82" s="19">
        <v>48</v>
      </c>
      <c r="B82" s="131"/>
      <c r="C82" s="118"/>
      <c r="D82" s="24" t="s">
        <v>152</v>
      </c>
      <c r="E82" s="38" t="s">
        <v>153</v>
      </c>
      <c r="F82" s="26">
        <v>1242870927.25</v>
      </c>
      <c r="G82" s="26">
        <v>48666666</v>
      </c>
      <c r="H82" s="27">
        <v>38466666</v>
      </c>
    </row>
    <row r="83" spans="1:11" ht="38.25" customHeight="1" x14ac:dyDescent="0.2">
      <c r="A83" s="19">
        <v>49</v>
      </c>
      <c r="B83" s="131"/>
      <c r="C83" s="118"/>
      <c r="D83" s="24" t="s">
        <v>154</v>
      </c>
      <c r="E83" s="38" t="s">
        <v>155</v>
      </c>
      <c r="F83" s="26">
        <v>30000000</v>
      </c>
      <c r="G83" s="26">
        <v>0</v>
      </c>
      <c r="H83" s="27">
        <v>0</v>
      </c>
    </row>
    <row r="84" spans="1:11" ht="22.5" x14ac:dyDescent="0.2">
      <c r="A84" s="19">
        <v>50</v>
      </c>
      <c r="B84" s="131"/>
      <c r="C84" s="118"/>
      <c r="D84" s="24" t="s">
        <v>156</v>
      </c>
      <c r="E84" s="38" t="s">
        <v>157</v>
      </c>
      <c r="F84" s="26">
        <v>40000000</v>
      </c>
      <c r="G84" s="26">
        <v>20500000</v>
      </c>
      <c r="H84" s="27">
        <v>17500000</v>
      </c>
    </row>
    <row r="85" spans="1:11" ht="42.75" customHeight="1" x14ac:dyDescent="0.2">
      <c r="A85" s="19">
        <v>51</v>
      </c>
      <c r="B85" s="131"/>
      <c r="C85" s="38" t="s">
        <v>158</v>
      </c>
      <c r="D85" s="24" t="s">
        <v>159</v>
      </c>
      <c r="E85" s="38" t="s">
        <v>160</v>
      </c>
      <c r="F85" s="26">
        <v>26000000</v>
      </c>
      <c r="G85" s="26">
        <v>0</v>
      </c>
      <c r="H85" s="27">
        <v>0</v>
      </c>
    </row>
    <row r="86" spans="1:11" ht="41.25" customHeight="1" x14ac:dyDescent="0.2">
      <c r="A86" s="19"/>
      <c r="B86" s="131"/>
      <c r="C86" s="38" t="s">
        <v>67</v>
      </c>
      <c r="D86" s="24" t="s">
        <v>156</v>
      </c>
      <c r="E86" s="38" t="s">
        <v>157</v>
      </c>
      <c r="F86" s="26">
        <v>50000000</v>
      </c>
      <c r="G86" s="26">
        <v>0</v>
      </c>
      <c r="H86" s="27">
        <v>0</v>
      </c>
    </row>
    <row r="87" spans="1:11" ht="56.25" customHeight="1" thickBot="1" x14ac:dyDescent="0.25">
      <c r="A87" s="19">
        <v>52</v>
      </c>
      <c r="B87" s="131"/>
      <c r="C87" s="28" t="s">
        <v>161</v>
      </c>
      <c r="D87" s="29" t="s">
        <v>162</v>
      </c>
      <c r="E87" s="28" t="s">
        <v>163</v>
      </c>
      <c r="F87" s="31">
        <v>20000000</v>
      </c>
      <c r="G87" s="31">
        <v>0</v>
      </c>
      <c r="H87" s="32">
        <v>0</v>
      </c>
    </row>
    <row r="88" spans="1:11" ht="15.75" customHeight="1" thickBot="1" x14ac:dyDescent="0.25">
      <c r="A88" s="19"/>
      <c r="B88" s="114" t="s">
        <v>164</v>
      </c>
      <c r="C88" s="115"/>
      <c r="D88" s="115"/>
      <c r="E88" s="115"/>
      <c r="F88" s="16">
        <f>SUM(F89:F91)</f>
        <v>991267429</v>
      </c>
      <c r="G88" s="16">
        <f>SUM(G89:G91)</f>
        <v>275754000</v>
      </c>
      <c r="H88" s="16">
        <f>SUM(H89:H91)</f>
        <v>191841333.32999998</v>
      </c>
      <c r="I88" s="37"/>
      <c r="J88" s="37"/>
      <c r="K88" s="37"/>
    </row>
    <row r="89" spans="1:11" ht="33.75" customHeight="1" x14ac:dyDescent="0.2">
      <c r="A89" s="19">
        <v>53</v>
      </c>
      <c r="B89" s="131" t="s">
        <v>11</v>
      </c>
      <c r="C89" s="113" t="s">
        <v>165</v>
      </c>
      <c r="D89" s="20" t="s">
        <v>166</v>
      </c>
      <c r="E89" s="33" t="s">
        <v>167</v>
      </c>
      <c r="F89" s="22">
        <v>255021326</v>
      </c>
      <c r="G89" s="22">
        <v>132781000</v>
      </c>
      <c r="H89" s="23">
        <v>79345333.329999998</v>
      </c>
    </row>
    <row r="90" spans="1:11" ht="33.75" customHeight="1" x14ac:dyDescent="0.2">
      <c r="A90" s="19">
        <v>54</v>
      </c>
      <c r="B90" s="131"/>
      <c r="C90" s="117"/>
      <c r="D90" s="24" t="s">
        <v>168</v>
      </c>
      <c r="E90" s="38" t="s">
        <v>169</v>
      </c>
      <c r="F90" s="26">
        <v>486246103</v>
      </c>
      <c r="G90" s="26">
        <v>142973000</v>
      </c>
      <c r="H90" s="27">
        <v>112496000</v>
      </c>
    </row>
    <row r="91" spans="1:11" ht="51.75" customHeight="1" thickBot="1" x14ac:dyDescent="0.25">
      <c r="A91" s="19">
        <v>55</v>
      </c>
      <c r="B91" s="131"/>
      <c r="C91" s="28" t="s">
        <v>17</v>
      </c>
      <c r="D91" s="29" t="s">
        <v>170</v>
      </c>
      <c r="E91" s="28" t="s">
        <v>171</v>
      </c>
      <c r="F91" s="31">
        <v>250000000</v>
      </c>
      <c r="G91" s="31">
        <v>0</v>
      </c>
      <c r="H91" s="32">
        <v>0</v>
      </c>
    </row>
    <row r="92" spans="1:11" s="50" customFormat="1" ht="18" customHeight="1" thickBot="1" x14ac:dyDescent="0.25">
      <c r="A92" s="49"/>
      <c r="B92" s="114" t="s">
        <v>172</v>
      </c>
      <c r="C92" s="115"/>
      <c r="D92" s="115"/>
      <c r="E92" s="115"/>
      <c r="F92" s="48">
        <f>SUM(F93:F105)</f>
        <v>176193619689.29831</v>
      </c>
      <c r="G92" s="48">
        <f>SUM(G93:G105)</f>
        <v>84149120164</v>
      </c>
      <c r="H92" s="48">
        <f>SUM(H93:H105)</f>
        <v>73045021484</v>
      </c>
    </row>
    <row r="93" spans="1:11" s="56" customFormat="1" ht="45" x14ac:dyDescent="0.2">
      <c r="A93" s="51">
        <v>56</v>
      </c>
      <c r="B93" s="132" t="s">
        <v>43</v>
      </c>
      <c r="C93" s="132" t="s">
        <v>50</v>
      </c>
      <c r="D93" s="52" t="s">
        <v>173</v>
      </c>
      <c r="E93" s="53" t="s">
        <v>174</v>
      </c>
      <c r="F93" s="54">
        <v>17296823649.048317</v>
      </c>
      <c r="G93" s="54">
        <v>13146107120.999996</v>
      </c>
      <c r="H93" s="55">
        <v>3140538986.9999962</v>
      </c>
    </row>
    <row r="94" spans="1:11" s="56" customFormat="1" ht="33.75" x14ac:dyDescent="0.2">
      <c r="A94" s="51">
        <v>57</v>
      </c>
      <c r="B94" s="132"/>
      <c r="C94" s="132"/>
      <c r="D94" s="57" t="s">
        <v>175</v>
      </c>
      <c r="E94" s="58" t="s">
        <v>176</v>
      </c>
      <c r="F94" s="59">
        <v>1632000000</v>
      </c>
      <c r="G94" s="59">
        <v>1187277568</v>
      </c>
      <c r="H94" s="60">
        <v>474613150</v>
      </c>
    </row>
    <row r="95" spans="1:11" s="56" customFormat="1" ht="22.5" x14ac:dyDescent="0.2">
      <c r="A95" s="51">
        <v>58</v>
      </c>
      <c r="B95" s="132"/>
      <c r="C95" s="132"/>
      <c r="D95" s="57" t="s">
        <v>177</v>
      </c>
      <c r="E95" s="58" t="s">
        <v>178</v>
      </c>
      <c r="F95" s="59">
        <v>151921135464.94</v>
      </c>
      <c r="G95" s="59">
        <v>68622972343</v>
      </c>
      <c r="H95" s="60">
        <v>68270946215</v>
      </c>
    </row>
    <row r="96" spans="1:11" s="56" customFormat="1" ht="33.75" x14ac:dyDescent="0.2">
      <c r="A96" s="51">
        <v>59</v>
      </c>
      <c r="B96" s="132"/>
      <c r="C96" s="132"/>
      <c r="D96" s="57" t="s">
        <v>179</v>
      </c>
      <c r="E96" s="58" t="s">
        <v>180</v>
      </c>
      <c r="F96" s="59">
        <v>3762000000</v>
      </c>
      <c r="G96" s="59">
        <v>1006409799</v>
      </c>
      <c r="H96" s="60">
        <v>978969799</v>
      </c>
    </row>
    <row r="97" spans="1:11" s="56" customFormat="1" ht="45" x14ac:dyDescent="0.2">
      <c r="A97" s="51">
        <v>60</v>
      </c>
      <c r="B97" s="132"/>
      <c r="C97" s="132"/>
      <c r="D97" s="57" t="s">
        <v>181</v>
      </c>
      <c r="E97" s="58" t="s">
        <v>182</v>
      </c>
      <c r="F97" s="59">
        <v>471822075.30999994</v>
      </c>
      <c r="G97" s="59">
        <v>38960000</v>
      </c>
      <c r="H97" s="60">
        <v>38960000</v>
      </c>
    </row>
    <row r="98" spans="1:11" s="56" customFormat="1" ht="45" x14ac:dyDescent="0.2">
      <c r="A98" s="51">
        <v>61</v>
      </c>
      <c r="B98" s="132"/>
      <c r="C98" s="132"/>
      <c r="D98" s="57" t="s">
        <v>183</v>
      </c>
      <c r="E98" s="58" t="s">
        <v>184</v>
      </c>
      <c r="F98" s="59">
        <v>20000000</v>
      </c>
      <c r="G98" s="59">
        <v>19200000</v>
      </c>
      <c r="H98" s="60">
        <v>12800000</v>
      </c>
    </row>
    <row r="99" spans="1:11" s="56" customFormat="1" ht="33.75" x14ac:dyDescent="0.2">
      <c r="A99" s="51">
        <v>62</v>
      </c>
      <c r="B99" s="132"/>
      <c r="C99" s="132"/>
      <c r="D99" s="57" t="s">
        <v>185</v>
      </c>
      <c r="E99" s="58" t="s">
        <v>186</v>
      </c>
      <c r="F99" s="59">
        <v>76000000</v>
      </c>
      <c r="G99" s="59">
        <v>12513333</v>
      </c>
      <c r="H99" s="60">
        <v>12513333</v>
      </c>
    </row>
    <row r="100" spans="1:11" s="56" customFormat="1" ht="22.5" x14ac:dyDescent="0.2">
      <c r="A100" s="51">
        <v>63</v>
      </c>
      <c r="B100" s="132"/>
      <c r="C100" s="132"/>
      <c r="D100" s="57" t="s">
        <v>187</v>
      </c>
      <c r="E100" s="58" t="s">
        <v>188</v>
      </c>
      <c r="F100" s="59">
        <v>40000000</v>
      </c>
      <c r="G100" s="59">
        <v>15680000</v>
      </c>
      <c r="H100" s="60">
        <v>15680000</v>
      </c>
    </row>
    <row r="101" spans="1:11" ht="33.75" x14ac:dyDescent="0.2">
      <c r="A101" s="51">
        <v>64</v>
      </c>
      <c r="B101" s="132"/>
      <c r="C101" s="132"/>
      <c r="D101" s="57" t="s">
        <v>189</v>
      </c>
      <c r="E101" s="58" t="s">
        <v>190</v>
      </c>
      <c r="F101" s="59">
        <v>700000000</v>
      </c>
      <c r="G101" s="59">
        <v>0</v>
      </c>
      <c r="H101" s="60">
        <v>0</v>
      </c>
    </row>
    <row r="102" spans="1:11" ht="45" x14ac:dyDescent="0.2">
      <c r="A102" s="51">
        <v>65</v>
      </c>
      <c r="B102" s="132"/>
      <c r="C102" s="132"/>
      <c r="D102" s="57" t="s">
        <v>191</v>
      </c>
      <c r="E102" s="58" t="s">
        <v>192</v>
      </c>
      <c r="F102" s="59">
        <v>20000000</v>
      </c>
      <c r="G102" s="59">
        <v>0</v>
      </c>
      <c r="H102" s="60">
        <v>0</v>
      </c>
    </row>
    <row r="103" spans="1:11" ht="33.75" x14ac:dyDescent="0.2">
      <c r="A103" s="51">
        <v>66</v>
      </c>
      <c r="B103" s="132"/>
      <c r="C103" s="133"/>
      <c r="D103" s="57" t="s">
        <v>193</v>
      </c>
      <c r="E103" s="58" t="s">
        <v>194</v>
      </c>
      <c r="F103" s="59">
        <v>10000000</v>
      </c>
      <c r="G103" s="59">
        <v>0</v>
      </c>
      <c r="H103" s="60">
        <v>0</v>
      </c>
    </row>
    <row r="104" spans="1:11" ht="33.75" x14ac:dyDescent="0.2">
      <c r="A104" s="51">
        <v>67</v>
      </c>
      <c r="B104" s="132"/>
      <c r="C104" s="134" t="s">
        <v>195</v>
      </c>
      <c r="D104" s="57" t="s">
        <v>185</v>
      </c>
      <c r="E104" s="58" t="s">
        <v>196</v>
      </c>
      <c r="F104" s="59">
        <v>43838500</v>
      </c>
      <c r="G104" s="59">
        <v>0</v>
      </c>
      <c r="H104" s="60">
        <v>0</v>
      </c>
    </row>
    <row r="105" spans="1:11" ht="45.75" thickBot="1" x14ac:dyDescent="0.25">
      <c r="A105" s="51">
        <v>68</v>
      </c>
      <c r="B105" s="132"/>
      <c r="C105" s="132"/>
      <c r="D105" s="61" t="s">
        <v>197</v>
      </c>
      <c r="E105" s="62" t="s">
        <v>198</v>
      </c>
      <c r="F105" s="63">
        <v>200000000</v>
      </c>
      <c r="G105" s="63">
        <v>100000000</v>
      </c>
      <c r="H105" s="64">
        <v>100000000</v>
      </c>
    </row>
    <row r="106" spans="1:11" ht="19.5" customHeight="1" thickBot="1" x14ac:dyDescent="0.25">
      <c r="A106" s="19"/>
      <c r="B106" s="114" t="s">
        <v>199</v>
      </c>
      <c r="C106" s="115"/>
      <c r="D106" s="115"/>
      <c r="E106" s="115"/>
      <c r="F106" s="15">
        <f>SUM(F107:F132)</f>
        <v>6196772069.3899994</v>
      </c>
      <c r="G106" s="16">
        <f>SUM(G107:G132)</f>
        <v>1413487570</v>
      </c>
      <c r="H106" s="16">
        <f>SUM(H107:H132)</f>
        <v>1374887570</v>
      </c>
      <c r="I106" s="37"/>
      <c r="J106" s="37"/>
      <c r="K106" s="37"/>
    </row>
    <row r="107" spans="1:11" ht="45" x14ac:dyDescent="0.2">
      <c r="A107" s="19">
        <v>69</v>
      </c>
      <c r="B107" s="131" t="s">
        <v>200</v>
      </c>
      <c r="C107" s="33" t="s">
        <v>201</v>
      </c>
      <c r="D107" s="20" t="s">
        <v>202</v>
      </c>
      <c r="E107" s="33" t="s">
        <v>203</v>
      </c>
      <c r="F107" s="22">
        <v>54477635</v>
      </c>
      <c r="G107" s="22">
        <v>0</v>
      </c>
      <c r="H107" s="23">
        <v>0</v>
      </c>
    </row>
    <row r="108" spans="1:11" ht="33.75" x14ac:dyDescent="0.2">
      <c r="A108" s="19">
        <v>70</v>
      </c>
      <c r="B108" s="131"/>
      <c r="C108" s="38" t="s">
        <v>53</v>
      </c>
      <c r="D108" s="24" t="s">
        <v>204</v>
      </c>
      <c r="E108" s="38" t="s">
        <v>205</v>
      </c>
      <c r="F108" s="26">
        <v>47000000</v>
      </c>
      <c r="G108" s="26">
        <v>0</v>
      </c>
      <c r="H108" s="27">
        <v>0</v>
      </c>
    </row>
    <row r="109" spans="1:11" ht="33.75" x14ac:dyDescent="0.2">
      <c r="A109" s="19">
        <v>71</v>
      </c>
      <c r="B109" s="131"/>
      <c r="C109" s="118" t="s">
        <v>206</v>
      </c>
      <c r="D109" s="24" t="s">
        <v>207</v>
      </c>
      <c r="E109" s="38" t="s">
        <v>208</v>
      </c>
      <c r="F109" s="26">
        <v>55000000</v>
      </c>
      <c r="G109" s="26">
        <v>8533333</v>
      </c>
      <c r="H109" s="27">
        <v>8533333</v>
      </c>
    </row>
    <row r="110" spans="1:11" ht="22.5" x14ac:dyDescent="0.2">
      <c r="A110" s="19">
        <v>72</v>
      </c>
      <c r="B110" s="131"/>
      <c r="C110" s="118"/>
      <c r="D110" s="24" t="s">
        <v>209</v>
      </c>
      <c r="E110" s="38" t="s">
        <v>210</v>
      </c>
      <c r="F110" s="26">
        <v>180000000</v>
      </c>
      <c r="G110" s="26">
        <v>29896166</v>
      </c>
      <c r="H110" s="27">
        <v>29896166</v>
      </c>
    </row>
    <row r="111" spans="1:11" ht="33.75" x14ac:dyDescent="0.2">
      <c r="A111" s="19">
        <v>73</v>
      </c>
      <c r="B111" s="131"/>
      <c r="C111" s="118"/>
      <c r="D111" s="24" t="s">
        <v>211</v>
      </c>
      <c r="E111" s="38" t="s">
        <v>212</v>
      </c>
      <c r="F111" s="26">
        <v>240000000</v>
      </c>
      <c r="G111" s="26">
        <v>58602499</v>
      </c>
      <c r="H111" s="27">
        <v>55002499</v>
      </c>
    </row>
    <row r="112" spans="1:11" ht="33.75" x14ac:dyDescent="0.2">
      <c r="A112" s="19"/>
      <c r="B112" s="131"/>
      <c r="C112" s="118"/>
      <c r="D112" s="24" t="s">
        <v>204</v>
      </c>
      <c r="E112" s="38" t="s">
        <v>205</v>
      </c>
      <c r="F112" s="26">
        <v>180000000</v>
      </c>
      <c r="G112" s="26">
        <v>40401666</v>
      </c>
      <c r="H112" s="27">
        <v>40401666</v>
      </c>
    </row>
    <row r="113" spans="1:8" s="65" customFormat="1" ht="56.25" x14ac:dyDescent="0.25">
      <c r="A113" s="19">
        <v>74</v>
      </c>
      <c r="B113" s="131"/>
      <c r="C113" s="118"/>
      <c r="D113" s="24" t="s">
        <v>213</v>
      </c>
      <c r="E113" s="38" t="s">
        <v>214</v>
      </c>
      <c r="F113" s="26">
        <v>13000000</v>
      </c>
      <c r="G113" s="26">
        <v>0</v>
      </c>
      <c r="H113" s="27">
        <v>0</v>
      </c>
    </row>
    <row r="114" spans="1:8" s="65" customFormat="1" ht="45" x14ac:dyDescent="0.25">
      <c r="A114" s="19">
        <v>75</v>
      </c>
      <c r="B114" s="131"/>
      <c r="C114" s="118"/>
      <c r="D114" s="66" t="s">
        <v>215</v>
      </c>
      <c r="E114" s="38" t="s">
        <v>216</v>
      </c>
      <c r="F114" s="26">
        <v>55000000</v>
      </c>
      <c r="G114" s="26">
        <v>0</v>
      </c>
      <c r="H114" s="27">
        <v>0</v>
      </c>
    </row>
    <row r="115" spans="1:8" s="65" customFormat="1" ht="56.25" x14ac:dyDescent="0.25">
      <c r="A115" s="19">
        <v>76</v>
      </c>
      <c r="B115" s="131"/>
      <c r="C115" s="118"/>
      <c r="D115" s="24" t="s">
        <v>217</v>
      </c>
      <c r="E115" s="38" t="s">
        <v>218</v>
      </c>
      <c r="F115" s="26">
        <v>14000000</v>
      </c>
      <c r="G115" s="26">
        <v>0</v>
      </c>
      <c r="H115" s="27">
        <v>0</v>
      </c>
    </row>
    <row r="116" spans="1:8" s="65" customFormat="1" ht="33.75" x14ac:dyDescent="0.25">
      <c r="A116" s="19"/>
      <c r="B116" s="131"/>
      <c r="C116" s="118" t="s">
        <v>84</v>
      </c>
      <c r="D116" s="24" t="s">
        <v>204</v>
      </c>
      <c r="E116" s="38" t="s">
        <v>205</v>
      </c>
      <c r="F116" s="26">
        <v>27000000</v>
      </c>
      <c r="G116" s="26">
        <v>0</v>
      </c>
      <c r="H116" s="27">
        <v>0</v>
      </c>
    </row>
    <row r="117" spans="1:8" ht="33.75" x14ac:dyDescent="0.2">
      <c r="A117" s="19">
        <v>77</v>
      </c>
      <c r="B117" s="131"/>
      <c r="C117" s="118"/>
      <c r="D117" s="24" t="s">
        <v>219</v>
      </c>
      <c r="E117" s="67" t="s">
        <v>220</v>
      </c>
      <c r="F117" s="26">
        <v>44520000</v>
      </c>
      <c r="G117" s="26">
        <v>44520000</v>
      </c>
      <c r="H117" s="27">
        <v>9520000</v>
      </c>
    </row>
    <row r="118" spans="1:8" ht="56.25" x14ac:dyDescent="0.2">
      <c r="A118" s="19"/>
      <c r="B118" s="131"/>
      <c r="C118" s="118"/>
      <c r="D118" s="24" t="s">
        <v>213</v>
      </c>
      <c r="E118" s="38" t="s">
        <v>214</v>
      </c>
      <c r="F118" s="26">
        <v>25000000</v>
      </c>
      <c r="G118" s="26">
        <v>0</v>
      </c>
      <c r="H118" s="27">
        <v>0</v>
      </c>
    </row>
    <row r="119" spans="1:8" ht="33.75" x14ac:dyDescent="0.2">
      <c r="A119" s="19">
        <v>78</v>
      </c>
      <c r="B119" s="131"/>
      <c r="C119" s="118"/>
      <c r="D119" s="66" t="s">
        <v>221</v>
      </c>
      <c r="E119" s="38" t="s">
        <v>222</v>
      </c>
      <c r="F119" s="26">
        <v>27000000</v>
      </c>
      <c r="G119" s="26">
        <v>0</v>
      </c>
      <c r="H119" s="27">
        <v>0</v>
      </c>
    </row>
    <row r="120" spans="1:8" ht="45" x14ac:dyDescent="0.2">
      <c r="A120" s="19">
        <v>79</v>
      </c>
      <c r="B120" s="131"/>
      <c r="C120" s="118"/>
      <c r="D120" s="66" t="s">
        <v>223</v>
      </c>
      <c r="E120" s="38" t="s">
        <v>224</v>
      </c>
      <c r="F120" s="26">
        <v>79500000</v>
      </c>
      <c r="G120" s="26">
        <v>0</v>
      </c>
      <c r="H120" s="27">
        <v>0</v>
      </c>
    </row>
    <row r="121" spans="1:8" ht="33.75" x14ac:dyDescent="0.2">
      <c r="A121" s="19">
        <v>80</v>
      </c>
      <c r="B121" s="131"/>
      <c r="C121" s="118"/>
      <c r="D121" s="66" t="s">
        <v>225</v>
      </c>
      <c r="E121" s="38" t="s">
        <v>226</v>
      </c>
      <c r="F121" s="26">
        <v>70000000</v>
      </c>
      <c r="G121" s="26">
        <v>0</v>
      </c>
      <c r="H121" s="27">
        <v>0</v>
      </c>
    </row>
    <row r="122" spans="1:8" ht="33.75" x14ac:dyDescent="0.2">
      <c r="A122" s="19"/>
      <c r="B122" s="131"/>
      <c r="C122" s="112" t="s">
        <v>227</v>
      </c>
      <c r="D122" s="66" t="s">
        <v>221</v>
      </c>
      <c r="E122" s="38" t="s">
        <v>222</v>
      </c>
      <c r="F122" s="26">
        <v>39000000</v>
      </c>
      <c r="G122" s="26">
        <v>0</v>
      </c>
      <c r="H122" s="27">
        <v>0</v>
      </c>
    </row>
    <row r="123" spans="1:8" ht="33.75" x14ac:dyDescent="0.2">
      <c r="A123" s="19">
        <v>81</v>
      </c>
      <c r="B123" s="131"/>
      <c r="C123" s="113"/>
      <c r="D123" s="66" t="s">
        <v>228</v>
      </c>
      <c r="E123" s="38" t="s">
        <v>229</v>
      </c>
      <c r="F123" s="26">
        <v>18000000</v>
      </c>
      <c r="G123" s="26">
        <v>0</v>
      </c>
      <c r="H123" s="27">
        <v>0</v>
      </c>
    </row>
    <row r="124" spans="1:8" ht="22.5" x14ac:dyDescent="0.2">
      <c r="A124" s="19">
        <v>82</v>
      </c>
      <c r="B124" s="131"/>
      <c r="C124" s="113"/>
      <c r="D124" s="66" t="s">
        <v>230</v>
      </c>
      <c r="E124" s="38" t="s">
        <v>231</v>
      </c>
      <c r="F124" s="26">
        <v>170000000</v>
      </c>
      <c r="G124" s="26">
        <v>38980000</v>
      </c>
      <c r="H124" s="27">
        <v>38980000</v>
      </c>
    </row>
    <row r="125" spans="1:8" ht="22.5" x14ac:dyDescent="0.2">
      <c r="A125" s="19">
        <v>83</v>
      </c>
      <c r="B125" s="131"/>
      <c r="C125" s="113"/>
      <c r="D125" s="66" t="s">
        <v>232</v>
      </c>
      <c r="E125" s="38" t="s">
        <v>233</v>
      </c>
      <c r="F125" s="26">
        <v>140000000</v>
      </c>
      <c r="G125" s="26">
        <v>34725000</v>
      </c>
      <c r="H125" s="27">
        <v>34725000</v>
      </c>
    </row>
    <row r="126" spans="1:8" ht="22.5" x14ac:dyDescent="0.2">
      <c r="A126" s="19">
        <v>84</v>
      </c>
      <c r="B126" s="131"/>
      <c r="C126" s="113"/>
      <c r="D126" s="66" t="s">
        <v>234</v>
      </c>
      <c r="E126" s="38" t="s">
        <v>235</v>
      </c>
      <c r="F126" s="26">
        <v>4382727592.3899994</v>
      </c>
      <c r="G126" s="26">
        <v>1125775573</v>
      </c>
      <c r="H126" s="27">
        <v>1125775573</v>
      </c>
    </row>
    <row r="127" spans="1:8" ht="33.75" x14ac:dyDescent="0.2">
      <c r="A127" s="19">
        <v>85</v>
      </c>
      <c r="B127" s="131"/>
      <c r="C127" s="117"/>
      <c r="D127" s="66" t="s">
        <v>236</v>
      </c>
      <c r="E127" s="38" t="s">
        <v>237</v>
      </c>
      <c r="F127" s="26">
        <v>188546842</v>
      </c>
      <c r="G127" s="26">
        <v>32053333</v>
      </c>
      <c r="H127" s="27">
        <v>32053333</v>
      </c>
    </row>
    <row r="128" spans="1:8" ht="67.5" x14ac:dyDescent="0.2">
      <c r="A128" s="19">
        <v>86</v>
      </c>
      <c r="B128" s="131"/>
      <c r="C128" s="112" t="s">
        <v>87</v>
      </c>
      <c r="D128" s="66" t="s">
        <v>238</v>
      </c>
      <c r="E128" s="38" t="s">
        <v>239</v>
      </c>
      <c r="F128" s="26">
        <v>40000000</v>
      </c>
      <c r="G128" s="26">
        <v>0</v>
      </c>
      <c r="H128" s="27">
        <v>0</v>
      </c>
    </row>
    <row r="129" spans="1:11" ht="22.5" x14ac:dyDescent="0.2">
      <c r="A129" s="19">
        <v>87</v>
      </c>
      <c r="B129" s="131"/>
      <c r="C129" s="113"/>
      <c r="D129" s="68" t="s">
        <v>240</v>
      </c>
      <c r="E129" s="28" t="s">
        <v>241</v>
      </c>
      <c r="F129" s="31">
        <v>40000000</v>
      </c>
      <c r="G129" s="31">
        <v>0</v>
      </c>
      <c r="H129" s="32">
        <v>0</v>
      </c>
    </row>
    <row r="130" spans="1:11" ht="67.5" x14ac:dyDescent="0.2">
      <c r="A130" s="19"/>
      <c r="B130" s="119" t="s">
        <v>56</v>
      </c>
      <c r="C130" s="38" t="s">
        <v>122</v>
      </c>
      <c r="D130" s="66" t="s">
        <v>238</v>
      </c>
      <c r="E130" s="38" t="s">
        <v>239</v>
      </c>
      <c r="F130" s="26">
        <v>27000000</v>
      </c>
      <c r="G130" s="26">
        <v>0</v>
      </c>
      <c r="H130" s="27">
        <v>0</v>
      </c>
    </row>
    <row r="131" spans="1:11" ht="45" x14ac:dyDescent="0.2">
      <c r="A131" s="19"/>
      <c r="B131" s="120"/>
      <c r="C131" s="38" t="s">
        <v>242</v>
      </c>
      <c r="D131" s="66" t="s">
        <v>215</v>
      </c>
      <c r="E131" s="38" t="s">
        <v>243</v>
      </c>
      <c r="F131" s="26">
        <v>25000000</v>
      </c>
      <c r="G131" s="26">
        <v>0</v>
      </c>
      <c r="H131" s="27">
        <v>0</v>
      </c>
    </row>
    <row r="132" spans="1:11" ht="67.5" x14ac:dyDescent="0.2">
      <c r="A132" s="19"/>
      <c r="B132" s="69" t="s">
        <v>21</v>
      </c>
      <c r="C132" s="38" t="s">
        <v>17</v>
      </c>
      <c r="D132" s="66" t="s">
        <v>238</v>
      </c>
      <c r="E132" s="38" t="s">
        <v>239</v>
      </c>
      <c r="F132" s="26">
        <v>15000000</v>
      </c>
      <c r="G132" s="26">
        <v>0</v>
      </c>
      <c r="H132" s="27">
        <v>0</v>
      </c>
    </row>
    <row r="133" spans="1:11" ht="26.25" customHeight="1" x14ac:dyDescent="0.2">
      <c r="A133" s="19"/>
      <c r="B133" s="121" t="s">
        <v>244</v>
      </c>
      <c r="C133" s="122"/>
      <c r="D133" s="122"/>
      <c r="E133" s="123"/>
      <c r="F133" s="70">
        <f>SUM(F134:F158)</f>
        <v>40546938920.18</v>
      </c>
      <c r="G133" s="70">
        <f>SUM(G134:G158)</f>
        <v>22142167576</v>
      </c>
      <c r="H133" s="70">
        <f>SUM(H134:H158)</f>
        <v>1240835921</v>
      </c>
      <c r="I133" s="37"/>
      <c r="J133" s="37"/>
      <c r="K133" s="37"/>
    </row>
    <row r="134" spans="1:11" ht="22.5" x14ac:dyDescent="0.2">
      <c r="A134" s="19">
        <v>88</v>
      </c>
      <c r="B134" s="124" t="s">
        <v>245</v>
      </c>
      <c r="C134" s="112" t="s">
        <v>246</v>
      </c>
      <c r="D134" s="24" t="s">
        <v>247</v>
      </c>
      <c r="E134" s="38" t="s">
        <v>248</v>
      </c>
      <c r="F134" s="26">
        <v>50000000</v>
      </c>
      <c r="G134" s="26">
        <v>0</v>
      </c>
      <c r="H134" s="27">
        <v>0</v>
      </c>
    </row>
    <row r="135" spans="1:11" ht="22.5" x14ac:dyDescent="0.2">
      <c r="A135" s="19">
        <v>89</v>
      </c>
      <c r="B135" s="125"/>
      <c r="C135" s="113"/>
      <c r="D135" s="24" t="s">
        <v>249</v>
      </c>
      <c r="E135" s="38" t="s">
        <v>250</v>
      </c>
      <c r="F135" s="26">
        <v>1316328216.8600001</v>
      </c>
      <c r="G135" s="26">
        <v>73295895</v>
      </c>
      <c r="H135" s="27">
        <v>66842562</v>
      </c>
    </row>
    <row r="136" spans="1:11" ht="33.75" x14ac:dyDescent="0.2">
      <c r="A136" s="19">
        <v>90</v>
      </c>
      <c r="B136" s="125"/>
      <c r="C136" s="113"/>
      <c r="D136" s="24" t="s">
        <v>251</v>
      </c>
      <c r="E136" s="38" t="s">
        <v>252</v>
      </c>
      <c r="F136" s="26">
        <v>317470000</v>
      </c>
      <c r="G136" s="26">
        <v>50213333</v>
      </c>
      <c r="H136" s="27">
        <v>50213333</v>
      </c>
    </row>
    <row r="137" spans="1:11" ht="33.75" x14ac:dyDescent="0.2">
      <c r="A137" s="19">
        <v>91</v>
      </c>
      <c r="B137" s="125"/>
      <c r="C137" s="113"/>
      <c r="D137" s="24" t="s">
        <v>253</v>
      </c>
      <c r="E137" s="38" t="s">
        <v>254</v>
      </c>
      <c r="F137" s="26">
        <v>1098701477</v>
      </c>
      <c r="G137" s="26">
        <v>89428679</v>
      </c>
      <c r="H137" s="27">
        <v>77600079</v>
      </c>
    </row>
    <row r="138" spans="1:11" ht="22.5" x14ac:dyDescent="0.2">
      <c r="A138" s="19">
        <v>92</v>
      </c>
      <c r="B138" s="125"/>
      <c r="C138" s="113"/>
      <c r="D138" s="24" t="s">
        <v>255</v>
      </c>
      <c r="E138" s="38" t="s">
        <v>256</v>
      </c>
      <c r="F138" s="26">
        <v>656000000</v>
      </c>
      <c r="G138" s="26">
        <v>75018330</v>
      </c>
      <c r="H138" s="27">
        <v>69433331</v>
      </c>
    </row>
    <row r="139" spans="1:11" ht="33.75" x14ac:dyDescent="0.2">
      <c r="A139" s="19">
        <v>93</v>
      </c>
      <c r="B139" s="125"/>
      <c r="C139" s="113"/>
      <c r="D139" s="24" t="s">
        <v>257</v>
      </c>
      <c r="E139" s="38" t="s">
        <v>258</v>
      </c>
      <c r="F139" s="26">
        <v>96954000</v>
      </c>
      <c r="G139" s="26">
        <v>22400000</v>
      </c>
      <c r="H139" s="27">
        <v>19600000</v>
      </c>
    </row>
    <row r="140" spans="1:11" ht="33.75" x14ac:dyDescent="0.2">
      <c r="A140" s="19">
        <v>94</v>
      </c>
      <c r="B140" s="125"/>
      <c r="C140" s="113"/>
      <c r="D140" s="24" t="s">
        <v>259</v>
      </c>
      <c r="E140" s="38" t="s">
        <v>260</v>
      </c>
      <c r="F140" s="26">
        <v>64636000</v>
      </c>
      <c r="G140" s="26">
        <v>33760000</v>
      </c>
      <c r="H140" s="27">
        <v>21914666</v>
      </c>
    </row>
    <row r="141" spans="1:11" ht="22.5" x14ac:dyDescent="0.2">
      <c r="A141" s="19">
        <v>95</v>
      </c>
      <c r="B141" s="125"/>
      <c r="C141" s="117"/>
      <c r="D141" s="24" t="s">
        <v>261</v>
      </c>
      <c r="E141" s="38" t="s">
        <v>262</v>
      </c>
      <c r="F141" s="26">
        <v>150000000</v>
      </c>
      <c r="G141" s="26">
        <v>37866667</v>
      </c>
      <c r="H141" s="27">
        <v>33200000</v>
      </c>
    </row>
    <row r="142" spans="1:11" ht="22.5" x14ac:dyDescent="0.2">
      <c r="A142" s="19"/>
      <c r="B142" s="125"/>
      <c r="C142" s="112" t="s">
        <v>201</v>
      </c>
      <c r="D142" s="24" t="s">
        <v>247</v>
      </c>
      <c r="E142" s="38" t="s">
        <v>248</v>
      </c>
      <c r="F142" s="26">
        <v>80000000</v>
      </c>
      <c r="G142" s="26">
        <v>11866667</v>
      </c>
      <c r="H142" s="27">
        <v>11866667</v>
      </c>
    </row>
    <row r="143" spans="1:11" ht="23.25" customHeight="1" x14ac:dyDescent="0.2">
      <c r="A143" s="19">
        <v>96</v>
      </c>
      <c r="B143" s="125"/>
      <c r="C143" s="113"/>
      <c r="D143" s="24" t="s">
        <v>263</v>
      </c>
      <c r="E143" s="38" t="s">
        <v>264</v>
      </c>
      <c r="F143" s="26">
        <v>210000000</v>
      </c>
      <c r="G143" s="26">
        <v>11200000</v>
      </c>
      <c r="H143" s="27">
        <v>8400000</v>
      </c>
    </row>
    <row r="144" spans="1:11" ht="33.75" x14ac:dyDescent="0.2">
      <c r="A144" s="19">
        <v>97</v>
      </c>
      <c r="B144" s="125"/>
      <c r="C144" s="113"/>
      <c r="D144" s="24" t="s">
        <v>265</v>
      </c>
      <c r="E144" s="38" t="s">
        <v>266</v>
      </c>
      <c r="F144" s="26">
        <v>148000000</v>
      </c>
      <c r="G144" s="26">
        <v>0</v>
      </c>
      <c r="H144" s="27">
        <v>0</v>
      </c>
    </row>
    <row r="145" spans="1:11" ht="33.75" x14ac:dyDescent="0.2">
      <c r="A145" s="19">
        <v>98</v>
      </c>
      <c r="B145" s="125"/>
      <c r="C145" s="113"/>
      <c r="D145" s="24" t="s">
        <v>267</v>
      </c>
      <c r="E145" s="38" t="s">
        <v>268</v>
      </c>
      <c r="F145" s="26">
        <v>140000000</v>
      </c>
      <c r="G145" s="26">
        <v>20440000</v>
      </c>
      <c r="H145" s="27">
        <v>18013333</v>
      </c>
    </row>
    <row r="146" spans="1:11" ht="33.75" x14ac:dyDescent="0.2">
      <c r="A146" s="19">
        <v>99</v>
      </c>
      <c r="B146" s="125"/>
      <c r="C146" s="113"/>
      <c r="D146" s="24" t="s">
        <v>269</v>
      </c>
      <c r="E146" s="38" t="s">
        <v>270</v>
      </c>
      <c r="F146" s="26">
        <v>170000000</v>
      </c>
      <c r="G146" s="26">
        <v>16333333</v>
      </c>
      <c r="H146" s="27">
        <v>13533333</v>
      </c>
    </row>
    <row r="147" spans="1:11" ht="33.75" x14ac:dyDescent="0.2">
      <c r="A147" s="19">
        <v>100</v>
      </c>
      <c r="B147" s="125"/>
      <c r="C147" s="113"/>
      <c r="D147" s="24" t="s">
        <v>271</v>
      </c>
      <c r="E147" s="38" t="s">
        <v>272</v>
      </c>
      <c r="F147" s="26">
        <v>140000000</v>
      </c>
      <c r="G147" s="26">
        <v>21799999</v>
      </c>
      <c r="H147" s="27">
        <v>21799999</v>
      </c>
    </row>
    <row r="148" spans="1:11" ht="33.75" x14ac:dyDescent="0.2">
      <c r="A148" s="19">
        <v>101</v>
      </c>
      <c r="B148" s="125"/>
      <c r="C148" s="113"/>
      <c r="D148" s="24" t="s">
        <v>273</v>
      </c>
      <c r="E148" s="38" t="s">
        <v>274</v>
      </c>
      <c r="F148" s="26">
        <v>759387298.61000001</v>
      </c>
      <c r="G148" s="26">
        <v>136505420</v>
      </c>
      <c r="H148" s="27">
        <v>129038754</v>
      </c>
    </row>
    <row r="149" spans="1:11" ht="33.75" x14ac:dyDescent="0.2">
      <c r="A149" s="19">
        <v>102</v>
      </c>
      <c r="B149" s="125"/>
      <c r="C149" s="113"/>
      <c r="D149" s="24" t="s">
        <v>275</v>
      </c>
      <c r="E149" s="38" t="s">
        <v>276</v>
      </c>
      <c r="F149" s="26">
        <v>223219793</v>
      </c>
      <c r="G149" s="26">
        <v>26100000</v>
      </c>
      <c r="H149" s="27">
        <v>18800000</v>
      </c>
    </row>
    <row r="150" spans="1:11" ht="18.75" customHeight="1" x14ac:dyDescent="0.2">
      <c r="A150" s="19">
        <v>103</v>
      </c>
      <c r="B150" s="125"/>
      <c r="C150" s="113"/>
      <c r="D150" s="24" t="s">
        <v>277</v>
      </c>
      <c r="E150" s="38" t="s">
        <v>278</v>
      </c>
      <c r="F150" s="26">
        <v>2929870740</v>
      </c>
      <c r="G150" s="26">
        <v>1040213960</v>
      </c>
      <c r="H150" s="27">
        <v>559983825</v>
      </c>
    </row>
    <row r="151" spans="1:11" ht="33.75" x14ac:dyDescent="0.2">
      <c r="A151" s="19">
        <v>104</v>
      </c>
      <c r="B151" s="125"/>
      <c r="C151" s="113"/>
      <c r="D151" s="24" t="s">
        <v>279</v>
      </c>
      <c r="E151" s="38" t="s">
        <v>280</v>
      </c>
      <c r="F151" s="26">
        <v>20000000</v>
      </c>
      <c r="G151" s="26">
        <v>0</v>
      </c>
      <c r="H151" s="27">
        <v>0</v>
      </c>
    </row>
    <row r="152" spans="1:11" ht="22.5" x14ac:dyDescent="0.2">
      <c r="A152" s="19">
        <v>105</v>
      </c>
      <c r="B152" s="125"/>
      <c r="C152" s="113"/>
      <c r="D152" s="24" t="s">
        <v>281</v>
      </c>
      <c r="E152" s="38" t="s">
        <v>282</v>
      </c>
      <c r="F152" s="26">
        <v>76000000</v>
      </c>
      <c r="G152" s="26">
        <v>10173331</v>
      </c>
      <c r="H152" s="27">
        <v>10173331</v>
      </c>
    </row>
    <row r="153" spans="1:11" ht="22.5" x14ac:dyDescent="0.2">
      <c r="A153" s="19">
        <v>106</v>
      </c>
      <c r="B153" s="125"/>
      <c r="C153" s="113"/>
      <c r="D153" s="24" t="s">
        <v>255</v>
      </c>
      <c r="E153" s="38" t="s">
        <v>256</v>
      </c>
      <c r="F153" s="26">
        <v>100126107.14</v>
      </c>
      <c r="G153" s="26">
        <v>0</v>
      </c>
      <c r="H153" s="27">
        <v>0</v>
      </c>
    </row>
    <row r="154" spans="1:11" ht="22.5" x14ac:dyDescent="0.2">
      <c r="A154" s="19">
        <v>107</v>
      </c>
      <c r="B154" s="125"/>
      <c r="C154" s="113"/>
      <c r="D154" s="24" t="s">
        <v>283</v>
      </c>
      <c r="E154" s="38" t="s">
        <v>284</v>
      </c>
      <c r="F154" s="26">
        <v>300000000</v>
      </c>
      <c r="G154" s="26">
        <v>111618484</v>
      </c>
      <c r="H154" s="27">
        <v>73990042</v>
      </c>
    </row>
    <row r="155" spans="1:11" ht="33.75" x14ac:dyDescent="0.2">
      <c r="A155" s="19">
        <v>108</v>
      </c>
      <c r="B155" s="125"/>
      <c r="C155" s="117"/>
      <c r="D155" s="24" t="s">
        <v>285</v>
      </c>
      <c r="E155" s="38" t="s">
        <v>286</v>
      </c>
      <c r="F155" s="26">
        <v>1400126107.49</v>
      </c>
      <c r="G155" s="26">
        <v>436818666</v>
      </c>
      <c r="H155" s="27">
        <v>19632666</v>
      </c>
    </row>
    <row r="156" spans="1:11" ht="33.75" x14ac:dyDescent="0.2">
      <c r="A156" s="19">
        <v>109</v>
      </c>
      <c r="B156" s="125"/>
      <c r="C156" s="112" t="s">
        <v>47</v>
      </c>
      <c r="D156" s="24" t="s">
        <v>287</v>
      </c>
      <c r="E156" s="38" t="s">
        <v>288</v>
      </c>
      <c r="F156" s="26">
        <v>21660622878.040001</v>
      </c>
      <c r="G156" s="26">
        <v>19911514812</v>
      </c>
      <c r="H156" s="27">
        <v>11200000</v>
      </c>
    </row>
    <row r="157" spans="1:11" ht="45" x14ac:dyDescent="0.2">
      <c r="A157" s="19">
        <v>110</v>
      </c>
      <c r="B157" s="125"/>
      <c r="C157" s="113"/>
      <c r="D157" s="24" t="s">
        <v>289</v>
      </c>
      <c r="E157" s="38" t="s">
        <v>290</v>
      </c>
      <c r="F157" s="26">
        <v>6325213319.039999</v>
      </c>
      <c r="G157" s="26">
        <v>0</v>
      </c>
      <c r="H157" s="27">
        <v>0</v>
      </c>
    </row>
    <row r="158" spans="1:11" ht="22.5" x14ac:dyDescent="0.2">
      <c r="A158" s="19">
        <v>111</v>
      </c>
      <c r="B158" s="126"/>
      <c r="C158" s="117"/>
      <c r="D158" s="24" t="s">
        <v>291</v>
      </c>
      <c r="E158" s="38" t="s">
        <v>292</v>
      </c>
      <c r="F158" s="26">
        <v>2114282983</v>
      </c>
      <c r="G158" s="26">
        <v>5600000</v>
      </c>
      <c r="H158" s="27">
        <v>5600000</v>
      </c>
    </row>
    <row r="159" spans="1:11" ht="17.25" customHeight="1" x14ac:dyDescent="0.2">
      <c r="A159" s="19"/>
      <c r="B159" s="101" t="s">
        <v>293</v>
      </c>
      <c r="C159" s="102"/>
      <c r="D159" s="102"/>
      <c r="E159" s="102"/>
      <c r="F159" s="71">
        <f>SUM(F160:F164)</f>
        <v>491885000</v>
      </c>
      <c r="G159" s="71">
        <f>SUM(G160:G164)</f>
        <v>146689132</v>
      </c>
      <c r="H159" s="71">
        <f>SUM(H160:H164)</f>
        <v>134611132</v>
      </c>
      <c r="I159" s="37"/>
      <c r="J159" s="37"/>
      <c r="K159" s="37"/>
    </row>
    <row r="160" spans="1:11" ht="56.25" x14ac:dyDescent="0.2">
      <c r="A160" s="19">
        <v>112</v>
      </c>
      <c r="B160" s="111" t="s">
        <v>43</v>
      </c>
      <c r="C160" s="28" t="s">
        <v>294</v>
      </c>
      <c r="D160" s="24" t="s">
        <v>295</v>
      </c>
      <c r="E160" s="38" t="s">
        <v>296</v>
      </c>
      <c r="F160" s="26">
        <v>200000000</v>
      </c>
      <c r="G160" s="26">
        <v>0</v>
      </c>
      <c r="H160" s="27">
        <v>0</v>
      </c>
    </row>
    <row r="161" spans="1:11" ht="90" x14ac:dyDescent="0.2">
      <c r="A161" s="19">
        <v>113</v>
      </c>
      <c r="B161" s="127"/>
      <c r="C161" s="72" t="s">
        <v>297</v>
      </c>
      <c r="D161" s="24" t="s">
        <v>298</v>
      </c>
      <c r="E161" s="38" t="s">
        <v>299</v>
      </c>
      <c r="F161" s="26">
        <v>7164000</v>
      </c>
      <c r="G161" s="26">
        <v>0</v>
      </c>
      <c r="H161" s="27">
        <v>0</v>
      </c>
    </row>
    <row r="162" spans="1:11" ht="33.75" x14ac:dyDescent="0.2">
      <c r="A162" s="19">
        <v>114</v>
      </c>
      <c r="B162" s="125" t="s">
        <v>300</v>
      </c>
      <c r="C162" s="33" t="s">
        <v>301</v>
      </c>
      <c r="D162" s="24" t="s">
        <v>302</v>
      </c>
      <c r="E162" s="38" t="s">
        <v>303</v>
      </c>
      <c r="F162" s="26">
        <v>63000000</v>
      </c>
      <c r="G162" s="26">
        <v>0</v>
      </c>
      <c r="H162" s="27">
        <v>0</v>
      </c>
    </row>
    <row r="163" spans="1:11" ht="33.75" x14ac:dyDescent="0.2">
      <c r="A163" s="19">
        <v>115</v>
      </c>
      <c r="B163" s="126"/>
      <c r="C163" s="38" t="s">
        <v>304</v>
      </c>
      <c r="D163" s="24" t="s">
        <v>305</v>
      </c>
      <c r="E163" s="38" t="s">
        <v>306</v>
      </c>
      <c r="F163" s="26">
        <v>18000000</v>
      </c>
      <c r="G163" s="26">
        <v>0</v>
      </c>
      <c r="H163" s="27">
        <v>0</v>
      </c>
    </row>
    <row r="164" spans="1:11" ht="90" x14ac:dyDescent="0.2">
      <c r="A164" s="19">
        <v>116</v>
      </c>
      <c r="B164" s="38" t="s">
        <v>21</v>
      </c>
      <c r="C164" s="38" t="s">
        <v>297</v>
      </c>
      <c r="D164" s="24" t="s">
        <v>307</v>
      </c>
      <c r="E164" s="38" t="s">
        <v>308</v>
      </c>
      <c r="F164" s="26">
        <v>203721000</v>
      </c>
      <c r="G164" s="26">
        <v>146689132</v>
      </c>
      <c r="H164" s="27">
        <v>134611132</v>
      </c>
    </row>
    <row r="165" spans="1:11" s="76" customFormat="1" x14ac:dyDescent="0.2">
      <c r="A165" s="19"/>
      <c r="B165" s="103" t="s">
        <v>309</v>
      </c>
      <c r="C165" s="104"/>
      <c r="D165" s="12"/>
      <c r="E165" s="73"/>
      <c r="F165" s="74">
        <f>+F159+F133+F106+F92+F88+F66+F60+F54+F38+F22+F19+F11+F7</f>
        <v>254368261203.77832</v>
      </c>
      <c r="G165" s="74">
        <f>+G159+G133+G106+G92+G88+G66+G60+G54+G38+G22+G19+G11+G7</f>
        <v>110868400760</v>
      </c>
      <c r="H165" s="74">
        <f>+H159+H133+H106+H92+H88+H66+H60+H54+H38+H22+H19+H11+H7</f>
        <v>77898842577.330002</v>
      </c>
      <c r="I165" s="75"/>
      <c r="J165" s="75"/>
      <c r="K165" s="75"/>
    </row>
    <row r="166" spans="1:11" x14ac:dyDescent="0.2">
      <c r="A166" s="19"/>
      <c r="B166" s="128" t="s">
        <v>310</v>
      </c>
      <c r="C166" s="129"/>
      <c r="D166" s="129"/>
      <c r="E166" s="129"/>
      <c r="F166" s="130"/>
      <c r="G166" s="77"/>
      <c r="H166" s="78"/>
    </row>
    <row r="167" spans="1:11" ht="15.75" customHeight="1" x14ac:dyDescent="0.2">
      <c r="A167" s="19"/>
      <c r="B167" s="101" t="s">
        <v>311</v>
      </c>
      <c r="C167" s="102"/>
      <c r="D167" s="102"/>
      <c r="E167" s="102"/>
      <c r="F167" s="71">
        <f>SUM(F168:F174)</f>
        <v>1398778115</v>
      </c>
      <c r="G167" s="71">
        <f>SUM(G168:G174)</f>
        <v>303932098</v>
      </c>
      <c r="H167" s="71">
        <f>SUM(H168:H174)</f>
        <v>223586507</v>
      </c>
      <c r="I167" s="37"/>
      <c r="J167" s="37"/>
      <c r="K167" s="37"/>
    </row>
    <row r="168" spans="1:11" ht="22.5" x14ac:dyDescent="0.2">
      <c r="A168" s="19">
        <v>117</v>
      </c>
      <c r="B168" s="110" t="s">
        <v>43</v>
      </c>
      <c r="C168" s="112" t="s">
        <v>54</v>
      </c>
      <c r="D168" s="24" t="s">
        <v>312</v>
      </c>
      <c r="E168" s="79" t="s">
        <v>313</v>
      </c>
      <c r="F168" s="26">
        <v>255000000</v>
      </c>
      <c r="G168" s="26">
        <v>54740000</v>
      </c>
      <c r="H168" s="27">
        <v>37620000</v>
      </c>
    </row>
    <row r="169" spans="1:11" ht="22.5" x14ac:dyDescent="0.2">
      <c r="A169" s="19">
        <v>118</v>
      </c>
      <c r="B169" s="110"/>
      <c r="C169" s="113"/>
      <c r="D169" s="24" t="s">
        <v>314</v>
      </c>
      <c r="E169" s="79" t="s">
        <v>315</v>
      </c>
      <c r="F169" s="26">
        <v>121552853</v>
      </c>
      <c r="G169" s="26">
        <v>13480000</v>
      </c>
      <c r="H169" s="27">
        <v>9620000</v>
      </c>
    </row>
    <row r="170" spans="1:11" ht="22.5" x14ac:dyDescent="0.2">
      <c r="A170" s="19">
        <v>119</v>
      </c>
      <c r="B170" s="110"/>
      <c r="C170" s="113"/>
      <c r="D170" s="24" t="s">
        <v>316</v>
      </c>
      <c r="E170" s="67" t="s">
        <v>317</v>
      </c>
      <c r="F170" s="26">
        <v>139000000</v>
      </c>
      <c r="G170" s="26">
        <v>33300000</v>
      </c>
      <c r="H170" s="27">
        <v>26300000</v>
      </c>
    </row>
    <row r="171" spans="1:11" ht="22.5" x14ac:dyDescent="0.2">
      <c r="A171" s="19">
        <v>120</v>
      </c>
      <c r="B171" s="110"/>
      <c r="C171" s="113"/>
      <c r="D171" s="24" t="s">
        <v>318</v>
      </c>
      <c r="E171" s="67" t="s">
        <v>319</v>
      </c>
      <c r="F171" s="26">
        <v>20000000</v>
      </c>
      <c r="G171" s="26">
        <v>18480000</v>
      </c>
      <c r="H171" s="27">
        <v>11560000</v>
      </c>
    </row>
    <row r="172" spans="1:11" ht="22.5" customHeight="1" x14ac:dyDescent="0.2">
      <c r="A172" s="19">
        <v>121</v>
      </c>
      <c r="B172" s="110"/>
      <c r="C172" s="113"/>
      <c r="D172" s="24" t="s">
        <v>320</v>
      </c>
      <c r="E172" s="67" t="s">
        <v>321</v>
      </c>
      <c r="F172" s="26">
        <v>40000000</v>
      </c>
      <c r="G172" s="26">
        <v>30633333</v>
      </c>
      <c r="H172" s="27">
        <v>27883333</v>
      </c>
    </row>
    <row r="173" spans="1:11" ht="29.25" customHeight="1" x14ac:dyDescent="0.2">
      <c r="A173" s="19">
        <v>123</v>
      </c>
      <c r="B173" s="110"/>
      <c r="C173" s="112" t="s">
        <v>55</v>
      </c>
      <c r="D173" s="24" t="s">
        <v>322</v>
      </c>
      <c r="E173" s="80" t="s">
        <v>323</v>
      </c>
      <c r="F173" s="26">
        <v>793225262</v>
      </c>
      <c r="G173" s="26">
        <v>153298765</v>
      </c>
      <c r="H173" s="27">
        <v>110603174</v>
      </c>
    </row>
    <row r="174" spans="1:11" ht="38.25" customHeight="1" thickBot="1" x14ac:dyDescent="0.25">
      <c r="A174" s="19">
        <v>124</v>
      </c>
      <c r="B174" s="111"/>
      <c r="C174" s="113"/>
      <c r="D174" s="29" t="s">
        <v>324</v>
      </c>
      <c r="E174" s="81" t="s">
        <v>325</v>
      </c>
      <c r="F174" s="31">
        <v>30000000</v>
      </c>
      <c r="G174" s="26">
        <v>0</v>
      </c>
      <c r="H174" s="27">
        <v>0</v>
      </c>
    </row>
    <row r="175" spans="1:11" ht="16.5" customHeight="1" thickBot="1" x14ac:dyDescent="0.25">
      <c r="A175" s="19"/>
      <c r="B175" s="114" t="s">
        <v>326</v>
      </c>
      <c r="C175" s="115"/>
      <c r="D175" s="115"/>
      <c r="E175" s="115"/>
      <c r="F175" s="82">
        <f>+F176+F180+F177+F178+F179</f>
        <v>1903518104</v>
      </c>
      <c r="G175" s="82">
        <f>+G176+G180+G177+G178+G179</f>
        <v>594636903.99000001</v>
      </c>
      <c r="H175" s="82">
        <f>+H176+H180+H177+H178+H179</f>
        <v>431430703.99999994</v>
      </c>
      <c r="I175" s="37"/>
      <c r="J175" s="37"/>
      <c r="K175" s="37"/>
    </row>
    <row r="176" spans="1:11" ht="33.75" x14ac:dyDescent="0.2">
      <c r="A176" s="116">
        <v>126</v>
      </c>
      <c r="B176" s="117" t="s">
        <v>43</v>
      </c>
      <c r="C176" s="33" t="s">
        <v>54</v>
      </c>
      <c r="D176" s="20" t="s">
        <v>327</v>
      </c>
      <c r="E176" s="83" t="s">
        <v>328</v>
      </c>
      <c r="F176" s="22">
        <v>372570330</v>
      </c>
      <c r="G176" s="22">
        <v>141813333.33000001</v>
      </c>
      <c r="H176" s="23">
        <v>106733333.33333333</v>
      </c>
    </row>
    <row r="177" spans="1:11" ht="45" x14ac:dyDescent="0.2">
      <c r="A177" s="116"/>
      <c r="B177" s="118"/>
      <c r="C177" s="38" t="s">
        <v>50</v>
      </c>
      <c r="D177" s="24" t="s">
        <v>327</v>
      </c>
      <c r="E177" s="84" t="s">
        <v>328</v>
      </c>
      <c r="F177" s="26">
        <v>561746330</v>
      </c>
      <c r="G177" s="26">
        <v>180051708.33000001</v>
      </c>
      <c r="H177" s="27">
        <v>134055158.33333333</v>
      </c>
    </row>
    <row r="178" spans="1:11" ht="33.75" x14ac:dyDescent="0.2">
      <c r="A178" s="116"/>
      <c r="B178" s="118" t="s">
        <v>62</v>
      </c>
      <c r="C178" s="38" t="s">
        <v>63</v>
      </c>
      <c r="D178" s="24" t="s">
        <v>327</v>
      </c>
      <c r="E178" s="84" t="s">
        <v>328</v>
      </c>
      <c r="F178" s="26">
        <v>218280000</v>
      </c>
      <c r="G178" s="26">
        <v>38238375</v>
      </c>
      <c r="H178" s="27">
        <v>27321825</v>
      </c>
    </row>
    <row r="179" spans="1:11" ht="33.75" x14ac:dyDescent="0.2">
      <c r="A179" s="116"/>
      <c r="B179" s="118"/>
      <c r="C179" s="38" t="s">
        <v>68</v>
      </c>
      <c r="D179" s="24" t="s">
        <v>327</v>
      </c>
      <c r="E179" s="84" t="s">
        <v>328</v>
      </c>
      <c r="F179" s="26">
        <v>561745444</v>
      </c>
      <c r="G179" s="26">
        <v>196295112.33000001</v>
      </c>
      <c r="H179" s="27">
        <v>135998562.33333331</v>
      </c>
    </row>
    <row r="180" spans="1:11" ht="45" x14ac:dyDescent="0.2">
      <c r="A180" s="116"/>
      <c r="B180" s="38" t="s">
        <v>21</v>
      </c>
      <c r="C180" s="38" t="s">
        <v>12</v>
      </c>
      <c r="D180" s="24" t="s">
        <v>327</v>
      </c>
      <c r="E180" s="84" t="s">
        <v>328</v>
      </c>
      <c r="F180" s="26">
        <v>189176000</v>
      </c>
      <c r="G180" s="26">
        <v>38238375</v>
      </c>
      <c r="H180" s="27">
        <v>27321825</v>
      </c>
    </row>
    <row r="181" spans="1:11" ht="12" customHeight="1" x14ac:dyDescent="0.2">
      <c r="A181" s="19"/>
      <c r="B181" s="101" t="s">
        <v>329</v>
      </c>
      <c r="C181" s="102"/>
      <c r="D181" s="102"/>
      <c r="E181" s="102"/>
      <c r="F181" s="71">
        <f>+F182</f>
        <v>107000000</v>
      </c>
      <c r="G181" s="71">
        <f>+G182</f>
        <v>23052000</v>
      </c>
      <c r="H181" s="71">
        <f>+H182</f>
        <v>16218000</v>
      </c>
      <c r="I181" s="37"/>
      <c r="J181" s="37"/>
      <c r="K181" s="37"/>
    </row>
    <row r="182" spans="1:11" ht="57.75" customHeight="1" thickBot="1" x14ac:dyDescent="0.25">
      <c r="A182" s="19">
        <v>127</v>
      </c>
      <c r="B182" s="85" t="s">
        <v>330</v>
      </c>
      <c r="C182" s="38" t="s">
        <v>331</v>
      </c>
      <c r="D182" s="24" t="s">
        <v>332</v>
      </c>
      <c r="E182" s="38" t="s">
        <v>333</v>
      </c>
      <c r="F182" s="46">
        <v>107000000</v>
      </c>
      <c r="G182" s="46">
        <v>23052000</v>
      </c>
      <c r="H182" s="47">
        <v>16218000</v>
      </c>
    </row>
    <row r="183" spans="1:11" s="18" customFormat="1" ht="15" customHeight="1" thickBot="1" x14ac:dyDescent="0.3">
      <c r="A183" s="14"/>
      <c r="B183" s="103" t="s">
        <v>334</v>
      </c>
      <c r="C183" s="104"/>
      <c r="D183" s="12"/>
      <c r="E183" s="73"/>
      <c r="F183" s="86">
        <f>+F167+F175+F181</f>
        <v>3409296219</v>
      </c>
      <c r="G183" s="87">
        <f>+G167+G175+G181</f>
        <v>921621001.99000001</v>
      </c>
      <c r="H183" s="87">
        <f>+H167+H175+H181</f>
        <v>671235211</v>
      </c>
    </row>
    <row r="184" spans="1:11" s="50" customFormat="1" ht="18" customHeight="1" thickBot="1" x14ac:dyDescent="0.25">
      <c r="A184" s="88"/>
      <c r="B184" s="105" t="s">
        <v>335</v>
      </c>
      <c r="C184" s="106"/>
      <c r="D184" s="7"/>
      <c r="E184" s="89"/>
      <c r="F184" s="90">
        <f>+F183+F165</f>
        <v>257777557422.77832</v>
      </c>
      <c r="G184" s="91">
        <f>+G183+G165</f>
        <v>111790021761.99001</v>
      </c>
      <c r="H184" s="91">
        <f>+H183+H165</f>
        <v>78570077788.330002</v>
      </c>
    </row>
    <row r="185" spans="1:11" s="76" customFormat="1" ht="18.75" customHeight="1" x14ac:dyDescent="0.2">
      <c r="B185" s="92"/>
      <c r="C185" s="92"/>
      <c r="D185" s="93"/>
      <c r="E185" s="92"/>
      <c r="F185" s="94"/>
      <c r="G185" s="94"/>
      <c r="H185" s="94"/>
      <c r="I185" s="75"/>
    </row>
    <row r="186" spans="1:11" s="76" customFormat="1" x14ac:dyDescent="0.2">
      <c r="B186" s="92"/>
      <c r="C186" s="92"/>
      <c r="D186" s="93"/>
      <c r="E186" s="92"/>
      <c r="F186" s="95"/>
    </row>
    <row r="187" spans="1:11" s="76" customFormat="1" x14ac:dyDescent="0.2">
      <c r="B187" s="92"/>
      <c r="C187" s="92"/>
      <c r="D187" s="93"/>
      <c r="E187" s="92"/>
      <c r="F187" s="96"/>
    </row>
    <row r="188" spans="1:11" s="76" customFormat="1" x14ac:dyDescent="0.2">
      <c r="B188" s="92"/>
      <c r="C188" s="92"/>
      <c r="D188" s="93"/>
      <c r="E188" s="92"/>
      <c r="F188" s="96"/>
    </row>
    <row r="189" spans="1:11" s="76" customFormat="1" x14ac:dyDescent="0.2">
      <c r="B189" s="92"/>
      <c r="C189" s="92"/>
      <c r="D189" s="93"/>
      <c r="E189" s="92"/>
      <c r="F189" s="96"/>
    </row>
    <row r="190" spans="1:11" s="76" customFormat="1" ht="15.75" customHeight="1" x14ac:dyDescent="0.2">
      <c r="B190" s="107" t="s">
        <v>336</v>
      </c>
      <c r="C190" s="107"/>
      <c r="D190" s="107"/>
      <c r="E190" s="107"/>
      <c r="F190" s="107"/>
    </row>
    <row r="191" spans="1:11" s="76" customFormat="1" ht="12" customHeight="1" x14ac:dyDescent="0.2">
      <c r="B191" s="108" t="s">
        <v>337</v>
      </c>
      <c r="C191" s="108"/>
      <c r="D191" s="108"/>
      <c r="E191" s="108"/>
      <c r="F191" s="108"/>
    </row>
    <row r="192" spans="1:11" s="76" customFormat="1" x14ac:dyDescent="0.2">
      <c r="B192" s="92"/>
      <c r="C192" s="92"/>
      <c r="D192" s="93"/>
      <c r="E192" s="92"/>
      <c r="F192" s="96"/>
    </row>
    <row r="193" spans="2:6" s="76" customFormat="1" x14ac:dyDescent="0.2">
      <c r="B193" s="109" t="s">
        <v>338</v>
      </c>
      <c r="C193" s="109"/>
      <c r="D193" s="93"/>
      <c r="E193" s="92"/>
      <c r="F193" s="96"/>
    </row>
    <row r="194" spans="2:6" s="76" customFormat="1" ht="33.75" customHeight="1" x14ac:dyDescent="0.2">
      <c r="B194" s="100" t="s">
        <v>339</v>
      </c>
      <c r="C194" s="100"/>
      <c r="D194" s="93"/>
      <c r="E194" s="92"/>
      <c r="F194" s="96"/>
    </row>
    <row r="195" spans="2:6" s="76" customFormat="1" x14ac:dyDescent="0.2">
      <c r="B195" s="92"/>
      <c r="C195" s="92"/>
      <c r="D195" s="93"/>
      <c r="E195" s="92"/>
      <c r="F195" s="96"/>
    </row>
    <row r="196" spans="2:6" s="76" customFormat="1" x14ac:dyDescent="0.2">
      <c r="B196" s="92"/>
      <c r="C196" s="92"/>
      <c r="D196" s="93"/>
      <c r="E196" s="92"/>
      <c r="F196" s="96"/>
    </row>
    <row r="197" spans="2:6" s="76" customFormat="1" x14ac:dyDescent="0.2">
      <c r="B197" s="92"/>
      <c r="C197" s="92"/>
      <c r="D197" s="93"/>
      <c r="E197" s="92"/>
      <c r="F197" s="96"/>
    </row>
    <row r="198" spans="2:6" s="76" customFormat="1" x14ac:dyDescent="0.2">
      <c r="B198" s="92"/>
      <c r="C198" s="92"/>
      <c r="D198" s="93"/>
      <c r="E198" s="92"/>
      <c r="F198" s="96"/>
    </row>
    <row r="199" spans="2:6" s="76" customFormat="1" x14ac:dyDescent="0.2">
      <c r="B199" s="92"/>
      <c r="C199" s="92"/>
      <c r="D199" s="93"/>
      <c r="E199" s="92"/>
      <c r="F199" s="96"/>
    </row>
    <row r="200" spans="2:6" s="76" customFormat="1" x14ac:dyDescent="0.2">
      <c r="B200" s="92"/>
      <c r="C200" s="92"/>
      <c r="D200" s="93"/>
      <c r="E200" s="92"/>
      <c r="F200" s="96"/>
    </row>
    <row r="201" spans="2:6" s="76" customFormat="1" x14ac:dyDescent="0.2">
      <c r="B201" s="92"/>
      <c r="C201" s="92"/>
      <c r="D201" s="93"/>
      <c r="E201" s="92"/>
      <c r="F201" s="96"/>
    </row>
    <row r="202" spans="2:6" s="76" customFormat="1" x14ac:dyDescent="0.2">
      <c r="B202" s="92"/>
      <c r="C202" s="92"/>
      <c r="D202" s="93"/>
      <c r="E202" s="92"/>
      <c r="F202" s="96"/>
    </row>
    <row r="203" spans="2:6" s="76" customFormat="1" x14ac:dyDescent="0.2">
      <c r="B203" s="92"/>
      <c r="C203" s="92"/>
      <c r="D203" s="93"/>
      <c r="E203" s="92"/>
      <c r="F203" s="96"/>
    </row>
    <row r="204" spans="2:6" s="76" customFormat="1" x14ac:dyDescent="0.2">
      <c r="B204" s="92"/>
      <c r="C204" s="92"/>
      <c r="D204" s="93"/>
      <c r="E204" s="92"/>
      <c r="F204" s="96"/>
    </row>
    <row r="205" spans="2:6" s="76" customFormat="1" x14ac:dyDescent="0.2">
      <c r="B205" s="92"/>
      <c r="C205" s="92"/>
      <c r="D205" s="93"/>
      <c r="E205" s="92"/>
      <c r="F205" s="96"/>
    </row>
    <row r="206" spans="2:6" s="76" customFormat="1" x14ac:dyDescent="0.2">
      <c r="B206" s="92"/>
      <c r="C206" s="92"/>
      <c r="D206" s="93"/>
      <c r="E206" s="92"/>
      <c r="F206" s="96"/>
    </row>
    <row r="207" spans="2:6" s="76" customFormat="1" x14ac:dyDescent="0.2">
      <c r="B207" s="92"/>
      <c r="C207" s="92"/>
      <c r="D207" s="93"/>
      <c r="E207" s="92"/>
      <c r="F207" s="96"/>
    </row>
    <row r="208" spans="2:6" s="76" customFormat="1" x14ac:dyDescent="0.2">
      <c r="B208" s="92"/>
      <c r="C208" s="92"/>
      <c r="D208" s="93"/>
      <c r="E208" s="92"/>
      <c r="F208" s="96"/>
    </row>
    <row r="209" spans="2:6" s="76" customFormat="1" x14ac:dyDescent="0.2">
      <c r="B209" s="92"/>
      <c r="C209" s="92"/>
      <c r="D209" s="93"/>
      <c r="E209" s="92"/>
      <c r="F209" s="96"/>
    </row>
    <row r="210" spans="2:6" s="76" customFormat="1" x14ac:dyDescent="0.2">
      <c r="B210" s="92"/>
      <c r="C210" s="92"/>
      <c r="D210" s="93"/>
      <c r="E210" s="92"/>
      <c r="F210" s="96"/>
    </row>
    <row r="211" spans="2:6" s="76" customFormat="1" x14ac:dyDescent="0.2">
      <c r="B211" s="92"/>
      <c r="C211" s="92"/>
      <c r="D211" s="93"/>
      <c r="E211" s="92"/>
      <c r="F211" s="96"/>
    </row>
    <row r="212" spans="2:6" s="76" customFormat="1" x14ac:dyDescent="0.2">
      <c r="B212" s="92"/>
      <c r="C212" s="92"/>
      <c r="D212" s="93"/>
      <c r="E212" s="92"/>
      <c r="F212" s="96"/>
    </row>
    <row r="213" spans="2:6" s="76" customFormat="1" x14ac:dyDescent="0.2">
      <c r="B213" s="92"/>
      <c r="C213" s="92"/>
      <c r="D213" s="93"/>
      <c r="E213" s="92"/>
      <c r="F213" s="96"/>
    </row>
    <row r="214" spans="2:6" s="76" customFormat="1" x14ac:dyDescent="0.2">
      <c r="B214" s="92"/>
      <c r="C214" s="92"/>
      <c r="D214" s="93"/>
      <c r="E214" s="92"/>
      <c r="F214" s="96"/>
    </row>
    <row r="215" spans="2:6" s="76" customFormat="1" x14ac:dyDescent="0.2">
      <c r="B215" s="92"/>
      <c r="C215" s="92"/>
      <c r="D215" s="93"/>
      <c r="E215" s="92"/>
      <c r="F215" s="96"/>
    </row>
    <row r="216" spans="2:6" s="76" customFormat="1" x14ac:dyDescent="0.2">
      <c r="B216" s="92"/>
      <c r="C216" s="92"/>
      <c r="D216" s="93"/>
      <c r="E216" s="92"/>
      <c r="F216" s="96"/>
    </row>
    <row r="217" spans="2:6" s="76" customFormat="1" x14ac:dyDescent="0.2">
      <c r="B217" s="92"/>
      <c r="C217" s="92"/>
      <c r="D217" s="93"/>
      <c r="E217" s="92"/>
      <c r="F217" s="96"/>
    </row>
    <row r="218" spans="2:6" s="76" customFormat="1" x14ac:dyDescent="0.2">
      <c r="B218" s="92"/>
      <c r="C218" s="92"/>
      <c r="D218" s="93"/>
      <c r="E218" s="92"/>
      <c r="F218" s="96"/>
    </row>
    <row r="219" spans="2:6" s="76" customFormat="1" x14ac:dyDescent="0.2">
      <c r="B219" s="92"/>
      <c r="C219" s="92"/>
      <c r="D219" s="93"/>
      <c r="E219" s="92"/>
      <c r="F219" s="96"/>
    </row>
    <row r="220" spans="2:6" s="76" customFormat="1" x14ac:dyDescent="0.2">
      <c r="B220" s="92"/>
      <c r="C220" s="92"/>
      <c r="D220" s="93"/>
      <c r="E220" s="92"/>
      <c r="F220" s="96"/>
    </row>
    <row r="221" spans="2:6" s="76" customFormat="1" x14ac:dyDescent="0.2">
      <c r="B221" s="92"/>
      <c r="C221" s="92"/>
      <c r="D221" s="93"/>
      <c r="E221" s="92"/>
      <c r="F221" s="96"/>
    </row>
    <row r="222" spans="2:6" s="76" customFormat="1" x14ac:dyDescent="0.2">
      <c r="B222" s="92"/>
      <c r="C222" s="92"/>
      <c r="D222" s="93"/>
      <c r="E222" s="92"/>
      <c r="F222" s="96"/>
    </row>
    <row r="223" spans="2:6" s="76" customFormat="1" x14ac:dyDescent="0.2">
      <c r="B223" s="92"/>
      <c r="C223" s="92"/>
      <c r="D223" s="93"/>
      <c r="E223" s="92"/>
      <c r="F223" s="96"/>
    </row>
    <row r="224" spans="2:6" s="76" customFormat="1" x14ac:dyDescent="0.2">
      <c r="B224" s="92"/>
      <c r="C224" s="92"/>
      <c r="D224" s="93"/>
      <c r="E224" s="92"/>
      <c r="F224" s="96"/>
    </row>
    <row r="225" spans="2:6" s="76" customFormat="1" x14ac:dyDescent="0.2">
      <c r="B225" s="92"/>
      <c r="C225" s="92"/>
      <c r="D225" s="93"/>
      <c r="E225" s="92"/>
      <c r="F225" s="96"/>
    </row>
    <row r="226" spans="2:6" s="76" customFormat="1" x14ac:dyDescent="0.2">
      <c r="B226" s="92"/>
      <c r="C226" s="92"/>
      <c r="D226" s="93"/>
      <c r="E226" s="92"/>
      <c r="F226" s="96"/>
    </row>
    <row r="227" spans="2:6" s="76" customFormat="1" x14ac:dyDescent="0.2">
      <c r="B227" s="92"/>
      <c r="C227" s="92"/>
      <c r="D227" s="93"/>
      <c r="E227" s="92"/>
      <c r="F227" s="96"/>
    </row>
    <row r="228" spans="2:6" s="76" customFormat="1" x14ac:dyDescent="0.2">
      <c r="B228" s="92"/>
      <c r="C228" s="92"/>
      <c r="D228" s="93"/>
      <c r="E228" s="92"/>
      <c r="F228" s="96"/>
    </row>
    <row r="229" spans="2:6" s="76" customFormat="1" x14ac:dyDescent="0.2">
      <c r="B229" s="92"/>
      <c r="C229" s="92"/>
      <c r="D229" s="93"/>
      <c r="E229" s="92"/>
      <c r="F229" s="96"/>
    </row>
    <row r="230" spans="2:6" s="76" customFormat="1" x14ac:dyDescent="0.2">
      <c r="B230" s="92"/>
      <c r="C230" s="92"/>
      <c r="D230" s="93"/>
      <c r="E230" s="92"/>
      <c r="F230" s="96"/>
    </row>
    <row r="231" spans="2:6" s="76" customFormat="1" x14ac:dyDescent="0.2">
      <c r="B231" s="92"/>
      <c r="C231" s="92"/>
      <c r="D231" s="93"/>
      <c r="E231" s="92"/>
      <c r="F231" s="96"/>
    </row>
    <row r="232" spans="2:6" s="76" customFormat="1" x14ac:dyDescent="0.2">
      <c r="B232" s="92"/>
      <c r="C232" s="92"/>
      <c r="D232" s="93"/>
      <c r="E232" s="92"/>
      <c r="F232" s="96"/>
    </row>
    <row r="233" spans="2:6" s="76" customFormat="1" x14ac:dyDescent="0.2">
      <c r="B233" s="92"/>
      <c r="C233" s="92"/>
      <c r="D233" s="93"/>
      <c r="E233" s="92"/>
      <c r="F233" s="96"/>
    </row>
    <row r="234" spans="2:6" s="76" customFormat="1" x14ac:dyDescent="0.2">
      <c r="B234" s="92"/>
      <c r="C234" s="92"/>
      <c r="D234" s="93"/>
      <c r="E234" s="92"/>
      <c r="F234" s="96"/>
    </row>
    <row r="235" spans="2:6" s="76" customFormat="1" x14ac:dyDescent="0.2">
      <c r="B235" s="92"/>
      <c r="C235" s="92"/>
      <c r="D235" s="93"/>
      <c r="E235" s="92"/>
      <c r="F235" s="96"/>
    </row>
    <row r="236" spans="2:6" s="76" customFormat="1" x14ac:dyDescent="0.2">
      <c r="B236" s="92"/>
      <c r="C236" s="92"/>
      <c r="D236" s="93"/>
      <c r="E236" s="92"/>
      <c r="F236" s="96"/>
    </row>
    <row r="237" spans="2:6" s="76" customFormat="1" x14ac:dyDescent="0.2">
      <c r="B237" s="92"/>
      <c r="C237" s="92"/>
      <c r="D237" s="93"/>
      <c r="E237" s="92"/>
      <c r="F237" s="96"/>
    </row>
    <row r="238" spans="2:6" s="76" customFormat="1" x14ac:dyDescent="0.2">
      <c r="B238" s="92"/>
      <c r="C238" s="92"/>
      <c r="D238" s="93"/>
      <c r="E238" s="92"/>
      <c r="F238" s="96"/>
    </row>
    <row r="239" spans="2:6" s="76" customFormat="1" x14ac:dyDescent="0.2">
      <c r="B239" s="92"/>
      <c r="C239" s="92"/>
      <c r="D239" s="93"/>
      <c r="E239" s="92"/>
      <c r="F239" s="96"/>
    </row>
    <row r="240" spans="2:6" s="76" customFormat="1" x14ac:dyDescent="0.2">
      <c r="B240" s="92"/>
      <c r="C240" s="92"/>
      <c r="D240" s="93"/>
      <c r="E240" s="92"/>
      <c r="F240" s="96"/>
    </row>
    <row r="241" spans="2:6" s="76" customFormat="1" x14ac:dyDescent="0.2">
      <c r="B241" s="92"/>
      <c r="C241" s="92"/>
      <c r="D241" s="93"/>
      <c r="E241" s="92"/>
      <c r="F241" s="96"/>
    </row>
    <row r="242" spans="2:6" s="76" customFormat="1" x14ac:dyDescent="0.2">
      <c r="B242" s="92"/>
      <c r="C242" s="92"/>
      <c r="D242" s="93"/>
      <c r="E242" s="92"/>
      <c r="F242" s="96"/>
    </row>
    <row r="243" spans="2:6" s="76" customFormat="1" x14ac:dyDescent="0.2">
      <c r="B243" s="92"/>
      <c r="C243" s="92"/>
      <c r="D243" s="93"/>
      <c r="E243" s="92"/>
      <c r="F243" s="96"/>
    </row>
    <row r="244" spans="2:6" s="76" customFormat="1" x14ac:dyDescent="0.2">
      <c r="B244" s="92"/>
      <c r="C244" s="92"/>
      <c r="D244" s="93"/>
      <c r="E244" s="92"/>
      <c r="F244" s="96"/>
    </row>
    <row r="245" spans="2:6" s="76" customFormat="1" x14ac:dyDescent="0.2">
      <c r="B245" s="92"/>
      <c r="C245" s="92"/>
      <c r="D245" s="93"/>
      <c r="E245" s="92"/>
      <c r="F245" s="96"/>
    </row>
    <row r="246" spans="2:6" s="76" customFormat="1" x14ac:dyDescent="0.2">
      <c r="B246" s="92"/>
      <c r="C246" s="92"/>
      <c r="D246" s="93"/>
      <c r="E246" s="92"/>
      <c r="F246" s="96"/>
    </row>
    <row r="247" spans="2:6" s="76" customFormat="1" x14ac:dyDescent="0.2">
      <c r="B247" s="92"/>
      <c r="C247" s="92"/>
      <c r="D247" s="93"/>
      <c r="E247" s="92"/>
      <c r="F247" s="96"/>
    </row>
    <row r="248" spans="2:6" s="76" customFormat="1" x14ac:dyDescent="0.2">
      <c r="B248" s="92"/>
      <c r="C248" s="92"/>
      <c r="D248" s="93"/>
      <c r="E248" s="92"/>
      <c r="F248" s="96"/>
    </row>
    <row r="249" spans="2:6" s="76" customFormat="1" x14ac:dyDescent="0.2">
      <c r="B249" s="92"/>
      <c r="C249" s="92"/>
      <c r="D249" s="93"/>
      <c r="E249" s="92"/>
      <c r="F249" s="96"/>
    </row>
    <row r="250" spans="2:6" s="76" customFormat="1" x14ac:dyDescent="0.2">
      <c r="B250" s="92"/>
      <c r="C250" s="92"/>
      <c r="D250" s="93"/>
      <c r="E250" s="92"/>
      <c r="F250" s="96"/>
    </row>
    <row r="251" spans="2:6" s="76" customFormat="1" x14ac:dyDescent="0.2">
      <c r="B251" s="92"/>
      <c r="C251" s="92"/>
      <c r="D251" s="93"/>
      <c r="E251" s="92"/>
      <c r="F251" s="96"/>
    </row>
    <row r="252" spans="2:6" s="76" customFormat="1" x14ac:dyDescent="0.2">
      <c r="B252" s="92"/>
      <c r="C252" s="92"/>
      <c r="D252" s="93"/>
      <c r="E252" s="92"/>
      <c r="F252" s="96"/>
    </row>
    <row r="253" spans="2:6" s="76" customFormat="1" x14ac:dyDescent="0.2">
      <c r="B253" s="92"/>
      <c r="C253" s="92"/>
      <c r="D253" s="93"/>
      <c r="E253" s="92"/>
      <c r="F253" s="96"/>
    </row>
    <row r="254" spans="2:6" s="76" customFormat="1" x14ac:dyDescent="0.2">
      <c r="B254" s="92"/>
      <c r="C254" s="92"/>
      <c r="D254" s="93"/>
      <c r="E254" s="92"/>
      <c r="F254" s="96"/>
    </row>
    <row r="255" spans="2:6" s="76" customFormat="1" x14ac:dyDescent="0.2">
      <c r="B255" s="92"/>
      <c r="C255" s="92"/>
      <c r="D255" s="93"/>
      <c r="E255" s="92"/>
      <c r="F255" s="96"/>
    </row>
    <row r="256" spans="2:6" s="76" customFormat="1" x14ac:dyDescent="0.2">
      <c r="B256" s="92"/>
      <c r="C256" s="92"/>
      <c r="D256" s="93"/>
      <c r="E256" s="92"/>
      <c r="F256" s="96"/>
    </row>
    <row r="257" spans="2:6" s="76" customFormat="1" x14ac:dyDescent="0.2">
      <c r="B257" s="92"/>
      <c r="C257" s="92"/>
      <c r="D257" s="93"/>
      <c r="E257" s="92"/>
      <c r="F257" s="96"/>
    </row>
    <row r="258" spans="2:6" s="76" customFormat="1" x14ac:dyDescent="0.2">
      <c r="B258" s="92"/>
      <c r="C258" s="92"/>
      <c r="D258" s="93"/>
      <c r="E258" s="92"/>
      <c r="F258" s="96"/>
    </row>
    <row r="259" spans="2:6" s="76" customFormat="1" x14ac:dyDescent="0.2">
      <c r="B259" s="92"/>
      <c r="C259" s="92"/>
      <c r="D259" s="93"/>
      <c r="E259" s="92"/>
      <c r="F259" s="96"/>
    </row>
    <row r="260" spans="2:6" s="76" customFormat="1" x14ac:dyDescent="0.2">
      <c r="B260" s="92"/>
      <c r="C260" s="92"/>
      <c r="D260" s="93"/>
      <c r="E260" s="92"/>
      <c r="F260" s="96"/>
    </row>
    <row r="261" spans="2:6" s="76" customFormat="1" x14ac:dyDescent="0.2">
      <c r="B261" s="92"/>
      <c r="C261" s="92"/>
      <c r="D261" s="93"/>
      <c r="E261" s="92"/>
      <c r="F261" s="96"/>
    </row>
    <row r="262" spans="2:6" s="76" customFormat="1" x14ac:dyDescent="0.2">
      <c r="B262" s="92"/>
      <c r="C262" s="92"/>
      <c r="D262" s="93"/>
      <c r="E262" s="92"/>
      <c r="F262" s="96"/>
    </row>
    <row r="263" spans="2:6" s="76" customFormat="1" x14ac:dyDescent="0.2">
      <c r="B263" s="92"/>
      <c r="C263" s="92"/>
      <c r="D263" s="93"/>
      <c r="E263" s="92"/>
      <c r="F263" s="96"/>
    </row>
    <row r="264" spans="2:6" s="76" customFormat="1" x14ac:dyDescent="0.2">
      <c r="B264" s="92"/>
      <c r="C264" s="92"/>
      <c r="D264" s="93"/>
      <c r="E264" s="92"/>
      <c r="F264" s="96"/>
    </row>
    <row r="265" spans="2:6" s="76" customFormat="1" x14ac:dyDescent="0.2">
      <c r="B265" s="92"/>
      <c r="C265" s="92"/>
      <c r="D265" s="93"/>
      <c r="E265" s="92"/>
      <c r="F265" s="96"/>
    </row>
    <row r="266" spans="2:6" s="76" customFormat="1" x14ac:dyDescent="0.2">
      <c r="B266" s="92"/>
      <c r="C266" s="92"/>
      <c r="D266" s="93"/>
      <c r="E266" s="92"/>
      <c r="F266" s="96"/>
    </row>
    <row r="267" spans="2:6" s="76" customFormat="1" x14ac:dyDescent="0.2">
      <c r="B267" s="92"/>
      <c r="C267" s="92"/>
      <c r="D267" s="93"/>
      <c r="E267" s="92"/>
      <c r="F267" s="96"/>
    </row>
    <row r="268" spans="2:6" s="76" customFormat="1" x14ac:dyDescent="0.2">
      <c r="B268" s="92"/>
      <c r="C268" s="92"/>
      <c r="D268" s="93"/>
      <c r="E268" s="92"/>
      <c r="F268" s="96"/>
    </row>
    <row r="269" spans="2:6" s="76" customFormat="1" x14ac:dyDescent="0.2">
      <c r="B269" s="92"/>
      <c r="C269" s="92"/>
      <c r="D269" s="93"/>
      <c r="E269" s="92"/>
      <c r="F269" s="96"/>
    </row>
    <row r="270" spans="2:6" s="76" customFormat="1" x14ac:dyDescent="0.2">
      <c r="B270" s="92"/>
      <c r="C270" s="92"/>
      <c r="D270" s="93"/>
      <c r="E270" s="92"/>
      <c r="F270" s="96"/>
    </row>
    <row r="271" spans="2:6" s="76" customFormat="1" x14ac:dyDescent="0.2">
      <c r="B271" s="92"/>
      <c r="C271" s="92"/>
      <c r="D271" s="93"/>
      <c r="E271" s="92"/>
      <c r="F271" s="96"/>
    </row>
    <row r="272" spans="2:6" s="76" customFormat="1" x14ac:dyDescent="0.2">
      <c r="B272" s="92"/>
      <c r="C272" s="92"/>
      <c r="D272" s="93"/>
      <c r="E272" s="92"/>
      <c r="F272" s="96"/>
    </row>
    <row r="273" spans="2:6" s="76" customFormat="1" x14ac:dyDescent="0.2">
      <c r="B273" s="92"/>
      <c r="C273" s="92"/>
      <c r="D273" s="93"/>
      <c r="E273" s="92"/>
      <c r="F273" s="96"/>
    </row>
    <row r="274" spans="2:6" s="76" customFormat="1" x14ac:dyDescent="0.2">
      <c r="B274" s="92"/>
      <c r="C274" s="92"/>
      <c r="D274" s="93"/>
      <c r="E274" s="92"/>
      <c r="F274" s="96"/>
    </row>
    <row r="275" spans="2:6" s="76" customFormat="1" x14ac:dyDescent="0.2">
      <c r="B275" s="92"/>
      <c r="C275" s="92"/>
      <c r="D275" s="93"/>
      <c r="E275" s="92"/>
      <c r="F275" s="96"/>
    </row>
    <row r="276" spans="2:6" s="76" customFormat="1" x14ac:dyDescent="0.2">
      <c r="B276" s="92"/>
      <c r="C276" s="92"/>
      <c r="D276" s="93"/>
      <c r="E276" s="92"/>
      <c r="F276" s="96"/>
    </row>
    <row r="277" spans="2:6" s="76" customFormat="1" x14ac:dyDescent="0.2">
      <c r="B277" s="92"/>
      <c r="C277" s="92"/>
      <c r="D277" s="93"/>
      <c r="E277" s="92"/>
      <c r="F277" s="96"/>
    </row>
    <row r="278" spans="2:6" s="76" customFormat="1" x14ac:dyDescent="0.2">
      <c r="B278" s="92"/>
      <c r="C278" s="92"/>
      <c r="D278" s="93"/>
      <c r="E278" s="92"/>
      <c r="F278" s="96"/>
    </row>
    <row r="279" spans="2:6" s="76" customFormat="1" x14ac:dyDescent="0.2">
      <c r="B279" s="92"/>
      <c r="C279" s="92"/>
      <c r="D279" s="93"/>
      <c r="E279" s="92"/>
      <c r="F279" s="96"/>
    </row>
    <row r="280" spans="2:6" s="76" customFormat="1" x14ac:dyDescent="0.2">
      <c r="B280" s="92"/>
      <c r="C280" s="92"/>
      <c r="D280" s="93"/>
      <c r="E280" s="92"/>
      <c r="F280" s="96"/>
    </row>
    <row r="281" spans="2:6" s="76" customFormat="1" x14ac:dyDescent="0.2">
      <c r="B281" s="92"/>
      <c r="C281" s="92"/>
      <c r="D281" s="93"/>
      <c r="E281" s="92"/>
      <c r="F281" s="96"/>
    </row>
    <row r="282" spans="2:6" s="76" customFormat="1" x14ac:dyDescent="0.2">
      <c r="B282" s="92"/>
      <c r="C282" s="92"/>
      <c r="D282" s="93"/>
      <c r="E282" s="92"/>
      <c r="F282" s="96"/>
    </row>
    <row r="283" spans="2:6" s="76" customFormat="1" x14ac:dyDescent="0.2">
      <c r="B283" s="92"/>
      <c r="C283" s="92"/>
      <c r="D283" s="93"/>
      <c r="E283" s="92"/>
      <c r="F283" s="96"/>
    </row>
    <row r="284" spans="2:6" s="76" customFormat="1" x14ac:dyDescent="0.2">
      <c r="B284" s="92"/>
      <c r="C284" s="92"/>
      <c r="D284" s="93"/>
      <c r="E284" s="92"/>
      <c r="F284" s="96"/>
    </row>
    <row r="285" spans="2:6" s="76" customFormat="1" x14ac:dyDescent="0.2">
      <c r="B285" s="92"/>
      <c r="C285" s="92"/>
      <c r="D285" s="93"/>
      <c r="E285" s="92"/>
      <c r="F285" s="96"/>
    </row>
    <row r="286" spans="2:6" s="76" customFormat="1" x14ac:dyDescent="0.2">
      <c r="B286" s="92"/>
      <c r="C286" s="92"/>
      <c r="D286" s="93"/>
      <c r="E286" s="92"/>
      <c r="F286" s="96"/>
    </row>
    <row r="287" spans="2:6" s="76" customFormat="1" x14ac:dyDescent="0.2">
      <c r="B287" s="92"/>
      <c r="C287" s="92"/>
      <c r="D287" s="93"/>
      <c r="E287" s="92"/>
      <c r="F287" s="96"/>
    </row>
    <row r="288" spans="2:6" s="76" customFormat="1" x14ac:dyDescent="0.2">
      <c r="B288" s="92"/>
      <c r="C288" s="92"/>
      <c r="D288" s="93"/>
      <c r="E288" s="92"/>
      <c r="F288" s="96"/>
    </row>
    <row r="289" spans="2:6" s="76" customFormat="1" x14ac:dyDescent="0.2">
      <c r="B289" s="92"/>
      <c r="C289" s="92"/>
      <c r="D289" s="93"/>
      <c r="E289" s="92"/>
      <c r="F289" s="96"/>
    </row>
    <row r="290" spans="2:6" s="76" customFormat="1" x14ac:dyDescent="0.2">
      <c r="B290" s="92"/>
      <c r="C290" s="92"/>
      <c r="D290" s="93"/>
      <c r="E290" s="92"/>
      <c r="F290" s="96"/>
    </row>
    <row r="291" spans="2:6" s="76" customFormat="1" x14ac:dyDescent="0.2">
      <c r="B291" s="92"/>
      <c r="C291" s="92"/>
      <c r="D291" s="93"/>
      <c r="E291" s="92"/>
      <c r="F291" s="96"/>
    </row>
    <row r="292" spans="2:6" s="76" customFormat="1" x14ac:dyDescent="0.2">
      <c r="B292" s="92"/>
      <c r="C292" s="92"/>
      <c r="D292" s="93"/>
      <c r="E292" s="92"/>
      <c r="F292" s="96"/>
    </row>
    <row r="293" spans="2:6" s="76" customFormat="1" x14ac:dyDescent="0.2">
      <c r="B293" s="92"/>
      <c r="C293" s="92"/>
      <c r="D293" s="93"/>
      <c r="E293" s="92"/>
      <c r="F293" s="96"/>
    </row>
    <row r="294" spans="2:6" s="76" customFormat="1" x14ac:dyDescent="0.2">
      <c r="B294" s="92"/>
      <c r="C294" s="92"/>
      <c r="D294" s="93"/>
      <c r="E294" s="92"/>
      <c r="F294" s="96"/>
    </row>
    <row r="295" spans="2:6" s="76" customFormat="1" x14ac:dyDescent="0.2">
      <c r="B295" s="92"/>
      <c r="C295" s="92"/>
      <c r="D295" s="93"/>
      <c r="E295" s="92"/>
      <c r="F295" s="96"/>
    </row>
    <row r="296" spans="2:6" s="76" customFormat="1" x14ac:dyDescent="0.2">
      <c r="B296" s="92"/>
      <c r="C296" s="92"/>
      <c r="D296" s="93"/>
      <c r="E296" s="92"/>
      <c r="F296" s="96"/>
    </row>
    <row r="297" spans="2:6" s="76" customFormat="1" x14ac:dyDescent="0.2">
      <c r="B297" s="92"/>
      <c r="C297" s="92"/>
      <c r="D297" s="93"/>
      <c r="E297" s="92"/>
      <c r="F297" s="96"/>
    </row>
    <row r="298" spans="2:6" s="76" customFormat="1" x14ac:dyDescent="0.2">
      <c r="B298" s="92"/>
      <c r="C298" s="92"/>
      <c r="D298" s="93"/>
      <c r="E298" s="92"/>
      <c r="F298" s="96"/>
    </row>
    <row r="299" spans="2:6" s="76" customFormat="1" x14ac:dyDescent="0.2">
      <c r="B299" s="92"/>
      <c r="C299" s="92"/>
      <c r="D299" s="93"/>
      <c r="E299" s="92"/>
      <c r="F299" s="96"/>
    </row>
    <row r="300" spans="2:6" s="76" customFormat="1" x14ac:dyDescent="0.2">
      <c r="B300" s="92"/>
      <c r="C300" s="92"/>
      <c r="D300" s="93"/>
      <c r="E300" s="92"/>
      <c r="F300" s="96"/>
    </row>
    <row r="301" spans="2:6" s="76" customFormat="1" x14ac:dyDescent="0.2">
      <c r="B301" s="92"/>
      <c r="C301" s="92"/>
      <c r="D301" s="93"/>
      <c r="E301" s="92"/>
      <c r="F301" s="96"/>
    </row>
    <row r="302" spans="2:6" s="76" customFormat="1" x14ac:dyDescent="0.2">
      <c r="B302" s="92"/>
      <c r="C302" s="92"/>
      <c r="D302" s="93"/>
      <c r="E302" s="92"/>
      <c r="F302" s="96"/>
    </row>
    <row r="303" spans="2:6" s="76" customFormat="1" x14ac:dyDescent="0.2">
      <c r="B303" s="92"/>
      <c r="C303" s="92"/>
      <c r="D303" s="93"/>
      <c r="E303" s="92"/>
      <c r="F303" s="96"/>
    </row>
    <row r="304" spans="2:6" s="76" customFormat="1" x14ac:dyDescent="0.2">
      <c r="B304" s="92"/>
      <c r="C304" s="92"/>
      <c r="D304" s="93"/>
      <c r="E304" s="92"/>
      <c r="F304" s="96"/>
    </row>
    <row r="305" spans="2:6" s="76" customFormat="1" x14ac:dyDescent="0.2">
      <c r="B305" s="92"/>
      <c r="C305" s="92"/>
      <c r="D305" s="93"/>
      <c r="E305" s="92"/>
      <c r="F305" s="96"/>
    </row>
    <row r="306" spans="2:6" s="76" customFormat="1" x14ac:dyDescent="0.2">
      <c r="B306" s="92"/>
      <c r="C306" s="92"/>
      <c r="D306" s="93"/>
      <c r="E306" s="92"/>
      <c r="F306" s="96"/>
    </row>
    <row r="307" spans="2:6" s="76" customFormat="1" x14ac:dyDescent="0.2">
      <c r="B307" s="92"/>
      <c r="C307" s="92"/>
      <c r="D307" s="93"/>
      <c r="E307" s="92"/>
      <c r="F307" s="96"/>
    </row>
    <row r="308" spans="2:6" s="76" customFormat="1" x14ac:dyDescent="0.2">
      <c r="B308" s="92"/>
      <c r="C308" s="92"/>
      <c r="D308" s="93"/>
      <c r="E308" s="92"/>
      <c r="F308" s="96"/>
    </row>
    <row r="309" spans="2:6" s="76" customFormat="1" x14ac:dyDescent="0.2">
      <c r="B309" s="92"/>
      <c r="C309" s="92"/>
      <c r="D309" s="93"/>
      <c r="E309" s="92"/>
      <c r="F309" s="96"/>
    </row>
    <row r="310" spans="2:6" s="76" customFormat="1" x14ac:dyDescent="0.2">
      <c r="B310" s="92"/>
      <c r="C310" s="92"/>
      <c r="D310" s="93"/>
      <c r="E310" s="92"/>
      <c r="F310" s="96"/>
    </row>
    <row r="311" spans="2:6" s="76" customFormat="1" x14ac:dyDescent="0.2">
      <c r="B311" s="92"/>
      <c r="C311" s="92"/>
      <c r="D311" s="93"/>
      <c r="E311" s="92"/>
      <c r="F311" s="96"/>
    </row>
    <row r="312" spans="2:6" s="76" customFormat="1" x14ac:dyDescent="0.2">
      <c r="B312" s="92"/>
      <c r="C312" s="92"/>
      <c r="D312" s="93"/>
      <c r="E312" s="92"/>
      <c r="F312" s="96"/>
    </row>
    <row r="313" spans="2:6" s="76" customFormat="1" x14ac:dyDescent="0.2">
      <c r="B313" s="92"/>
      <c r="C313" s="92"/>
      <c r="D313" s="93"/>
      <c r="E313" s="92"/>
      <c r="F313" s="96"/>
    </row>
    <row r="314" spans="2:6" s="76" customFormat="1" x14ac:dyDescent="0.2">
      <c r="B314" s="92"/>
      <c r="C314" s="92"/>
      <c r="D314" s="93"/>
      <c r="E314" s="92"/>
      <c r="F314" s="96"/>
    </row>
    <row r="315" spans="2:6" s="76" customFormat="1" x14ac:dyDescent="0.2">
      <c r="B315" s="92"/>
      <c r="C315" s="92"/>
      <c r="D315" s="93"/>
      <c r="E315" s="92"/>
      <c r="F315" s="96"/>
    </row>
    <row r="316" spans="2:6" s="76" customFormat="1" x14ac:dyDescent="0.2">
      <c r="B316" s="92"/>
      <c r="C316" s="92"/>
      <c r="D316" s="93"/>
      <c r="E316" s="92"/>
      <c r="F316" s="96"/>
    </row>
    <row r="317" spans="2:6" s="76" customFormat="1" x14ac:dyDescent="0.2">
      <c r="B317" s="92"/>
      <c r="C317" s="92"/>
      <c r="D317" s="93"/>
      <c r="E317" s="92"/>
      <c r="F317" s="96"/>
    </row>
    <row r="318" spans="2:6" s="76" customFormat="1" x14ac:dyDescent="0.2">
      <c r="B318" s="92"/>
      <c r="C318" s="92"/>
      <c r="D318" s="93"/>
      <c r="E318" s="92"/>
      <c r="F318" s="96"/>
    </row>
    <row r="319" spans="2:6" s="76" customFormat="1" x14ac:dyDescent="0.2">
      <c r="B319" s="92"/>
      <c r="C319" s="92"/>
      <c r="D319" s="93"/>
      <c r="E319" s="92"/>
      <c r="F319" s="96"/>
    </row>
    <row r="320" spans="2:6" s="76" customFormat="1" x14ac:dyDescent="0.2">
      <c r="B320" s="92"/>
      <c r="C320" s="92"/>
      <c r="D320" s="93"/>
      <c r="E320" s="92"/>
      <c r="F320" s="96"/>
    </row>
    <row r="321" spans="2:6" s="76" customFormat="1" x14ac:dyDescent="0.2">
      <c r="B321" s="92"/>
      <c r="C321" s="92"/>
      <c r="D321" s="93"/>
      <c r="E321" s="92"/>
      <c r="F321" s="96"/>
    </row>
    <row r="322" spans="2:6" s="76" customFormat="1" x14ac:dyDescent="0.2">
      <c r="B322" s="92"/>
      <c r="C322" s="92"/>
      <c r="D322" s="93"/>
      <c r="E322" s="92"/>
      <c r="F322" s="96"/>
    </row>
    <row r="323" spans="2:6" s="76" customFormat="1" x14ac:dyDescent="0.2">
      <c r="B323" s="92"/>
      <c r="C323" s="92"/>
      <c r="D323" s="93"/>
      <c r="E323" s="92"/>
      <c r="F323" s="96"/>
    </row>
    <row r="324" spans="2:6" s="76" customFormat="1" x14ac:dyDescent="0.2">
      <c r="B324" s="92"/>
      <c r="C324" s="92"/>
      <c r="D324" s="93"/>
      <c r="E324" s="92"/>
      <c r="F324" s="96"/>
    </row>
    <row r="325" spans="2:6" s="76" customFormat="1" x14ac:dyDescent="0.2">
      <c r="B325" s="92"/>
      <c r="C325" s="92"/>
      <c r="D325" s="93"/>
      <c r="E325" s="92"/>
      <c r="F325" s="96"/>
    </row>
    <row r="326" spans="2:6" s="76" customFormat="1" x14ac:dyDescent="0.2">
      <c r="B326" s="92"/>
      <c r="C326" s="92"/>
      <c r="D326" s="93"/>
      <c r="E326" s="92"/>
      <c r="F326" s="96"/>
    </row>
    <row r="327" spans="2:6" s="76" customFormat="1" x14ac:dyDescent="0.2">
      <c r="B327" s="92"/>
      <c r="C327" s="92"/>
      <c r="D327" s="93"/>
      <c r="E327" s="92"/>
      <c r="F327" s="96"/>
    </row>
    <row r="328" spans="2:6" s="76" customFormat="1" x14ac:dyDescent="0.2">
      <c r="B328" s="92"/>
      <c r="C328" s="92"/>
      <c r="D328" s="93"/>
      <c r="E328" s="92"/>
      <c r="F328" s="96"/>
    </row>
    <row r="329" spans="2:6" s="76" customFormat="1" x14ac:dyDescent="0.2">
      <c r="B329" s="92"/>
      <c r="C329" s="92"/>
      <c r="D329" s="93"/>
      <c r="E329" s="92"/>
      <c r="F329" s="96"/>
    </row>
    <row r="330" spans="2:6" s="76" customFormat="1" x14ac:dyDescent="0.2">
      <c r="B330" s="92"/>
      <c r="C330" s="92"/>
      <c r="D330" s="93"/>
      <c r="E330" s="92"/>
      <c r="F330" s="96"/>
    </row>
    <row r="331" spans="2:6" s="76" customFormat="1" x14ac:dyDescent="0.2">
      <c r="B331" s="92"/>
      <c r="C331" s="92"/>
      <c r="D331" s="93"/>
      <c r="E331" s="92"/>
      <c r="F331" s="96"/>
    </row>
    <row r="332" spans="2:6" s="76" customFormat="1" x14ac:dyDescent="0.2">
      <c r="B332" s="92"/>
      <c r="C332" s="92"/>
      <c r="D332" s="93"/>
      <c r="E332" s="92"/>
      <c r="F332" s="96"/>
    </row>
    <row r="333" spans="2:6" s="76" customFormat="1" x14ac:dyDescent="0.2">
      <c r="B333" s="92"/>
      <c r="C333" s="92"/>
      <c r="D333" s="93"/>
      <c r="E333" s="92"/>
      <c r="F333" s="96"/>
    </row>
    <row r="334" spans="2:6" s="76" customFormat="1" x14ac:dyDescent="0.2">
      <c r="B334" s="92"/>
      <c r="C334" s="92"/>
      <c r="D334" s="93"/>
      <c r="E334" s="92"/>
      <c r="F334" s="96"/>
    </row>
    <row r="335" spans="2:6" s="76" customFormat="1" x14ac:dyDescent="0.2">
      <c r="B335" s="92"/>
      <c r="C335" s="92"/>
      <c r="D335" s="93"/>
      <c r="E335" s="92"/>
      <c r="F335" s="96"/>
    </row>
    <row r="336" spans="2:6" s="76" customFormat="1" x14ac:dyDescent="0.2">
      <c r="B336" s="92"/>
      <c r="C336" s="92"/>
      <c r="D336" s="93"/>
      <c r="E336" s="92"/>
      <c r="F336" s="96"/>
    </row>
    <row r="337" spans="2:6" s="76" customFormat="1" x14ac:dyDescent="0.2">
      <c r="B337" s="92"/>
      <c r="C337" s="92"/>
      <c r="D337" s="93"/>
      <c r="E337" s="92"/>
      <c r="F337" s="96"/>
    </row>
    <row r="338" spans="2:6" s="76" customFormat="1" x14ac:dyDescent="0.2">
      <c r="B338" s="92"/>
      <c r="C338" s="92"/>
      <c r="D338" s="93"/>
      <c r="E338" s="92"/>
      <c r="F338" s="96"/>
    </row>
    <row r="339" spans="2:6" s="76" customFormat="1" x14ac:dyDescent="0.2">
      <c r="B339" s="92"/>
      <c r="C339" s="92"/>
      <c r="D339" s="93"/>
      <c r="E339" s="92"/>
      <c r="F339" s="96"/>
    </row>
    <row r="340" spans="2:6" s="76" customFormat="1" x14ac:dyDescent="0.2">
      <c r="B340" s="92"/>
      <c r="C340" s="92"/>
      <c r="D340" s="93"/>
      <c r="E340" s="92"/>
      <c r="F340" s="96"/>
    </row>
    <row r="341" spans="2:6" s="76" customFormat="1" x14ac:dyDescent="0.2">
      <c r="B341" s="92"/>
      <c r="C341" s="92"/>
      <c r="D341" s="93"/>
      <c r="E341" s="92"/>
      <c r="F341" s="96"/>
    </row>
    <row r="342" spans="2:6" s="76" customFormat="1" x14ac:dyDescent="0.2">
      <c r="B342" s="92"/>
      <c r="C342" s="92"/>
      <c r="D342" s="93"/>
      <c r="E342" s="92"/>
      <c r="F342" s="96"/>
    </row>
    <row r="343" spans="2:6" s="76" customFormat="1" x14ac:dyDescent="0.2">
      <c r="B343" s="92"/>
      <c r="C343" s="92"/>
      <c r="D343" s="93"/>
      <c r="E343" s="92"/>
      <c r="F343" s="96"/>
    </row>
    <row r="344" spans="2:6" s="76" customFormat="1" x14ac:dyDescent="0.2">
      <c r="B344" s="92"/>
      <c r="C344" s="92"/>
      <c r="D344" s="93"/>
      <c r="E344" s="92"/>
      <c r="F344" s="96"/>
    </row>
    <row r="345" spans="2:6" s="76" customFormat="1" x14ac:dyDescent="0.2">
      <c r="B345" s="92"/>
      <c r="C345" s="92"/>
      <c r="D345" s="93"/>
      <c r="E345" s="92"/>
      <c r="F345" s="96"/>
    </row>
    <row r="346" spans="2:6" s="76" customFormat="1" x14ac:dyDescent="0.2">
      <c r="B346" s="92"/>
      <c r="C346" s="92"/>
      <c r="D346" s="93"/>
      <c r="E346" s="92"/>
      <c r="F346" s="96"/>
    </row>
    <row r="347" spans="2:6" s="76" customFormat="1" x14ac:dyDescent="0.2">
      <c r="B347" s="92"/>
      <c r="C347" s="92"/>
      <c r="D347" s="93"/>
      <c r="E347" s="92"/>
      <c r="F347" s="96"/>
    </row>
    <row r="348" spans="2:6" s="76" customFormat="1" x14ac:dyDescent="0.2">
      <c r="B348" s="92"/>
      <c r="C348" s="92"/>
      <c r="D348" s="93"/>
      <c r="E348" s="92"/>
      <c r="F348" s="96"/>
    </row>
    <row r="349" spans="2:6" s="76" customFormat="1" x14ac:dyDescent="0.2">
      <c r="B349" s="92"/>
      <c r="C349" s="92"/>
      <c r="D349" s="93"/>
      <c r="E349" s="92"/>
      <c r="F349" s="96"/>
    </row>
    <row r="350" spans="2:6" s="76" customFormat="1" x14ac:dyDescent="0.2">
      <c r="B350" s="92"/>
      <c r="C350" s="92"/>
      <c r="D350" s="93"/>
      <c r="E350" s="92"/>
      <c r="F350" s="96"/>
    </row>
    <row r="351" spans="2:6" s="76" customFormat="1" x14ac:dyDescent="0.2">
      <c r="B351" s="92"/>
      <c r="C351" s="92"/>
      <c r="D351" s="93"/>
      <c r="E351" s="92"/>
      <c r="F351" s="96"/>
    </row>
    <row r="352" spans="2:6" s="76" customFormat="1" x14ac:dyDescent="0.2">
      <c r="B352" s="92"/>
      <c r="C352" s="92"/>
      <c r="D352" s="93"/>
      <c r="E352" s="92"/>
      <c r="F352" s="96"/>
    </row>
    <row r="353" spans="2:6" s="76" customFormat="1" x14ac:dyDescent="0.2">
      <c r="B353" s="92"/>
      <c r="C353" s="92"/>
      <c r="D353" s="93"/>
      <c r="E353" s="92"/>
      <c r="F353" s="96"/>
    </row>
    <row r="354" spans="2:6" s="76" customFormat="1" x14ac:dyDescent="0.2">
      <c r="B354" s="92"/>
      <c r="C354" s="92"/>
      <c r="D354" s="93"/>
      <c r="E354" s="92"/>
      <c r="F354" s="96"/>
    </row>
    <row r="355" spans="2:6" s="76" customFormat="1" x14ac:dyDescent="0.2">
      <c r="B355" s="92"/>
      <c r="C355" s="92"/>
      <c r="D355" s="93"/>
      <c r="E355" s="92"/>
      <c r="F355" s="96"/>
    </row>
    <row r="356" spans="2:6" s="76" customFormat="1" x14ac:dyDescent="0.2">
      <c r="B356" s="92"/>
      <c r="C356" s="92"/>
      <c r="D356" s="93"/>
      <c r="E356" s="92"/>
      <c r="F356" s="96"/>
    </row>
    <row r="357" spans="2:6" s="76" customFormat="1" x14ac:dyDescent="0.2">
      <c r="B357" s="92"/>
      <c r="C357" s="92"/>
      <c r="D357" s="93"/>
      <c r="E357" s="92"/>
      <c r="F357" s="96"/>
    </row>
    <row r="358" spans="2:6" s="76" customFormat="1" x14ac:dyDescent="0.2">
      <c r="B358" s="92"/>
      <c r="C358" s="92"/>
      <c r="D358" s="93"/>
      <c r="E358" s="92"/>
      <c r="F358" s="96"/>
    </row>
    <row r="359" spans="2:6" s="76" customFormat="1" x14ac:dyDescent="0.2">
      <c r="B359" s="92"/>
      <c r="C359" s="92"/>
      <c r="D359" s="93"/>
      <c r="E359" s="92"/>
      <c r="F359" s="96"/>
    </row>
    <row r="360" spans="2:6" s="76" customFormat="1" x14ac:dyDescent="0.2">
      <c r="B360" s="92"/>
      <c r="C360" s="92"/>
      <c r="D360" s="93"/>
      <c r="E360" s="92"/>
      <c r="F360" s="96"/>
    </row>
    <row r="361" spans="2:6" s="76" customFormat="1" x14ac:dyDescent="0.2">
      <c r="B361" s="92"/>
      <c r="C361" s="92"/>
      <c r="D361" s="93"/>
      <c r="E361" s="92"/>
      <c r="F361" s="96"/>
    </row>
    <row r="362" spans="2:6" s="76" customFormat="1" x14ac:dyDescent="0.2">
      <c r="B362" s="92"/>
      <c r="C362" s="92"/>
      <c r="D362" s="93"/>
      <c r="E362" s="92"/>
      <c r="F362" s="96"/>
    </row>
    <row r="363" spans="2:6" s="76" customFormat="1" x14ac:dyDescent="0.2">
      <c r="B363" s="92"/>
      <c r="C363" s="92"/>
      <c r="D363" s="93"/>
      <c r="E363" s="92"/>
      <c r="F363" s="96"/>
    </row>
    <row r="364" spans="2:6" s="76" customFormat="1" x14ac:dyDescent="0.2">
      <c r="B364" s="92"/>
      <c r="C364" s="92"/>
      <c r="D364" s="93"/>
      <c r="E364" s="92"/>
      <c r="F364" s="96"/>
    </row>
    <row r="365" spans="2:6" s="76" customFormat="1" x14ac:dyDescent="0.2">
      <c r="B365" s="92"/>
      <c r="C365" s="92"/>
      <c r="D365" s="93"/>
      <c r="E365" s="92"/>
      <c r="F365" s="96"/>
    </row>
    <row r="366" spans="2:6" s="76" customFormat="1" x14ac:dyDescent="0.2">
      <c r="B366" s="92"/>
      <c r="C366" s="92"/>
      <c r="D366" s="93"/>
      <c r="E366" s="92"/>
      <c r="F366" s="96"/>
    </row>
    <row r="367" spans="2:6" s="76" customFormat="1" x14ac:dyDescent="0.2">
      <c r="B367" s="92"/>
      <c r="C367" s="92"/>
      <c r="D367" s="93"/>
      <c r="E367" s="92"/>
      <c r="F367" s="96"/>
    </row>
    <row r="368" spans="2:6" s="76" customFormat="1" x14ac:dyDescent="0.2">
      <c r="B368" s="92"/>
      <c r="C368" s="92"/>
      <c r="D368" s="93"/>
      <c r="E368" s="92"/>
      <c r="F368" s="96"/>
    </row>
    <row r="369" spans="2:6" s="76" customFormat="1" x14ac:dyDescent="0.2">
      <c r="B369" s="92"/>
      <c r="C369" s="92"/>
      <c r="D369" s="93"/>
      <c r="E369" s="92"/>
      <c r="F369" s="96"/>
    </row>
    <row r="370" spans="2:6" s="76" customFormat="1" x14ac:dyDescent="0.2">
      <c r="B370" s="92"/>
      <c r="C370" s="92"/>
      <c r="D370" s="93"/>
      <c r="E370" s="92"/>
      <c r="F370" s="96"/>
    </row>
    <row r="371" spans="2:6" s="76" customFormat="1" x14ac:dyDescent="0.2">
      <c r="B371" s="92"/>
      <c r="C371" s="92"/>
      <c r="D371" s="93"/>
      <c r="E371" s="92"/>
      <c r="F371" s="96"/>
    </row>
    <row r="372" spans="2:6" s="76" customFormat="1" x14ac:dyDescent="0.2">
      <c r="B372" s="92"/>
      <c r="C372" s="92"/>
      <c r="D372" s="93"/>
      <c r="E372" s="92"/>
      <c r="F372" s="96"/>
    </row>
    <row r="373" spans="2:6" s="76" customFormat="1" x14ac:dyDescent="0.2">
      <c r="B373" s="92"/>
      <c r="C373" s="92"/>
      <c r="D373" s="93"/>
      <c r="E373" s="92"/>
      <c r="F373" s="96"/>
    </row>
    <row r="374" spans="2:6" s="76" customFormat="1" x14ac:dyDescent="0.2">
      <c r="B374" s="92"/>
      <c r="C374" s="92"/>
      <c r="D374" s="93"/>
      <c r="E374" s="92"/>
      <c r="F374" s="96"/>
    </row>
    <row r="375" spans="2:6" s="76" customFormat="1" x14ac:dyDescent="0.2">
      <c r="B375" s="92"/>
      <c r="C375" s="92"/>
      <c r="D375" s="93"/>
      <c r="E375" s="92"/>
      <c r="F375" s="96"/>
    </row>
    <row r="376" spans="2:6" s="76" customFormat="1" x14ac:dyDescent="0.2">
      <c r="B376" s="92"/>
      <c r="C376" s="92"/>
      <c r="D376" s="93"/>
      <c r="E376" s="92"/>
      <c r="F376" s="96"/>
    </row>
    <row r="377" spans="2:6" s="76" customFormat="1" x14ac:dyDescent="0.2">
      <c r="B377" s="92"/>
      <c r="C377" s="92"/>
      <c r="D377" s="93"/>
      <c r="E377" s="92"/>
      <c r="F377" s="96"/>
    </row>
    <row r="378" spans="2:6" s="76" customFormat="1" x14ac:dyDescent="0.2">
      <c r="B378" s="92"/>
      <c r="C378" s="92"/>
      <c r="D378" s="93"/>
      <c r="E378" s="92"/>
      <c r="F378" s="96"/>
    </row>
    <row r="379" spans="2:6" s="76" customFormat="1" x14ac:dyDescent="0.2">
      <c r="B379" s="92"/>
      <c r="C379" s="92"/>
      <c r="D379" s="93"/>
      <c r="E379" s="92"/>
      <c r="F379" s="96"/>
    </row>
    <row r="380" spans="2:6" s="76" customFormat="1" x14ac:dyDescent="0.2">
      <c r="B380" s="92"/>
      <c r="C380" s="92"/>
      <c r="D380" s="93"/>
      <c r="E380" s="92"/>
      <c r="F380" s="96"/>
    </row>
    <row r="381" spans="2:6" s="76" customFormat="1" x14ac:dyDescent="0.2">
      <c r="B381" s="92"/>
      <c r="C381" s="92"/>
      <c r="D381" s="93"/>
      <c r="E381" s="92"/>
      <c r="F381" s="96"/>
    </row>
    <row r="382" spans="2:6" s="76" customFormat="1" x14ac:dyDescent="0.2">
      <c r="B382" s="92"/>
      <c r="C382" s="92"/>
      <c r="D382" s="93"/>
      <c r="E382" s="92"/>
      <c r="F382" s="96"/>
    </row>
    <row r="383" spans="2:6" s="76" customFormat="1" x14ac:dyDescent="0.2">
      <c r="B383" s="92"/>
      <c r="C383" s="92"/>
      <c r="D383" s="93"/>
      <c r="E383" s="92"/>
      <c r="F383" s="96"/>
    </row>
    <row r="384" spans="2:6" s="76" customFormat="1" x14ac:dyDescent="0.2">
      <c r="B384" s="92"/>
      <c r="C384" s="92"/>
      <c r="D384" s="93"/>
      <c r="E384" s="92"/>
      <c r="F384" s="96"/>
    </row>
    <row r="385" spans="2:6" s="76" customFormat="1" x14ac:dyDescent="0.2">
      <c r="B385" s="92"/>
      <c r="C385" s="92"/>
      <c r="D385" s="93"/>
      <c r="E385" s="92"/>
      <c r="F385" s="96"/>
    </row>
    <row r="386" spans="2:6" s="76" customFormat="1" x14ac:dyDescent="0.2">
      <c r="B386" s="92"/>
      <c r="C386" s="92"/>
      <c r="D386" s="93"/>
      <c r="E386" s="92"/>
      <c r="F386" s="96"/>
    </row>
    <row r="387" spans="2:6" s="76" customFormat="1" x14ac:dyDescent="0.2">
      <c r="B387" s="92"/>
      <c r="C387" s="92"/>
      <c r="D387" s="93"/>
      <c r="E387" s="92"/>
      <c r="F387" s="96"/>
    </row>
    <row r="388" spans="2:6" s="76" customFormat="1" x14ac:dyDescent="0.2">
      <c r="B388" s="92"/>
      <c r="C388" s="92"/>
      <c r="D388" s="93"/>
      <c r="E388" s="92"/>
      <c r="F388" s="96"/>
    </row>
    <row r="389" spans="2:6" s="76" customFormat="1" x14ac:dyDescent="0.2">
      <c r="B389" s="92"/>
      <c r="C389" s="92"/>
      <c r="D389" s="93"/>
      <c r="E389" s="92"/>
      <c r="F389" s="96"/>
    </row>
    <row r="390" spans="2:6" s="76" customFormat="1" x14ac:dyDescent="0.2">
      <c r="B390" s="92"/>
      <c r="C390" s="92"/>
      <c r="D390" s="93"/>
      <c r="E390" s="92"/>
      <c r="F390" s="96"/>
    </row>
    <row r="391" spans="2:6" s="76" customFormat="1" x14ac:dyDescent="0.2">
      <c r="B391" s="92"/>
      <c r="C391" s="92"/>
      <c r="D391" s="93"/>
      <c r="E391" s="92"/>
      <c r="F391" s="96"/>
    </row>
    <row r="392" spans="2:6" s="76" customFormat="1" x14ac:dyDescent="0.2">
      <c r="B392" s="92"/>
      <c r="C392" s="92"/>
      <c r="D392" s="93"/>
      <c r="E392" s="92"/>
      <c r="F392" s="96"/>
    </row>
    <row r="393" spans="2:6" s="76" customFormat="1" x14ac:dyDescent="0.2">
      <c r="B393" s="92"/>
      <c r="C393" s="92"/>
      <c r="D393" s="93"/>
      <c r="E393" s="92"/>
      <c r="F393" s="96"/>
    </row>
    <row r="394" spans="2:6" s="76" customFormat="1" x14ac:dyDescent="0.2">
      <c r="B394" s="92"/>
      <c r="C394" s="92"/>
      <c r="D394" s="93"/>
      <c r="E394" s="92"/>
      <c r="F394" s="96"/>
    </row>
    <row r="395" spans="2:6" s="76" customFormat="1" x14ac:dyDescent="0.2">
      <c r="B395" s="92"/>
      <c r="C395" s="92"/>
      <c r="D395" s="93"/>
      <c r="E395" s="92"/>
      <c r="F395" s="96"/>
    </row>
    <row r="396" spans="2:6" s="76" customFormat="1" x14ac:dyDescent="0.2">
      <c r="B396" s="92"/>
      <c r="C396" s="92"/>
      <c r="D396" s="93"/>
      <c r="E396" s="92"/>
      <c r="F396" s="96"/>
    </row>
    <row r="397" spans="2:6" s="76" customFormat="1" x14ac:dyDescent="0.2">
      <c r="B397" s="92"/>
      <c r="C397" s="92"/>
      <c r="D397" s="93"/>
      <c r="E397" s="92"/>
      <c r="F397" s="96"/>
    </row>
    <row r="398" spans="2:6" s="76" customFormat="1" x14ac:dyDescent="0.2">
      <c r="B398" s="92"/>
      <c r="C398" s="92"/>
      <c r="D398" s="93"/>
      <c r="E398" s="92"/>
      <c r="F398" s="96"/>
    </row>
    <row r="399" spans="2:6" s="76" customFormat="1" x14ac:dyDescent="0.2">
      <c r="B399" s="92"/>
      <c r="C399" s="92"/>
      <c r="D399" s="93"/>
      <c r="E399" s="92"/>
      <c r="F399" s="96"/>
    </row>
    <row r="400" spans="2:6" s="76" customFormat="1" x14ac:dyDescent="0.2">
      <c r="B400" s="92"/>
      <c r="C400" s="92"/>
      <c r="D400" s="93"/>
      <c r="E400" s="92"/>
      <c r="F400" s="96"/>
    </row>
    <row r="401" spans="2:6" s="76" customFormat="1" x14ac:dyDescent="0.2">
      <c r="B401" s="92"/>
      <c r="C401" s="92"/>
      <c r="D401" s="93"/>
      <c r="E401" s="92"/>
      <c r="F401" s="96"/>
    </row>
    <row r="402" spans="2:6" s="76" customFormat="1" x14ac:dyDescent="0.2">
      <c r="B402" s="92"/>
      <c r="C402" s="92"/>
      <c r="D402" s="93"/>
      <c r="E402" s="92"/>
      <c r="F402" s="96"/>
    </row>
    <row r="403" spans="2:6" s="76" customFormat="1" x14ac:dyDescent="0.2">
      <c r="B403" s="92"/>
      <c r="C403" s="92"/>
      <c r="D403" s="93"/>
      <c r="E403" s="92"/>
      <c r="F403" s="96"/>
    </row>
    <row r="404" spans="2:6" s="76" customFormat="1" x14ac:dyDescent="0.2">
      <c r="B404" s="92"/>
      <c r="C404" s="92"/>
      <c r="D404" s="93"/>
      <c r="E404" s="92"/>
      <c r="F404" s="96"/>
    </row>
    <row r="405" spans="2:6" s="76" customFormat="1" x14ac:dyDescent="0.2">
      <c r="B405" s="92"/>
      <c r="C405" s="92"/>
      <c r="D405" s="93"/>
      <c r="E405" s="92"/>
      <c r="F405" s="96"/>
    </row>
    <row r="406" spans="2:6" s="76" customFormat="1" x14ac:dyDescent="0.2">
      <c r="B406" s="92"/>
      <c r="C406" s="92"/>
      <c r="D406" s="93"/>
      <c r="E406" s="92"/>
      <c r="F406" s="96"/>
    </row>
    <row r="407" spans="2:6" s="76" customFormat="1" x14ac:dyDescent="0.2">
      <c r="B407" s="92"/>
      <c r="C407" s="92"/>
      <c r="D407" s="93"/>
      <c r="E407" s="92"/>
      <c r="F407" s="96"/>
    </row>
    <row r="408" spans="2:6" s="76" customFormat="1" x14ac:dyDescent="0.2">
      <c r="B408" s="92"/>
      <c r="C408" s="92"/>
      <c r="D408" s="93"/>
      <c r="E408" s="92"/>
      <c r="F408" s="96"/>
    </row>
    <row r="409" spans="2:6" s="76" customFormat="1" x14ac:dyDescent="0.2">
      <c r="B409" s="92"/>
      <c r="C409" s="92"/>
      <c r="D409" s="93"/>
      <c r="E409" s="92"/>
      <c r="F409" s="96"/>
    </row>
    <row r="410" spans="2:6" s="76" customFormat="1" x14ac:dyDescent="0.2">
      <c r="B410" s="92"/>
      <c r="C410" s="92"/>
      <c r="D410" s="93"/>
      <c r="E410" s="92"/>
      <c r="F410" s="96"/>
    </row>
    <row r="411" spans="2:6" s="76" customFormat="1" x14ac:dyDescent="0.2">
      <c r="B411" s="92"/>
      <c r="C411" s="92"/>
      <c r="D411" s="93"/>
      <c r="E411" s="92"/>
      <c r="F411" s="96"/>
    </row>
    <row r="412" spans="2:6" s="76" customFormat="1" x14ac:dyDescent="0.2">
      <c r="B412" s="92"/>
      <c r="C412" s="92"/>
      <c r="D412" s="93"/>
      <c r="E412" s="92"/>
      <c r="F412" s="96"/>
    </row>
    <row r="413" spans="2:6" s="76" customFormat="1" x14ac:dyDescent="0.2">
      <c r="B413" s="92"/>
      <c r="C413" s="92"/>
      <c r="D413" s="93"/>
      <c r="E413" s="92"/>
      <c r="F413" s="96"/>
    </row>
    <row r="414" spans="2:6" s="76" customFormat="1" x14ac:dyDescent="0.2">
      <c r="B414" s="92"/>
      <c r="C414" s="92"/>
      <c r="D414" s="93"/>
      <c r="E414" s="92"/>
      <c r="F414" s="96"/>
    </row>
    <row r="415" spans="2:6" s="76" customFormat="1" x14ac:dyDescent="0.2">
      <c r="B415" s="92"/>
      <c r="C415" s="92"/>
      <c r="D415" s="93"/>
      <c r="E415" s="92"/>
      <c r="F415" s="96"/>
    </row>
    <row r="416" spans="2:6" s="76" customFormat="1" x14ac:dyDescent="0.2">
      <c r="B416" s="92"/>
      <c r="C416" s="92"/>
      <c r="D416" s="93"/>
      <c r="E416" s="92"/>
      <c r="F416" s="96"/>
    </row>
    <row r="417" spans="2:6" s="76" customFormat="1" x14ac:dyDescent="0.2">
      <c r="B417" s="92"/>
      <c r="C417" s="92"/>
      <c r="D417" s="93"/>
      <c r="E417" s="92"/>
      <c r="F417" s="96"/>
    </row>
    <row r="418" spans="2:6" s="76" customFormat="1" x14ac:dyDescent="0.2">
      <c r="B418" s="92"/>
      <c r="C418" s="92"/>
      <c r="D418" s="93"/>
      <c r="E418" s="92"/>
      <c r="F418" s="96"/>
    </row>
    <row r="419" spans="2:6" s="76" customFormat="1" x14ac:dyDescent="0.2">
      <c r="B419" s="92"/>
      <c r="C419" s="92"/>
      <c r="D419" s="93"/>
      <c r="E419" s="92"/>
      <c r="F419" s="96"/>
    </row>
    <row r="420" spans="2:6" s="76" customFormat="1" x14ac:dyDescent="0.2">
      <c r="B420" s="92"/>
      <c r="C420" s="92"/>
      <c r="D420" s="93"/>
      <c r="E420" s="92"/>
      <c r="F420" s="96"/>
    </row>
    <row r="421" spans="2:6" s="76" customFormat="1" x14ac:dyDescent="0.2">
      <c r="B421" s="92"/>
      <c r="C421" s="92"/>
      <c r="D421" s="93"/>
      <c r="E421" s="92"/>
      <c r="F421" s="96"/>
    </row>
    <row r="422" spans="2:6" s="76" customFormat="1" x14ac:dyDescent="0.2">
      <c r="B422" s="92"/>
      <c r="C422" s="92"/>
      <c r="D422" s="93"/>
      <c r="E422" s="92"/>
      <c r="F422" s="96"/>
    </row>
    <row r="423" spans="2:6" s="76" customFormat="1" x14ac:dyDescent="0.2">
      <c r="B423" s="92"/>
      <c r="C423" s="92"/>
      <c r="D423" s="93"/>
      <c r="E423" s="92"/>
      <c r="F423" s="96"/>
    </row>
    <row r="424" spans="2:6" s="76" customFormat="1" x14ac:dyDescent="0.2">
      <c r="B424" s="92"/>
      <c r="C424" s="92"/>
      <c r="D424" s="93"/>
      <c r="E424" s="92"/>
      <c r="F424" s="96"/>
    </row>
    <row r="425" spans="2:6" s="76" customFormat="1" x14ac:dyDescent="0.2">
      <c r="B425" s="92"/>
      <c r="C425" s="92"/>
      <c r="D425" s="93"/>
      <c r="E425" s="92"/>
      <c r="F425" s="96"/>
    </row>
    <row r="426" spans="2:6" s="76" customFormat="1" x14ac:dyDescent="0.2">
      <c r="B426" s="92"/>
      <c r="C426" s="92"/>
      <c r="D426" s="93"/>
      <c r="E426" s="92"/>
      <c r="F426" s="96"/>
    </row>
    <row r="427" spans="2:6" s="76" customFormat="1" x14ac:dyDescent="0.2">
      <c r="B427" s="92"/>
      <c r="C427" s="92"/>
      <c r="D427" s="93"/>
      <c r="E427" s="92"/>
      <c r="F427" s="96"/>
    </row>
    <row r="428" spans="2:6" s="76" customFormat="1" x14ac:dyDescent="0.2">
      <c r="B428" s="92"/>
      <c r="C428" s="92"/>
      <c r="D428" s="93"/>
      <c r="E428" s="92"/>
      <c r="F428" s="96"/>
    </row>
    <row r="429" spans="2:6" s="76" customFormat="1" x14ac:dyDescent="0.2">
      <c r="B429" s="92"/>
      <c r="C429" s="92"/>
      <c r="D429" s="93"/>
      <c r="E429" s="92"/>
      <c r="F429" s="96"/>
    </row>
    <row r="430" spans="2:6" s="76" customFormat="1" x14ac:dyDescent="0.2">
      <c r="B430" s="92"/>
      <c r="C430" s="92"/>
      <c r="D430" s="93"/>
      <c r="E430" s="92"/>
      <c r="F430" s="96"/>
    </row>
    <row r="431" spans="2:6" s="76" customFormat="1" x14ac:dyDescent="0.2">
      <c r="B431" s="92"/>
      <c r="C431" s="92"/>
      <c r="D431" s="93"/>
      <c r="E431" s="92"/>
      <c r="F431" s="96"/>
    </row>
    <row r="432" spans="2:6" s="76" customFormat="1" x14ac:dyDescent="0.2">
      <c r="B432" s="92"/>
      <c r="C432" s="92"/>
      <c r="D432" s="93"/>
      <c r="E432" s="92"/>
      <c r="F432" s="96"/>
    </row>
    <row r="433" spans="2:6" s="76" customFormat="1" x14ac:dyDescent="0.2">
      <c r="B433" s="92"/>
      <c r="C433" s="92"/>
      <c r="D433" s="93"/>
      <c r="E433" s="92"/>
      <c r="F433" s="96"/>
    </row>
    <row r="434" spans="2:6" s="76" customFormat="1" x14ac:dyDescent="0.2">
      <c r="B434" s="92"/>
      <c r="C434" s="92"/>
      <c r="D434" s="93"/>
      <c r="E434" s="92"/>
      <c r="F434" s="96"/>
    </row>
    <row r="435" spans="2:6" s="76" customFormat="1" x14ac:dyDescent="0.2">
      <c r="B435" s="92"/>
      <c r="C435" s="92"/>
      <c r="D435" s="93"/>
      <c r="E435" s="92"/>
      <c r="F435" s="96"/>
    </row>
    <row r="436" spans="2:6" s="76" customFormat="1" x14ac:dyDescent="0.2">
      <c r="B436" s="92"/>
      <c r="C436" s="92"/>
      <c r="D436" s="93"/>
      <c r="E436" s="92"/>
      <c r="F436" s="96"/>
    </row>
    <row r="437" spans="2:6" s="76" customFormat="1" x14ac:dyDescent="0.2">
      <c r="B437" s="92"/>
      <c r="C437" s="92"/>
      <c r="D437" s="93"/>
      <c r="E437" s="92"/>
      <c r="F437" s="96"/>
    </row>
    <row r="438" spans="2:6" s="76" customFormat="1" x14ac:dyDescent="0.2">
      <c r="B438" s="92"/>
      <c r="C438" s="92"/>
      <c r="D438" s="93"/>
      <c r="E438" s="92"/>
      <c r="F438" s="96"/>
    </row>
    <row r="439" spans="2:6" s="76" customFormat="1" x14ac:dyDescent="0.2">
      <c r="B439" s="92"/>
      <c r="C439" s="92"/>
      <c r="D439" s="93"/>
      <c r="E439" s="92"/>
      <c r="F439" s="96"/>
    </row>
    <row r="440" spans="2:6" s="76" customFormat="1" x14ac:dyDescent="0.2">
      <c r="B440" s="92"/>
      <c r="C440" s="92"/>
      <c r="D440" s="93"/>
      <c r="E440" s="92"/>
      <c r="F440" s="96"/>
    </row>
    <row r="441" spans="2:6" s="76" customFormat="1" x14ac:dyDescent="0.2">
      <c r="B441" s="92"/>
      <c r="C441" s="92"/>
      <c r="D441" s="93"/>
      <c r="E441" s="92"/>
      <c r="F441" s="96"/>
    </row>
    <row r="442" spans="2:6" s="76" customFormat="1" x14ac:dyDescent="0.2">
      <c r="B442" s="92"/>
      <c r="C442" s="92"/>
      <c r="D442" s="93"/>
      <c r="E442" s="92"/>
      <c r="F442" s="96"/>
    </row>
    <row r="443" spans="2:6" s="76" customFormat="1" x14ac:dyDescent="0.2">
      <c r="B443" s="92"/>
      <c r="C443" s="92"/>
      <c r="D443" s="93"/>
      <c r="E443" s="92"/>
      <c r="F443" s="96"/>
    </row>
    <row r="444" spans="2:6" s="76" customFormat="1" x14ac:dyDescent="0.2">
      <c r="B444" s="92"/>
      <c r="C444" s="92"/>
      <c r="D444" s="93"/>
      <c r="E444" s="92"/>
      <c r="F444" s="96"/>
    </row>
    <row r="445" spans="2:6" s="76" customFormat="1" x14ac:dyDescent="0.2">
      <c r="B445" s="92"/>
      <c r="C445" s="92"/>
      <c r="D445" s="93"/>
      <c r="E445" s="92"/>
      <c r="F445" s="96"/>
    </row>
    <row r="446" spans="2:6" s="76" customFormat="1" x14ac:dyDescent="0.2">
      <c r="B446" s="92"/>
      <c r="C446" s="92"/>
      <c r="D446" s="93"/>
      <c r="E446" s="92"/>
      <c r="F446" s="96"/>
    </row>
    <row r="447" spans="2:6" s="76" customFormat="1" x14ac:dyDescent="0.2">
      <c r="B447" s="92"/>
      <c r="C447" s="92"/>
      <c r="D447" s="93"/>
      <c r="E447" s="92"/>
      <c r="F447" s="96"/>
    </row>
    <row r="448" spans="2:6" s="76" customFormat="1" x14ac:dyDescent="0.2">
      <c r="B448" s="92"/>
      <c r="C448" s="92"/>
      <c r="D448" s="93"/>
      <c r="E448" s="92"/>
      <c r="F448" s="96"/>
    </row>
    <row r="449" spans="2:6" s="76" customFormat="1" x14ac:dyDescent="0.2">
      <c r="B449" s="92"/>
      <c r="C449" s="92"/>
      <c r="D449" s="93"/>
      <c r="E449" s="92"/>
      <c r="F449" s="96"/>
    </row>
    <row r="450" spans="2:6" s="76" customFormat="1" x14ac:dyDescent="0.2">
      <c r="B450" s="92"/>
      <c r="C450" s="92"/>
      <c r="D450" s="93"/>
      <c r="E450" s="92"/>
      <c r="F450" s="96"/>
    </row>
    <row r="451" spans="2:6" s="76" customFormat="1" x14ac:dyDescent="0.2">
      <c r="B451" s="92"/>
      <c r="C451" s="92"/>
      <c r="D451" s="93"/>
      <c r="E451" s="92"/>
      <c r="F451" s="96"/>
    </row>
    <row r="452" spans="2:6" s="76" customFormat="1" x14ac:dyDescent="0.2">
      <c r="B452" s="92"/>
      <c r="C452" s="92"/>
      <c r="D452" s="93"/>
      <c r="E452" s="92"/>
      <c r="F452" s="96"/>
    </row>
    <row r="453" spans="2:6" s="76" customFormat="1" x14ac:dyDescent="0.2">
      <c r="B453" s="92"/>
      <c r="C453" s="92"/>
      <c r="D453" s="93"/>
      <c r="E453" s="92"/>
      <c r="F453" s="96"/>
    </row>
    <row r="454" spans="2:6" s="76" customFormat="1" x14ac:dyDescent="0.2">
      <c r="B454" s="92"/>
      <c r="C454" s="92"/>
      <c r="D454" s="93"/>
      <c r="E454" s="92"/>
      <c r="F454" s="96"/>
    </row>
    <row r="455" spans="2:6" s="76" customFormat="1" x14ac:dyDescent="0.2">
      <c r="B455" s="92"/>
      <c r="C455" s="92"/>
      <c r="D455" s="93"/>
      <c r="E455" s="92"/>
      <c r="F455" s="96"/>
    </row>
    <row r="456" spans="2:6" s="76" customFormat="1" x14ac:dyDescent="0.2">
      <c r="B456" s="92"/>
      <c r="C456" s="92"/>
      <c r="D456" s="93"/>
      <c r="E456" s="92"/>
      <c r="F456" s="96"/>
    </row>
    <row r="457" spans="2:6" s="76" customFormat="1" x14ac:dyDescent="0.2">
      <c r="B457" s="92"/>
      <c r="C457" s="92"/>
      <c r="D457" s="93"/>
      <c r="E457" s="92"/>
      <c r="F457" s="96"/>
    </row>
    <row r="458" spans="2:6" s="76" customFormat="1" x14ac:dyDescent="0.2">
      <c r="B458" s="92"/>
      <c r="C458" s="92"/>
      <c r="D458" s="93"/>
      <c r="E458" s="92"/>
      <c r="F458" s="96"/>
    </row>
    <row r="459" spans="2:6" s="76" customFormat="1" x14ac:dyDescent="0.2">
      <c r="B459" s="92"/>
      <c r="C459" s="92"/>
      <c r="D459" s="93"/>
      <c r="E459" s="92"/>
      <c r="F459" s="96"/>
    </row>
    <row r="460" spans="2:6" s="76" customFormat="1" x14ac:dyDescent="0.2">
      <c r="B460" s="92"/>
      <c r="C460" s="92"/>
      <c r="D460" s="93"/>
      <c r="E460" s="92"/>
      <c r="F460" s="96"/>
    </row>
    <row r="461" spans="2:6" s="76" customFormat="1" x14ac:dyDescent="0.2">
      <c r="B461" s="92"/>
      <c r="C461" s="92"/>
      <c r="D461" s="93"/>
      <c r="E461" s="92"/>
      <c r="F461" s="96"/>
    </row>
    <row r="462" spans="2:6" s="76" customFormat="1" x14ac:dyDescent="0.2">
      <c r="B462" s="92"/>
      <c r="C462" s="92"/>
      <c r="D462" s="93"/>
      <c r="E462" s="92"/>
      <c r="F462" s="96"/>
    </row>
    <row r="463" spans="2:6" s="76" customFormat="1" x14ac:dyDescent="0.2">
      <c r="B463" s="92"/>
      <c r="C463" s="92"/>
      <c r="D463" s="93"/>
      <c r="E463" s="92"/>
      <c r="F463" s="96"/>
    </row>
    <row r="464" spans="2:6" s="76" customFormat="1" x14ac:dyDescent="0.2">
      <c r="B464" s="92"/>
      <c r="C464" s="92"/>
      <c r="D464" s="93"/>
      <c r="E464" s="92"/>
      <c r="F464" s="96"/>
    </row>
    <row r="465" spans="2:6" s="76" customFormat="1" x14ac:dyDescent="0.2">
      <c r="B465" s="92"/>
      <c r="C465" s="92"/>
      <c r="D465" s="93"/>
      <c r="E465" s="92"/>
      <c r="F465" s="96"/>
    </row>
    <row r="466" spans="2:6" s="76" customFormat="1" x14ac:dyDescent="0.2">
      <c r="B466" s="92"/>
      <c r="C466" s="92"/>
      <c r="D466" s="93"/>
      <c r="E466" s="92"/>
      <c r="F466" s="96"/>
    </row>
    <row r="467" spans="2:6" s="76" customFormat="1" x14ac:dyDescent="0.2">
      <c r="B467" s="92"/>
      <c r="C467" s="92"/>
      <c r="D467" s="93"/>
      <c r="E467" s="92"/>
      <c r="F467" s="96"/>
    </row>
    <row r="468" spans="2:6" s="76" customFormat="1" x14ac:dyDescent="0.2">
      <c r="B468" s="92"/>
      <c r="C468" s="92"/>
      <c r="D468" s="93"/>
      <c r="E468" s="92"/>
      <c r="F468" s="96"/>
    </row>
    <row r="469" spans="2:6" s="76" customFormat="1" x14ac:dyDescent="0.2">
      <c r="B469" s="92"/>
      <c r="C469" s="92"/>
      <c r="D469" s="93"/>
      <c r="E469" s="92"/>
      <c r="F469" s="96"/>
    </row>
    <row r="470" spans="2:6" s="76" customFormat="1" x14ac:dyDescent="0.2">
      <c r="B470" s="92"/>
      <c r="C470" s="92"/>
      <c r="D470" s="93"/>
      <c r="E470" s="92"/>
      <c r="F470" s="96"/>
    </row>
    <row r="471" spans="2:6" s="76" customFormat="1" x14ac:dyDescent="0.2">
      <c r="B471" s="92"/>
      <c r="C471" s="92"/>
      <c r="D471" s="93"/>
      <c r="E471" s="92"/>
      <c r="F471" s="96"/>
    </row>
    <row r="472" spans="2:6" s="76" customFormat="1" x14ac:dyDescent="0.2">
      <c r="B472" s="92"/>
      <c r="C472" s="92"/>
      <c r="D472" s="93"/>
      <c r="E472" s="92"/>
      <c r="F472" s="96"/>
    </row>
    <row r="473" spans="2:6" s="76" customFormat="1" x14ac:dyDescent="0.2">
      <c r="B473" s="92"/>
      <c r="C473" s="92"/>
      <c r="D473" s="93"/>
      <c r="E473" s="92"/>
      <c r="F473" s="96"/>
    </row>
    <row r="474" spans="2:6" s="76" customFormat="1" x14ac:dyDescent="0.2">
      <c r="B474" s="92"/>
      <c r="C474" s="92"/>
      <c r="D474" s="93"/>
      <c r="E474" s="92"/>
      <c r="F474" s="96"/>
    </row>
    <row r="475" spans="2:6" s="76" customFormat="1" x14ac:dyDescent="0.2">
      <c r="B475" s="92"/>
      <c r="C475" s="92"/>
      <c r="D475" s="93"/>
      <c r="E475" s="92"/>
      <c r="F475" s="96"/>
    </row>
    <row r="476" spans="2:6" s="76" customFormat="1" x14ac:dyDescent="0.2">
      <c r="B476" s="92"/>
      <c r="C476" s="92"/>
      <c r="D476" s="93"/>
      <c r="E476" s="92"/>
      <c r="F476" s="96"/>
    </row>
    <row r="477" spans="2:6" s="76" customFormat="1" x14ac:dyDescent="0.2">
      <c r="B477" s="92"/>
      <c r="C477" s="92"/>
      <c r="D477" s="93"/>
      <c r="E477" s="92"/>
      <c r="F477" s="96"/>
    </row>
    <row r="478" spans="2:6" s="76" customFormat="1" x14ac:dyDescent="0.2">
      <c r="B478" s="92"/>
      <c r="C478" s="92"/>
      <c r="D478" s="93"/>
      <c r="E478" s="92"/>
      <c r="F478" s="96"/>
    </row>
    <row r="479" spans="2:6" s="76" customFormat="1" x14ac:dyDescent="0.2">
      <c r="B479" s="92"/>
      <c r="C479" s="92"/>
      <c r="D479" s="93"/>
      <c r="E479" s="92"/>
      <c r="F479" s="96"/>
    </row>
    <row r="480" spans="2:6" s="76" customFormat="1" x14ac:dyDescent="0.2">
      <c r="B480" s="92"/>
      <c r="C480" s="92"/>
      <c r="D480" s="93"/>
      <c r="E480" s="92"/>
      <c r="F480" s="96"/>
    </row>
    <row r="481" spans="2:6" s="76" customFormat="1" x14ac:dyDescent="0.2">
      <c r="B481" s="92"/>
      <c r="C481" s="92"/>
      <c r="D481" s="93"/>
      <c r="E481" s="92"/>
      <c r="F481" s="96"/>
    </row>
    <row r="482" spans="2:6" s="76" customFormat="1" x14ac:dyDescent="0.2">
      <c r="B482" s="92"/>
      <c r="C482" s="92"/>
      <c r="D482" s="93"/>
      <c r="E482" s="92"/>
      <c r="F482" s="96"/>
    </row>
    <row r="483" spans="2:6" s="76" customFormat="1" x14ac:dyDescent="0.2">
      <c r="B483" s="92"/>
      <c r="C483" s="92"/>
      <c r="D483" s="93"/>
      <c r="E483" s="92"/>
      <c r="F483" s="96"/>
    </row>
    <row r="484" spans="2:6" s="76" customFormat="1" x14ac:dyDescent="0.2">
      <c r="B484" s="92"/>
      <c r="C484" s="92"/>
      <c r="D484" s="93"/>
      <c r="E484" s="92"/>
      <c r="F484" s="96"/>
    </row>
    <row r="485" spans="2:6" s="76" customFormat="1" x14ac:dyDescent="0.2">
      <c r="B485" s="92"/>
      <c r="C485" s="92"/>
      <c r="D485" s="93"/>
      <c r="E485" s="92"/>
      <c r="F485" s="96"/>
    </row>
    <row r="486" spans="2:6" s="76" customFormat="1" x14ac:dyDescent="0.2">
      <c r="B486" s="92"/>
      <c r="C486" s="92"/>
      <c r="D486" s="93"/>
      <c r="E486" s="92"/>
      <c r="F486" s="96"/>
    </row>
    <row r="487" spans="2:6" s="76" customFormat="1" x14ac:dyDescent="0.2">
      <c r="B487" s="92"/>
      <c r="C487" s="92"/>
      <c r="D487" s="93"/>
      <c r="E487" s="92"/>
      <c r="F487" s="96"/>
    </row>
    <row r="488" spans="2:6" s="76" customFormat="1" x14ac:dyDescent="0.2">
      <c r="B488" s="92"/>
      <c r="C488" s="92"/>
      <c r="D488" s="93"/>
      <c r="E488" s="92"/>
      <c r="F488" s="96"/>
    </row>
    <row r="489" spans="2:6" s="76" customFormat="1" x14ac:dyDescent="0.2">
      <c r="B489" s="92"/>
      <c r="C489" s="92"/>
      <c r="D489" s="93"/>
      <c r="E489" s="92"/>
      <c r="F489" s="96"/>
    </row>
    <row r="490" spans="2:6" s="76" customFormat="1" x14ac:dyDescent="0.2">
      <c r="B490" s="92"/>
      <c r="C490" s="92"/>
      <c r="D490" s="93"/>
      <c r="E490" s="92"/>
      <c r="F490" s="96"/>
    </row>
    <row r="491" spans="2:6" s="76" customFormat="1" x14ac:dyDescent="0.2">
      <c r="B491" s="92"/>
      <c r="C491" s="92"/>
      <c r="D491" s="93"/>
      <c r="E491" s="92"/>
      <c r="F491" s="96"/>
    </row>
    <row r="492" spans="2:6" s="76" customFormat="1" x14ac:dyDescent="0.2">
      <c r="B492" s="92"/>
      <c r="C492" s="92"/>
      <c r="D492" s="93"/>
      <c r="E492" s="92"/>
      <c r="F492" s="96"/>
    </row>
    <row r="493" spans="2:6" s="76" customFormat="1" x14ac:dyDescent="0.2">
      <c r="B493" s="92"/>
      <c r="C493" s="92"/>
      <c r="D493" s="93"/>
      <c r="E493" s="92"/>
      <c r="F493" s="96"/>
    </row>
    <row r="494" spans="2:6" s="76" customFormat="1" x14ac:dyDescent="0.2">
      <c r="B494" s="92"/>
      <c r="C494" s="92"/>
      <c r="D494" s="93"/>
      <c r="E494" s="92"/>
      <c r="F494" s="96"/>
    </row>
    <row r="495" spans="2:6" s="76" customFormat="1" x14ac:dyDescent="0.2">
      <c r="B495" s="92"/>
      <c r="C495" s="92"/>
      <c r="D495" s="93"/>
      <c r="E495" s="92"/>
      <c r="F495" s="96"/>
    </row>
    <row r="496" spans="2:6" s="76" customFormat="1" x14ac:dyDescent="0.2">
      <c r="B496" s="92"/>
      <c r="C496" s="92"/>
      <c r="D496" s="93"/>
      <c r="E496" s="92"/>
      <c r="F496" s="96"/>
    </row>
    <row r="497" spans="2:6" s="76" customFormat="1" x14ac:dyDescent="0.2">
      <c r="B497" s="92"/>
      <c r="C497" s="92"/>
      <c r="D497" s="93"/>
      <c r="E497" s="92"/>
      <c r="F497" s="96"/>
    </row>
    <row r="498" spans="2:6" s="76" customFormat="1" x14ac:dyDescent="0.2">
      <c r="B498" s="92"/>
      <c r="C498" s="92"/>
      <c r="D498" s="93"/>
      <c r="E498" s="92"/>
      <c r="F498" s="96"/>
    </row>
    <row r="499" spans="2:6" s="76" customFormat="1" x14ac:dyDescent="0.2">
      <c r="B499" s="92"/>
      <c r="C499" s="92"/>
      <c r="D499" s="93"/>
      <c r="E499" s="92"/>
      <c r="F499" s="96"/>
    </row>
    <row r="500" spans="2:6" s="76" customFormat="1" x14ac:dyDescent="0.2">
      <c r="B500" s="92"/>
      <c r="C500" s="92"/>
      <c r="D500" s="93"/>
      <c r="E500" s="92"/>
      <c r="F500" s="96"/>
    </row>
    <row r="501" spans="2:6" s="76" customFormat="1" x14ac:dyDescent="0.2">
      <c r="B501" s="92"/>
      <c r="C501" s="92"/>
      <c r="D501" s="93"/>
      <c r="E501" s="92"/>
      <c r="F501" s="96"/>
    </row>
    <row r="502" spans="2:6" s="76" customFormat="1" x14ac:dyDescent="0.2">
      <c r="B502" s="92"/>
      <c r="C502" s="92"/>
      <c r="D502" s="93"/>
      <c r="E502" s="92"/>
      <c r="F502" s="96"/>
    </row>
    <row r="503" spans="2:6" s="76" customFormat="1" x14ac:dyDescent="0.2">
      <c r="B503" s="92"/>
      <c r="C503" s="92"/>
      <c r="D503" s="93"/>
      <c r="E503" s="92"/>
      <c r="F503" s="96"/>
    </row>
    <row r="504" spans="2:6" s="76" customFormat="1" x14ac:dyDescent="0.2">
      <c r="B504" s="92"/>
      <c r="C504" s="92"/>
      <c r="D504" s="93"/>
      <c r="E504" s="92"/>
      <c r="F504" s="96"/>
    </row>
    <row r="505" spans="2:6" s="76" customFormat="1" x14ac:dyDescent="0.2">
      <c r="B505" s="92"/>
      <c r="C505" s="92"/>
      <c r="D505" s="93"/>
      <c r="E505" s="92"/>
      <c r="F505" s="96"/>
    </row>
    <row r="506" spans="2:6" s="76" customFormat="1" x14ac:dyDescent="0.2">
      <c r="B506" s="92"/>
      <c r="C506" s="92"/>
      <c r="D506" s="93"/>
      <c r="E506" s="92"/>
      <c r="F506" s="96"/>
    </row>
    <row r="507" spans="2:6" s="76" customFormat="1" x14ac:dyDescent="0.2">
      <c r="B507" s="92"/>
      <c r="C507" s="92"/>
      <c r="D507" s="93"/>
      <c r="E507" s="92"/>
      <c r="F507" s="96"/>
    </row>
    <row r="508" spans="2:6" s="76" customFormat="1" x14ac:dyDescent="0.2">
      <c r="B508" s="92"/>
      <c r="C508" s="92"/>
      <c r="D508" s="93"/>
      <c r="E508" s="92"/>
      <c r="F508" s="96"/>
    </row>
    <row r="509" spans="2:6" s="76" customFormat="1" x14ac:dyDescent="0.2">
      <c r="B509" s="92"/>
      <c r="C509" s="92"/>
      <c r="D509" s="93"/>
      <c r="E509" s="92"/>
      <c r="F509" s="96"/>
    </row>
    <row r="510" spans="2:6" s="76" customFormat="1" x14ac:dyDescent="0.2">
      <c r="B510" s="92"/>
      <c r="C510" s="92"/>
      <c r="D510" s="93"/>
      <c r="E510" s="92"/>
      <c r="F510" s="96"/>
    </row>
    <row r="511" spans="2:6" s="76" customFormat="1" x14ac:dyDescent="0.2">
      <c r="B511" s="92"/>
      <c r="C511" s="92"/>
      <c r="D511" s="93"/>
      <c r="E511" s="92"/>
      <c r="F511" s="96"/>
    </row>
    <row r="512" spans="2:6" s="76" customFormat="1" x14ac:dyDescent="0.2">
      <c r="B512" s="92"/>
      <c r="C512" s="92"/>
      <c r="D512" s="93"/>
      <c r="E512" s="92"/>
      <c r="F512" s="96"/>
    </row>
    <row r="513" spans="2:6" s="76" customFormat="1" x14ac:dyDescent="0.2">
      <c r="B513" s="92"/>
      <c r="C513" s="92"/>
      <c r="D513" s="93"/>
      <c r="E513" s="92"/>
      <c r="F513" s="96"/>
    </row>
    <row r="514" spans="2:6" s="76" customFormat="1" x14ac:dyDescent="0.2">
      <c r="B514" s="92"/>
      <c r="C514" s="92"/>
      <c r="D514" s="93"/>
      <c r="E514" s="92"/>
      <c r="F514" s="96"/>
    </row>
    <row r="515" spans="2:6" s="76" customFormat="1" x14ac:dyDescent="0.2">
      <c r="B515" s="92"/>
      <c r="C515" s="92"/>
      <c r="D515" s="93"/>
      <c r="E515" s="92"/>
      <c r="F515" s="96"/>
    </row>
    <row r="516" spans="2:6" s="76" customFormat="1" x14ac:dyDescent="0.2">
      <c r="B516" s="92"/>
      <c r="C516" s="92"/>
      <c r="D516" s="93"/>
      <c r="E516" s="92"/>
      <c r="F516" s="96"/>
    </row>
    <row r="517" spans="2:6" s="76" customFormat="1" x14ac:dyDescent="0.2">
      <c r="B517" s="92"/>
      <c r="C517" s="92"/>
      <c r="D517" s="93"/>
      <c r="E517" s="92"/>
      <c r="F517" s="96"/>
    </row>
    <row r="518" spans="2:6" s="76" customFormat="1" x14ac:dyDescent="0.2">
      <c r="B518" s="92"/>
      <c r="C518" s="92"/>
      <c r="D518" s="93"/>
      <c r="E518" s="92"/>
      <c r="F518" s="96"/>
    </row>
    <row r="519" spans="2:6" s="76" customFormat="1" x14ac:dyDescent="0.2">
      <c r="B519" s="92"/>
      <c r="C519" s="92"/>
      <c r="D519" s="93"/>
      <c r="E519" s="92"/>
      <c r="F519" s="96"/>
    </row>
    <row r="520" spans="2:6" s="76" customFormat="1" x14ac:dyDescent="0.2">
      <c r="B520" s="92"/>
      <c r="C520" s="92"/>
      <c r="D520" s="93"/>
      <c r="E520" s="92"/>
      <c r="F520" s="96"/>
    </row>
    <row r="521" spans="2:6" s="76" customFormat="1" x14ac:dyDescent="0.2">
      <c r="B521" s="92"/>
      <c r="C521" s="92"/>
      <c r="D521" s="93"/>
      <c r="E521" s="92"/>
      <c r="F521" s="96"/>
    </row>
    <row r="522" spans="2:6" s="76" customFormat="1" x14ac:dyDescent="0.2">
      <c r="B522" s="92"/>
      <c r="C522" s="92"/>
      <c r="D522" s="93"/>
      <c r="E522" s="92"/>
      <c r="F522" s="96"/>
    </row>
    <row r="523" spans="2:6" s="76" customFormat="1" x14ac:dyDescent="0.2">
      <c r="B523" s="92"/>
      <c r="C523" s="92"/>
      <c r="D523" s="93"/>
      <c r="E523" s="92"/>
      <c r="F523" s="96"/>
    </row>
    <row r="524" spans="2:6" s="76" customFormat="1" x14ac:dyDescent="0.2">
      <c r="B524" s="92"/>
      <c r="C524" s="92"/>
      <c r="D524" s="93"/>
      <c r="E524" s="92"/>
      <c r="F524" s="96"/>
    </row>
    <row r="525" spans="2:6" s="76" customFormat="1" x14ac:dyDescent="0.2">
      <c r="B525" s="92"/>
      <c r="C525" s="92"/>
      <c r="D525" s="93"/>
      <c r="E525" s="92"/>
      <c r="F525" s="96"/>
    </row>
    <row r="526" spans="2:6" s="76" customFormat="1" x14ac:dyDescent="0.2">
      <c r="B526" s="92"/>
      <c r="C526" s="92"/>
      <c r="D526" s="93"/>
      <c r="E526" s="92"/>
      <c r="F526" s="96"/>
    </row>
    <row r="527" spans="2:6" s="76" customFormat="1" x14ac:dyDescent="0.2">
      <c r="B527" s="92"/>
      <c r="C527" s="92"/>
      <c r="D527" s="93"/>
      <c r="E527" s="92"/>
      <c r="F527" s="96"/>
    </row>
    <row r="528" spans="2:6" s="76" customFormat="1" x14ac:dyDescent="0.2">
      <c r="B528" s="92"/>
      <c r="C528" s="92"/>
      <c r="D528" s="93"/>
      <c r="E528" s="92"/>
      <c r="F528" s="96"/>
    </row>
    <row r="529" spans="2:6" s="76" customFormat="1" x14ac:dyDescent="0.2">
      <c r="B529" s="92"/>
      <c r="C529" s="92"/>
      <c r="D529" s="93"/>
      <c r="E529" s="92"/>
      <c r="F529" s="96"/>
    </row>
    <row r="530" spans="2:6" s="76" customFormat="1" x14ac:dyDescent="0.2">
      <c r="B530" s="92"/>
      <c r="C530" s="92"/>
      <c r="D530" s="93"/>
      <c r="E530" s="92"/>
      <c r="F530" s="96"/>
    </row>
    <row r="531" spans="2:6" s="76" customFormat="1" x14ac:dyDescent="0.2">
      <c r="B531" s="92"/>
      <c r="C531" s="92"/>
      <c r="D531" s="93"/>
      <c r="E531" s="92"/>
      <c r="F531" s="96"/>
    </row>
    <row r="532" spans="2:6" s="76" customFormat="1" x14ac:dyDescent="0.2">
      <c r="B532" s="92"/>
      <c r="C532" s="92"/>
      <c r="D532" s="93"/>
      <c r="E532" s="92"/>
      <c r="F532" s="96"/>
    </row>
    <row r="533" spans="2:6" s="76" customFormat="1" x14ac:dyDescent="0.2">
      <c r="B533" s="92"/>
      <c r="C533" s="92"/>
      <c r="D533" s="93"/>
      <c r="E533" s="92"/>
      <c r="F533" s="96"/>
    </row>
    <row r="534" spans="2:6" s="76" customFormat="1" x14ac:dyDescent="0.2">
      <c r="B534" s="92"/>
      <c r="C534" s="92"/>
      <c r="D534" s="93"/>
      <c r="E534" s="92"/>
      <c r="F534" s="96"/>
    </row>
    <row r="535" spans="2:6" s="76" customFormat="1" x14ac:dyDescent="0.2">
      <c r="B535" s="92"/>
      <c r="C535" s="92"/>
      <c r="D535" s="93"/>
      <c r="E535" s="92"/>
      <c r="F535" s="96"/>
    </row>
    <row r="536" spans="2:6" s="76" customFormat="1" x14ac:dyDescent="0.2">
      <c r="B536" s="92"/>
      <c r="C536" s="92"/>
      <c r="D536" s="93"/>
      <c r="E536" s="92"/>
      <c r="F536" s="96"/>
    </row>
    <row r="537" spans="2:6" s="76" customFormat="1" x14ac:dyDescent="0.2">
      <c r="B537" s="92"/>
      <c r="C537" s="92"/>
      <c r="D537" s="93"/>
      <c r="E537" s="92"/>
      <c r="F537" s="96"/>
    </row>
    <row r="538" spans="2:6" s="76" customFormat="1" x14ac:dyDescent="0.2">
      <c r="B538" s="92"/>
      <c r="C538" s="92"/>
      <c r="D538" s="93"/>
      <c r="E538" s="92"/>
      <c r="F538" s="96"/>
    </row>
    <row r="539" spans="2:6" s="76" customFormat="1" x14ac:dyDescent="0.2">
      <c r="B539" s="92"/>
      <c r="C539" s="92"/>
      <c r="D539" s="93"/>
      <c r="E539" s="92"/>
      <c r="F539" s="96"/>
    </row>
    <row r="540" spans="2:6" s="76" customFormat="1" x14ac:dyDescent="0.2">
      <c r="B540" s="92"/>
      <c r="C540" s="92"/>
      <c r="D540" s="93"/>
      <c r="E540" s="92"/>
      <c r="F540" s="96"/>
    </row>
    <row r="541" spans="2:6" s="76" customFormat="1" x14ac:dyDescent="0.2">
      <c r="B541" s="92"/>
      <c r="C541" s="92"/>
      <c r="D541" s="93"/>
      <c r="E541" s="92"/>
      <c r="F541" s="96"/>
    </row>
    <row r="542" spans="2:6" s="76" customFormat="1" x14ac:dyDescent="0.2">
      <c r="B542" s="92"/>
      <c r="C542" s="92"/>
      <c r="D542" s="93"/>
      <c r="E542" s="92"/>
      <c r="F542" s="96"/>
    </row>
    <row r="543" spans="2:6" s="76" customFormat="1" x14ac:dyDescent="0.2">
      <c r="B543" s="92"/>
      <c r="C543" s="92"/>
      <c r="D543" s="93"/>
      <c r="E543" s="92"/>
      <c r="F543" s="96"/>
    </row>
    <row r="544" spans="2:6" s="76" customFormat="1" x14ac:dyDescent="0.2">
      <c r="B544" s="92"/>
      <c r="C544" s="92"/>
      <c r="D544" s="93"/>
      <c r="E544" s="92"/>
      <c r="F544" s="96"/>
    </row>
    <row r="545" spans="2:6" s="76" customFormat="1" x14ac:dyDescent="0.2">
      <c r="B545" s="92"/>
      <c r="C545" s="92"/>
      <c r="D545" s="93"/>
      <c r="E545" s="92"/>
      <c r="F545" s="96"/>
    </row>
    <row r="546" spans="2:6" s="76" customFormat="1" x14ac:dyDescent="0.2">
      <c r="B546" s="92"/>
      <c r="C546" s="92"/>
      <c r="D546" s="93"/>
      <c r="E546" s="92"/>
      <c r="F546" s="96"/>
    </row>
    <row r="547" spans="2:6" s="76" customFormat="1" x14ac:dyDescent="0.2">
      <c r="B547" s="92"/>
      <c r="C547" s="92"/>
      <c r="D547" s="93"/>
      <c r="E547" s="92"/>
      <c r="F547" s="96"/>
    </row>
    <row r="548" spans="2:6" s="76" customFormat="1" x14ac:dyDescent="0.2">
      <c r="B548" s="92"/>
      <c r="C548" s="92"/>
      <c r="D548" s="93"/>
      <c r="E548" s="92"/>
      <c r="F548" s="96"/>
    </row>
    <row r="549" spans="2:6" s="76" customFormat="1" x14ac:dyDescent="0.2">
      <c r="B549" s="92"/>
      <c r="C549" s="92"/>
      <c r="D549" s="93"/>
      <c r="E549" s="92"/>
      <c r="F549" s="96"/>
    </row>
    <row r="550" spans="2:6" s="76" customFormat="1" x14ac:dyDescent="0.2">
      <c r="B550" s="92"/>
      <c r="C550" s="92"/>
      <c r="D550" s="93"/>
      <c r="E550" s="92"/>
      <c r="F550" s="96"/>
    </row>
    <row r="551" spans="2:6" s="76" customFormat="1" x14ac:dyDescent="0.2">
      <c r="B551" s="92"/>
      <c r="C551" s="92"/>
      <c r="D551" s="93"/>
      <c r="E551" s="92"/>
      <c r="F551" s="96"/>
    </row>
    <row r="552" spans="2:6" s="76" customFormat="1" x14ac:dyDescent="0.2">
      <c r="B552" s="92"/>
      <c r="C552" s="92"/>
      <c r="D552" s="93"/>
      <c r="E552" s="92"/>
      <c r="F552" s="96"/>
    </row>
    <row r="553" spans="2:6" s="76" customFormat="1" x14ac:dyDescent="0.2">
      <c r="B553" s="92"/>
      <c r="C553" s="92"/>
      <c r="D553" s="93"/>
      <c r="E553" s="92"/>
      <c r="F553" s="96"/>
    </row>
    <row r="554" spans="2:6" s="76" customFormat="1" x14ac:dyDescent="0.2">
      <c r="B554" s="92"/>
      <c r="C554" s="92"/>
      <c r="D554" s="93"/>
      <c r="E554" s="92"/>
      <c r="F554" s="96"/>
    </row>
    <row r="555" spans="2:6" s="76" customFormat="1" x14ac:dyDescent="0.2">
      <c r="B555" s="92"/>
      <c r="C555" s="92"/>
      <c r="D555" s="93"/>
      <c r="E555" s="92"/>
      <c r="F555" s="96"/>
    </row>
    <row r="556" spans="2:6" s="76" customFormat="1" x14ac:dyDescent="0.2">
      <c r="B556" s="92"/>
      <c r="C556" s="92"/>
      <c r="D556" s="93"/>
      <c r="E556" s="92"/>
      <c r="F556" s="96"/>
    </row>
    <row r="557" spans="2:6" s="76" customFormat="1" x14ac:dyDescent="0.2">
      <c r="B557" s="92"/>
      <c r="C557" s="92"/>
      <c r="D557" s="93"/>
      <c r="E557" s="92"/>
      <c r="F557" s="96"/>
    </row>
    <row r="558" spans="2:6" s="76" customFormat="1" x14ac:dyDescent="0.2">
      <c r="B558" s="92"/>
      <c r="C558" s="92"/>
      <c r="D558" s="93"/>
      <c r="E558" s="92"/>
      <c r="F558" s="96"/>
    </row>
    <row r="559" spans="2:6" s="76" customFormat="1" x14ac:dyDescent="0.2">
      <c r="B559" s="92"/>
      <c r="C559" s="92"/>
      <c r="D559" s="93"/>
      <c r="E559" s="92"/>
      <c r="F559" s="96"/>
    </row>
    <row r="560" spans="2:6" s="76" customFormat="1" x14ac:dyDescent="0.2">
      <c r="B560" s="92"/>
      <c r="C560" s="92"/>
      <c r="D560" s="93"/>
      <c r="E560" s="92"/>
      <c r="F560" s="96"/>
    </row>
    <row r="561" spans="2:6" s="76" customFormat="1" x14ac:dyDescent="0.2">
      <c r="B561" s="92"/>
      <c r="C561" s="92"/>
      <c r="D561" s="93"/>
      <c r="E561" s="92"/>
      <c r="F561" s="96"/>
    </row>
    <row r="562" spans="2:6" s="76" customFormat="1" x14ac:dyDescent="0.2">
      <c r="B562" s="92"/>
      <c r="C562" s="92"/>
      <c r="D562" s="93"/>
      <c r="E562" s="92"/>
      <c r="F562" s="96"/>
    </row>
    <row r="563" spans="2:6" s="76" customFormat="1" x14ac:dyDescent="0.2">
      <c r="B563" s="92"/>
      <c r="C563" s="92"/>
      <c r="D563" s="93"/>
      <c r="E563" s="92"/>
      <c r="F563" s="96"/>
    </row>
    <row r="564" spans="2:6" s="76" customFormat="1" x14ac:dyDescent="0.2">
      <c r="B564" s="92"/>
      <c r="C564" s="92"/>
      <c r="D564" s="93"/>
      <c r="E564" s="92"/>
      <c r="F564" s="96"/>
    </row>
    <row r="565" spans="2:6" s="76" customFormat="1" x14ac:dyDescent="0.2">
      <c r="B565" s="92"/>
      <c r="C565" s="92"/>
      <c r="D565" s="93"/>
      <c r="E565" s="92"/>
      <c r="F565" s="96"/>
    </row>
    <row r="566" spans="2:6" s="76" customFormat="1" x14ac:dyDescent="0.2">
      <c r="B566" s="92"/>
      <c r="C566" s="92"/>
      <c r="D566" s="93"/>
      <c r="E566" s="92"/>
      <c r="F566" s="96"/>
    </row>
    <row r="567" spans="2:6" s="76" customFormat="1" x14ac:dyDescent="0.2">
      <c r="B567" s="92"/>
      <c r="C567" s="92"/>
      <c r="D567" s="93"/>
      <c r="E567" s="92"/>
      <c r="F567" s="96"/>
    </row>
    <row r="568" spans="2:6" s="76" customFormat="1" x14ac:dyDescent="0.2">
      <c r="B568" s="92"/>
      <c r="C568" s="92"/>
      <c r="D568" s="93"/>
      <c r="E568" s="92"/>
      <c r="F568" s="96"/>
    </row>
    <row r="569" spans="2:6" s="76" customFormat="1" x14ac:dyDescent="0.2">
      <c r="B569" s="92"/>
      <c r="C569" s="92"/>
      <c r="D569" s="93"/>
      <c r="E569" s="92"/>
      <c r="F569" s="96"/>
    </row>
    <row r="570" spans="2:6" s="76" customFormat="1" x14ac:dyDescent="0.2">
      <c r="B570" s="92"/>
      <c r="C570" s="92"/>
      <c r="D570" s="93"/>
      <c r="E570" s="92"/>
      <c r="F570" s="96"/>
    </row>
    <row r="571" spans="2:6" s="76" customFormat="1" x14ac:dyDescent="0.2">
      <c r="B571" s="92"/>
      <c r="C571" s="92"/>
      <c r="D571" s="93"/>
      <c r="E571" s="92"/>
      <c r="F571" s="96"/>
    </row>
    <row r="572" spans="2:6" s="76" customFormat="1" x14ac:dyDescent="0.2">
      <c r="B572" s="92"/>
      <c r="C572" s="92"/>
      <c r="D572" s="93"/>
      <c r="E572" s="92"/>
      <c r="F572" s="96"/>
    </row>
    <row r="573" spans="2:6" s="76" customFormat="1" x14ac:dyDescent="0.2">
      <c r="B573" s="92"/>
      <c r="C573" s="92"/>
      <c r="D573" s="93"/>
      <c r="E573" s="92"/>
      <c r="F573" s="96"/>
    </row>
    <row r="574" spans="2:6" s="76" customFormat="1" x14ac:dyDescent="0.2">
      <c r="B574" s="92"/>
      <c r="C574" s="92"/>
      <c r="D574" s="93"/>
      <c r="E574" s="92"/>
      <c r="F574" s="96"/>
    </row>
    <row r="575" spans="2:6" s="76" customFormat="1" x14ac:dyDescent="0.2">
      <c r="B575" s="92"/>
      <c r="C575" s="92"/>
      <c r="D575" s="93"/>
      <c r="E575" s="92"/>
      <c r="F575" s="96"/>
    </row>
    <row r="576" spans="2:6" s="76" customFormat="1" x14ac:dyDescent="0.2">
      <c r="B576" s="92"/>
      <c r="C576" s="92"/>
      <c r="D576" s="93"/>
      <c r="E576" s="92"/>
      <c r="F576" s="96"/>
    </row>
    <row r="577" spans="2:6" s="76" customFormat="1" x14ac:dyDescent="0.2">
      <c r="B577" s="92"/>
      <c r="C577" s="92"/>
      <c r="D577" s="93"/>
      <c r="E577" s="92"/>
      <c r="F577" s="96"/>
    </row>
    <row r="578" spans="2:6" s="76" customFormat="1" x14ac:dyDescent="0.2">
      <c r="B578" s="92"/>
      <c r="C578" s="92"/>
      <c r="D578" s="93"/>
      <c r="E578" s="92"/>
      <c r="F578" s="96"/>
    </row>
    <row r="579" spans="2:6" s="76" customFormat="1" x14ac:dyDescent="0.2">
      <c r="B579" s="92"/>
      <c r="C579" s="92"/>
      <c r="D579" s="93"/>
      <c r="E579" s="92"/>
      <c r="F579" s="96"/>
    </row>
    <row r="580" spans="2:6" s="76" customFormat="1" x14ac:dyDescent="0.2">
      <c r="B580" s="92"/>
      <c r="C580" s="92"/>
      <c r="D580" s="93"/>
      <c r="E580" s="92"/>
      <c r="F580" s="96"/>
    </row>
    <row r="581" spans="2:6" s="76" customFormat="1" x14ac:dyDescent="0.2">
      <c r="B581" s="92"/>
      <c r="C581" s="92"/>
      <c r="D581" s="93"/>
      <c r="E581" s="92"/>
      <c r="F581" s="96"/>
    </row>
    <row r="582" spans="2:6" s="76" customFormat="1" x14ac:dyDescent="0.2">
      <c r="B582" s="92"/>
      <c r="C582" s="92"/>
      <c r="D582" s="93"/>
      <c r="E582" s="92"/>
      <c r="F582" s="96"/>
    </row>
    <row r="583" spans="2:6" s="76" customFormat="1" x14ac:dyDescent="0.2">
      <c r="B583" s="92"/>
      <c r="C583" s="92"/>
      <c r="D583" s="93"/>
      <c r="E583" s="92"/>
      <c r="F583" s="96"/>
    </row>
    <row r="584" spans="2:6" s="76" customFormat="1" x14ac:dyDescent="0.2">
      <c r="B584" s="92"/>
      <c r="C584" s="92"/>
      <c r="D584" s="93"/>
      <c r="E584" s="92"/>
      <c r="F584" s="96"/>
    </row>
    <row r="585" spans="2:6" s="76" customFormat="1" x14ac:dyDescent="0.2">
      <c r="B585" s="92"/>
      <c r="C585" s="92"/>
      <c r="D585" s="93"/>
      <c r="E585" s="92"/>
      <c r="F585" s="96"/>
    </row>
    <row r="586" spans="2:6" s="76" customFormat="1" x14ac:dyDescent="0.2">
      <c r="B586" s="92"/>
      <c r="C586" s="92"/>
      <c r="D586" s="93"/>
      <c r="E586" s="92"/>
      <c r="F586" s="96"/>
    </row>
    <row r="587" spans="2:6" s="76" customFormat="1" x14ac:dyDescent="0.2">
      <c r="B587" s="92"/>
      <c r="C587" s="92"/>
      <c r="D587" s="93"/>
      <c r="E587" s="92"/>
      <c r="F587" s="96"/>
    </row>
    <row r="588" spans="2:6" s="76" customFormat="1" x14ac:dyDescent="0.2">
      <c r="B588" s="92"/>
      <c r="C588" s="92"/>
      <c r="D588" s="93"/>
      <c r="E588" s="92"/>
      <c r="F588" s="96"/>
    </row>
    <row r="589" spans="2:6" s="76" customFormat="1" x14ac:dyDescent="0.2">
      <c r="B589" s="92"/>
      <c r="C589" s="92"/>
      <c r="D589" s="93"/>
      <c r="E589" s="92"/>
      <c r="F589" s="96"/>
    </row>
    <row r="590" spans="2:6" s="76" customFormat="1" x14ac:dyDescent="0.2">
      <c r="B590" s="92"/>
      <c r="C590" s="92"/>
      <c r="D590" s="93"/>
      <c r="E590" s="92"/>
      <c r="F590" s="96"/>
    </row>
    <row r="591" spans="2:6" s="76" customFormat="1" x14ac:dyDescent="0.2">
      <c r="B591" s="92"/>
      <c r="C591" s="92"/>
      <c r="D591" s="93"/>
      <c r="E591" s="92"/>
      <c r="F591" s="96"/>
    </row>
    <row r="592" spans="2:6" s="76" customFormat="1" x14ac:dyDescent="0.2">
      <c r="B592" s="92"/>
      <c r="C592" s="92"/>
      <c r="D592" s="93"/>
      <c r="E592" s="92"/>
      <c r="F592" s="96"/>
    </row>
    <row r="593" spans="2:6" s="76" customFormat="1" x14ac:dyDescent="0.2">
      <c r="B593" s="92"/>
      <c r="C593" s="92"/>
      <c r="D593" s="93"/>
      <c r="E593" s="92"/>
      <c r="F593" s="96"/>
    </row>
    <row r="594" spans="2:6" s="76" customFormat="1" x14ac:dyDescent="0.2">
      <c r="B594" s="92"/>
      <c r="C594" s="92"/>
      <c r="D594" s="93"/>
      <c r="E594" s="92"/>
      <c r="F594" s="96"/>
    </row>
    <row r="595" spans="2:6" s="76" customFormat="1" x14ac:dyDescent="0.2">
      <c r="B595" s="92"/>
      <c r="C595" s="92"/>
      <c r="D595" s="93"/>
      <c r="E595" s="92"/>
      <c r="F595" s="96"/>
    </row>
    <row r="596" spans="2:6" s="76" customFormat="1" x14ac:dyDescent="0.2">
      <c r="B596" s="92"/>
      <c r="C596" s="92"/>
      <c r="D596" s="93"/>
      <c r="E596" s="92"/>
      <c r="F596" s="96"/>
    </row>
    <row r="597" spans="2:6" s="76" customFormat="1" x14ac:dyDescent="0.2">
      <c r="B597" s="92"/>
      <c r="C597" s="92"/>
      <c r="D597" s="93"/>
      <c r="E597" s="92"/>
      <c r="F597" s="96"/>
    </row>
    <row r="598" spans="2:6" s="76" customFormat="1" x14ac:dyDescent="0.2">
      <c r="B598" s="92"/>
      <c r="C598" s="92"/>
      <c r="D598" s="93"/>
      <c r="E598" s="92"/>
      <c r="F598" s="96"/>
    </row>
    <row r="599" spans="2:6" s="76" customFormat="1" x14ac:dyDescent="0.2">
      <c r="B599" s="92"/>
      <c r="C599" s="92"/>
      <c r="D599" s="93"/>
      <c r="E599" s="92"/>
      <c r="F599" s="96"/>
    </row>
    <row r="600" spans="2:6" s="76" customFormat="1" x14ac:dyDescent="0.2">
      <c r="B600" s="92"/>
      <c r="C600" s="92"/>
      <c r="D600" s="93"/>
      <c r="E600" s="92"/>
      <c r="F600" s="96"/>
    </row>
    <row r="601" spans="2:6" s="76" customFormat="1" x14ac:dyDescent="0.2">
      <c r="B601" s="92"/>
      <c r="C601" s="92"/>
      <c r="D601" s="93"/>
      <c r="E601" s="92"/>
      <c r="F601" s="96"/>
    </row>
    <row r="602" spans="2:6" s="76" customFormat="1" x14ac:dyDescent="0.2">
      <c r="B602" s="92"/>
      <c r="C602" s="92"/>
      <c r="D602" s="93"/>
      <c r="E602" s="92"/>
      <c r="F602" s="96"/>
    </row>
    <row r="603" spans="2:6" s="76" customFormat="1" x14ac:dyDescent="0.2">
      <c r="B603" s="92"/>
      <c r="C603" s="92"/>
      <c r="D603" s="93"/>
      <c r="E603" s="92"/>
      <c r="F603" s="96"/>
    </row>
    <row r="604" spans="2:6" s="76" customFormat="1" x14ac:dyDescent="0.2">
      <c r="B604" s="92"/>
      <c r="C604" s="92"/>
      <c r="D604" s="93"/>
      <c r="E604" s="92"/>
      <c r="F604" s="96"/>
    </row>
    <row r="605" spans="2:6" s="76" customFormat="1" x14ac:dyDescent="0.2">
      <c r="B605" s="92"/>
      <c r="C605" s="92"/>
      <c r="D605" s="93"/>
      <c r="E605" s="92"/>
      <c r="F605" s="96"/>
    </row>
    <row r="606" spans="2:6" s="76" customFormat="1" x14ac:dyDescent="0.2">
      <c r="B606" s="92"/>
      <c r="C606" s="92"/>
      <c r="D606" s="93"/>
      <c r="E606" s="92"/>
      <c r="F606" s="96"/>
    </row>
    <row r="607" spans="2:6" s="76" customFormat="1" x14ac:dyDescent="0.2">
      <c r="B607" s="92"/>
      <c r="C607" s="92"/>
      <c r="D607" s="93"/>
      <c r="E607" s="92"/>
      <c r="F607" s="96"/>
    </row>
    <row r="608" spans="2:6" s="76" customFormat="1" x14ac:dyDescent="0.2">
      <c r="B608" s="92"/>
      <c r="C608" s="92"/>
      <c r="D608" s="93"/>
      <c r="E608" s="92"/>
      <c r="F608" s="96"/>
    </row>
    <row r="609" spans="2:6" s="76" customFormat="1" x14ac:dyDescent="0.2">
      <c r="B609" s="92"/>
      <c r="C609" s="92"/>
      <c r="D609" s="93"/>
      <c r="E609" s="92"/>
      <c r="F609" s="96"/>
    </row>
    <row r="610" spans="2:6" s="76" customFormat="1" x14ac:dyDescent="0.2">
      <c r="B610" s="92"/>
      <c r="C610" s="92"/>
      <c r="D610" s="93"/>
      <c r="E610" s="92"/>
      <c r="F610" s="96"/>
    </row>
    <row r="611" spans="2:6" s="76" customFormat="1" x14ac:dyDescent="0.2">
      <c r="B611" s="92"/>
      <c r="C611" s="92"/>
      <c r="D611" s="93"/>
      <c r="E611" s="92"/>
      <c r="F611" s="96"/>
    </row>
    <row r="612" spans="2:6" s="76" customFormat="1" x14ac:dyDescent="0.2">
      <c r="B612" s="92"/>
      <c r="C612" s="92"/>
      <c r="D612" s="93"/>
      <c r="E612" s="92"/>
      <c r="F612" s="96"/>
    </row>
    <row r="613" spans="2:6" s="76" customFormat="1" x14ac:dyDescent="0.2">
      <c r="B613" s="92"/>
      <c r="C613" s="92"/>
      <c r="D613" s="93"/>
      <c r="E613" s="92"/>
      <c r="F613" s="96"/>
    </row>
    <row r="614" spans="2:6" s="76" customFormat="1" x14ac:dyDescent="0.2">
      <c r="B614" s="92"/>
      <c r="C614" s="92"/>
      <c r="D614" s="93"/>
      <c r="E614" s="92"/>
      <c r="F614" s="96"/>
    </row>
    <row r="615" spans="2:6" s="76" customFormat="1" x14ac:dyDescent="0.2">
      <c r="B615" s="92"/>
      <c r="C615" s="92"/>
      <c r="D615" s="93"/>
      <c r="E615" s="92"/>
      <c r="F615" s="96"/>
    </row>
    <row r="616" spans="2:6" s="76" customFormat="1" x14ac:dyDescent="0.2">
      <c r="B616" s="92"/>
      <c r="C616" s="92"/>
      <c r="D616" s="93"/>
      <c r="E616" s="92"/>
      <c r="F616" s="96"/>
    </row>
    <row r="617" spans="2:6" s="76" customFormat="1" x14ac:dyDescent="0.2">
      <c r="B617" s="92"/>
      <c r="C617" s="92"/>
      <c r="D617" s="93"/>
      <c r="E617" s="92"/>
      <c r="F617" s="96"/>
    </row>
    <row r="618" spans="2:6" s="76" customFormat="1" x14ac:dyDescent="0.2">
      <c r="B618" s="92"/>
      <c r="C618" s="92"/>
      <c r="D618" s="93"/>
      <c r="E618" s="92"/>
      <c r="F618" s="96"/>
    </row>
    <row r="619" spans="2:6" s="76" customFormat="1" x14ac:dyDescent="0.2">
      <c r="B619" s="92"/>
      <c r="C619" s="92"/>
      <c r="D619" s="93"/>
      <c r="E619" s="92"/>
      <c r="F619" s="96"/>
    </row>
    <row r="620" spans="2:6" s="76" customFormat="1" x14ac:dyDescent="0.2">
      <c r="B620" s="92"/>
      <c r="C620" s="92"/>
      <c r="D620" s="93"/>
      <c r="E620" s="92"/>
      <c r="F620" s="96"/>
    </row>
    <row r="621" spans="2:6" s="76" customFormat="1" x14ac:dyDescent="0.2">
      <c r="B621" s="92"/>
      <c r="C621" s="92"/>
      <c r="D621" s="93"/>
      <c r="E621" s="92"/>
      <c r="F621" s="96"/>
    </row>
    <row r="622" spans="2:6" s="76" customFormat="1" x14ac:dyDescent="0.2">
      <c r="B622" s="92"/>
      <c r="C622" s="92"/>
      <c r="D622" s="93"/>
      <c r="E622" s="92"/>
      <c r="F622" s="96"/>
    </row>
    <row r="623" spans="2:6" s="76" customFormat="1" x14ac:dyDescent="0.2">
      <c r="B623" s="92"/>
      <c r="C623" s="92"/>
      <c r="D623" s="93"/>
      <c r="E623" s="92"/>
      <c r="F623" s="96"/>
    </row>
    <row r="624" spans="2:6" s="76" customFormat="1" x14ac:dyDescent="0.2">
      <c r="B624" s="92"/>
      <c r="C624" s="92"/>
      <c r="D624" s="93"/>
      <c r="E624" s="92"/>
      <c r="F624" s="96"/>
    </row>
    <row r="625" spans="2:6" s="76" customFormat="1" x14ac:dyDescent="0.2">
      <c r="B625" s="92"/>
      <c r="C625" s="92"/>
      <c r="D625" s="93"/>
      <c r="E625" s="92"/>
      <c r="F625" s="96"/>
    </row>
    <row r="626" spans="2:6" s="76" customFormat="1" x14ac:dyDescent="0.2">
      <c r="B626" s="92"/>
      <c r="C626" s="92"/>
      <c r="D626" s="93"/>
      <c r="E626" s="92"/>
      <c r="F626" s="96"/>
    </row>
    <row r="627" spans="2:6" s="76" customFormat="1" x14ac:dyDescent="0.2">
      <c r="B627" s="92"/>
      <c r="C627" s="92"/>
      <c r="D627" s="93"/>
      <c r="E627" s="92"/>
      <c r="F627" s="96"/>
    </row>
    <row r="628" spans="2:6" s="76" customFormat="1" x14ac:dyDescent="0.2">
      <c r="B628" s="92"/>
      <c r="C628" s="92"/>
      <c r="D628" s="93"/>
      <c r="E628" s="92"/>
      <c r="F628" s="96"/>
    </row>
    <row r="629" spans="2:6" s="76" customFormat="1" x14ac:dyDescent="0.2">
      <c r="B629" s="92"/>
      <c r="C629" s="92"/>
      <c r="D629" s="93"/>
      <c r="E629" s="92"/>
      <c r="F629" s="96"/>
    </row>
    <row r="630" spans="2:6" s="76" customFormat="1" x14ac:dyDescent="0.2">
      <c r="B630" s="92"/>
      <c r="C630" s="92"/>
      <c r="D630" s="93"/>
      <c r="E630" s="92"/>
      <c r="F630" s="96"/>
    </row>
    <row r="631" spans="2:6" s="76" customFormat="1" x14ac:dyDescent="0.2">
      <c r="B631" s="92"/>
      <c r="C631" s="92"/>
      <c r="D631" s="93"/>
      <c r="E631" s="92"/>
      <c r="F631" s="96"/>
    </row>
    <row r="632" spans="2:6" s="76" customFormat="1" x14ac:dyDescent="0.2">
      <c r="B632" s="92"/>
      <c r="C632" s="92"/>
      <c r="D632" s="93"/>
      <c r="E632" s="92"/>
      <c r="F632" s="96"/>
    </row>
    <row r="633" spans="2:6" s="76" customFormat="1" x14ac:dyDescent="0.2">
      <c r="B633" s="92"/>
      <c r="C633" s="92"/>
      <c r="D633" s="93"/>
      <c r="E633" s="92"/>
      <c r="F633" s="96"/>
    </row>
    <row r="634" spans="2:6" s="76" customFormat="1" x14ac:dyDescent="0.2">
      <c r="B634" s="92"/>
      <c r="C634" s="92"/>
      <c r="D634" s="93"/>
      <c r="E634" s="92"/>
      <c r="F634" s="96"/>
    </row>
    <row r="635" spans="2:6" s="76" customFormat="1" x14ac:dyDescent="0.2">
      <c r="B635" s="92"/>
      <c r="C635" s="92"/>
      <c r="D635" s="93"/>
      <c r="E635" s="92"/>
      <c r="F635" s="96"/>
    </row>
    <row r="636" spans="2:6" s="76" customFormat="1" x14ac:dyDescent="0.2">
      <c r="B636" s="92"/>
      <c r="C636" s="92"/>
      <c r="D636" s="93"/>
      <c r="E636" s="92"/>
      <c r="F636" s="96"/>
    </row>
    <row r="637" spans="2:6" s="76" customFormat="1" x14ac:dyDescent="0.2">
      <c r="B637" s="92"/>
      <c r="C637" s="92"/>
      <c r="D637" s="93"/>
      <c r="E637" s="92"/>
      <c r="F637" s="96"/>
    </row>
    <row r="638" spans="2:6" s="76" customFormat="1" x14ac:dyDescent="0.2">
      <c r="B638" s="92"/>
      <c r="C638" s="92"/>
      <c r="D638" s="93"/>
      <c r="E638" s="92"/>
      <c r="F638" s="96"/>
    </row>
    <row r="639" spans="2:6" s="76" customFormat="1" x14ac:dyDescent="0.2">
      <c r="B639" s="92"/>
      <c r="C639" s="92"/>
      <c r="D639" s="93"/>
      <c r="E639" s="92"/>
      <c r="F639" s="96"/>
    </row>
    <row r="640" spans="2:6" s="76" customFormat="1" x14ac:dyDescent="0.2">
      <c r="B640" s="92"/>
      <c r="C640" s="92"/>
      <c r="D640" s="93"/>
      <c r="E640" s="92"/>
      <c r="F640" s="96"/>
    </row>
    <row r="641" spans="2:6" s="76" customFormat="1" x14ac:dyDescent="0.2">
      <c r="B641" s="92"/>
      <c r="C641" s="92"/>
      <c r="D641" s="93"/>
      <c r="E641" s="92"/>
      <c r="F641" s="96"/>
    </row>
    <row r="642" spans="2:6" s="76" customFormat="1" x14ac:dyDescent="0.2">
      <c r="B642" s="92"/>
      <c r="C642" s="92"/>
      <c r="D642" s="93"/>
      <c r="E642" s="92"/>
      <c r="F642" s="96"/>
    </row>
    <row r="643" spans="2:6" s="76" customFormat="1" x14ac:dyDescent="0.2">
      <c r="B643" s="92"/>
      <c r="C643" s="92"/>
      <c r="D643" s="93"/>
      <c r="E643" s="92"/>
      <c r="F643" s="96"/>
    </row>
    <row r="644" spans="2:6" s="76" customFormat="1" x14ac:dyDescent="0.2">
      <c r="B644" s="92"/>
      <c r="C644" s="92"/>
      <c r="D644" s="93"/>
      <c r="E644" s="92"/>
      <c r="F644" s="96"/>
    </row>
    <row r="645" spans="2:6" s="76" customFormat="1" x14ac:dyDescent="0.2">
      <c r="B645" s="92"/>
      <c r="C645" s="92"/>
      <c r="D645" s="93"/>
      <c r="E645" s="92"/>
      <c r="F645" s="96"/>
    </row>
    <row r="646" spans="2:6" s="76" customFormat="1" x14ac:dyDescent="0.2">
      <c r="B646" s="92"/>
      <c r="C646" s="92"/>
      <c r="D646" s="93"/>
      <c r="E646" s="92"/>
      <c r="F646" s="96"/>
    </row>
    <row r="647" spans="2:6" s="76" customFormat="1" x14ac:dyDescent="0.2">
      <c r="B647" s="92"/>
      <c r="C647" s="92"/>
      <c r="D647" s="93"/>
      <c r="E647" s="92"/>
      <c r="F647" s="96"/>
    </row>
    <row r="648" spans="2:6" s="76" customFormat="1" x14ac:dyDescent="0.2">
      <c r="B648" s="92"/>
      <c r="C648" s="92"/>
      <c r="D648" s="93"/>
      <c r="E648" s="92"/>
      <c r="F648" s="96"/>
    </row>
    <row r="649" spans="2:6" s="76" customFormat="1" x14ac:dyDescent="0.2">
      <c r="B649" s="92"/>
      <c r="C649" s="92"/>
      <c r="D649" s="93"/>
      <c r="E649" s="92"/>
      <c r="F649" s="96"/>
    </row>
    <row r="650" spans="2:6" s="76" customFormat="1" x14ac:dyDescent="0.2">
      <c r="B650" s="92"/>
      <c r="C650" s="92"/>
      <c r="D650" s="93"/>
      <c r="E650" s="92"/>
      <c r="F650" s="96"/>
    </row>
    <row r="651" spans="2:6" s="76" customFormat="1" x14ac:dyDescent="0.2">
      <c r="B651" s="92"/>
      <c r="C651" s="92"/>
      <c r="D651" s="93"/>
      <c r="E651" s="92"/>
      <c r="F651" s="96"/>
    </row>
    <row r="652" spans="2:6" s="76" customFormat="1" x14ac:dyDescent="0.2">
      <c r="B652" s="92"/>
      <c r="C652" s="92"/>
      <c r="D652" s="93"/>
      <c r="E652" s="92"/>
      <c r="F652" s="96"/>
    </row>
    <row r="653" spans="2:6" s="76" customFormat="1" x14ac:dyDescent="0.2">
      <c r="B653" s="92"/>
      <c r="C653" s="92"/>
      <c r="D653" s="93"/>
      <c r="E653" s="92"/>
      <c r="F653" s="96"/>
    </row>
    <row r="654" spans="2:6" s="76" customFormat="1" x14ac:dyDescent="0.2">
      <c r="B654" s="92"/>
      <c r="C654" s="92"/>
      <c r="D654" s="93"/>
      <c r="E654" s="92"/>
      <c r="F654" s="96"/>
    </row>
    <row r="655" spans="2:6" s="76" customFormat="1" x14ac:dyDescent="0.2">
      <c r="B655" s="92"/>
      <c r="C655" s="92"/>
      <c r="D655" s="93"/>
      <c r="E655" s="92"/>
      <c r="F655" s="96"/>
    </row>
    <row r="656" spans="2:6" s="76" customFormat="1" x14ac:dyDescent="0.2">
      <c r="B656" s="92"/>
      <c r="C656" s="92"/>
      <c r="D656" s="93"/>
      <c r="E656" s="92"/>
      <c r="F656" s="96"/>
    </row>
    <row r="657" spans="2:6" s="76" customFormat="1" x14ac:dyDescent="0.2">
      <c r="B657" s="92"/>
      <c r="C657" s="92"/>
      <c r="D657" s="93"/>
      <c r="E657" s="92"/>
      <c r="F657" s="96"/>
    </row>
    <row r="658" spans="2:6" s="76" customFormat="1" x14ac:dyDescent="0.2">
      <c r="B658" s="92"/>
      <c r="C658" s="92"/>
      <c r="D658" s="93"/>
      <c r="E658" s="92"/>
      <c r="F658" s="96"/>
    </row>
    <row r="659" spans="2:6" s="76" customFormat="1" x14ac:dyDescent="0.2">
      <c r="B659" s="92"/>
      <c r="C659" s="92"/>
      <c r="D659" s="93"/>
      <c r="E659" s="92"/>
      <c r="F659" s="96"/>
    </row>
    <row r="660" spans="2:6" s="76" customFormat="1" x14ac:dyDescent="0.2">
      <c r="B660" s="92"/>
      <c r="C660" s="92"/>
      <c r="D660" s="93"/>
      <c r="E660" s="92"/>
      <c r="F660" s="96"/>
    </row>
    <row r="661" spans="2:6" s="76" customFormat="1" x14ac:dyDescent="0.2">
      <c r="B661" s="92"/>
      <c r="C661" s="92"/>
      <c r="D661" s="93"/>
      <c r="E661" s="92"/>
      <c r="F661" s="96"/>
    </row>
    <row r="662" spans="2:6" s="76" customFormat="1" x14ac:dyDescent="0.2">
      <c r="B662" s="92"/>
      <c r="C662" s="92"/>
      <c r="D662" s="93"/>
      <c r="E662" s="92"/>
      <c r="F662" s="96"/>
    </row>
    <row r="663" spans="2:6" s="76" customFormat="1" x14ac:dyDescent="0.2">
      <c r="B663" s="92"/>
      <c r="C663" s="92"/>
      <c r="D663" s="93"/>
      <c r="E663" s="92"/>
      <c r="F663" s="96"/>
    </row>
    <row r="664" spans="2:6" s="76" customFormat="1" x14ac:dyDescent="0.2">
      <c r="B664" s="92"/>
      <c r="C664" s="92"/>
      <c r="D664" s="93"/>
      <c r="E664" s="92"/>
      <c r="F664" s="96"/>
    </row>
    <row r="665" spans="2:6" s="76" customFormat="1" x14ac:dyDescent="0.2">
      <c r="B665" s="92"/>
      <c r="C665" s="92"/>
      <c r="D665" s="93"/>
      <c r="E665" s="92"/>
      <c r="F665" s="96"/>
    </row>
    <row r="666" spans="2:6" s="76" customFormat="1" x14ac:dyDescent="0.2">
      <c r="B666" s="92"/>
      <c r="C666" s="92"/>
      <c r="D666" s="93"/>
      <c r="E666" s="92"/>
      <c r="F666" s="96"/>
    </row>
    <row r="667" spans="2:6" s="76" customFormat="1" x14ac:dyDescent="0.2">
      <c r="B667" s="92"/>
      <c r="C667" s="92"/>
      <c r="D667" s="93"/>
      <c r="E667" s="92"/>
      <c r="F667" s="96"/>
    </row>
    <row r="668" spans="2:6" s="76" customFormat="1" x14ac:dyDescent="0.2">
      <c r="B668" s="92"/>
      <c r="C668" s="92"/>
      <c r="D668" s="93"/>
      <c r="E668" s="92"/>
      <c r="F668" s="96"/>
    </row>
    <row r="669" spans="2:6" s="76" customFormat="1" x14ac:dyDescent="0.2">
      <c r="B669" s="92"/>
      <c r="C669" s="92"/>
      <c r="D669" s="93"/>
      <c r="E669" s="92"/>
      <c r="F669" s="96"/>
    </row>
    <row r="670" spans="2:6" s="76" customFormat="1" x14ac:dyDescent="0.2">
      <c r="B670" s="92"/>
      <c r="C670" s="92"/>
      <c r="D670" s="93"/>
      <c r="E670" s="92"/>
      <c r="F670" s="96"/>
    </row>
    <row r="671" spans="2:6" s="76" customFormat="1" x14ac:dyDescent="0.2">
      <c r="B671" s="92"/>
      <c r="C671" s="92"/>
      <c r="D671" s="93"/>
      <c r="E671" s="92"/>
      <c r="F671" s="96"/>
    </row>
    <row r="672" spans="2:6" s="76" customFormat="1" x14ac:dyDescent="0.2">
      <c r="B672" s="92"/>
      <c r="C672" s="92"/>
      <c r="D672" s="93"/>
      <c r="E672" s="92"/>
      <c r="F672" s="96"/>
    </row>
    <row r="673" spans="2:6" s="76" customFormat="1" x14ac:dyDescent="0.2">
      <c r="B673" s="92"/>
      <c r="C673" s="92"/>
      <c r="D673" s="93"/>
      <c r="E673" s="92"/>
      <c r="F673" s="96"/>
    </row>
    <row r="674" spans="2:6" s="76" customFormat="1" x14ac:dyDescent="0.2">
      <c r="B674" s="92"/>
      <c r="C674" s="92"/>
      <c r="D674" s="93"/>
      <c r="E674" s="92"/>
      <c r="F674" s="96"/>
    </row>
    <row r="675" spans="2:6" s="76" customFormat="1" x14ac:dyDescent="0.2">
      <c r="B675" s="92"/>
      <c r="C675" s="92"/>
      <c r="D675" s="93"/>
      <c r="E675" s="92"/>
      <c r="F675" s="96"/>
    </row>
    <row r="676" spans="2:6" s="76" customFormat="1" x14ac:dyDescent="0.2">
      <c r="B676" s="92"/>
      <c r="C676" s="92"/>
      <c r="D676" s="93"/>
      <c r="E676" s="92"/>
      <c r="F676" s="96"/>
    </row>
    <row r="677" spans="2:6" s="76" customFormat="1" x14ac:dyDescent="0.2">
      <c r="B677" s="92"/>
      <c r="C677" s="92"/>
      <c r="D677" s="93"/>
      <c r="E677" s="92"/>
      <c r="F677" s="96"/>
    </row>
    <row r="678" spans="2:6" s="76" customFormat="1" x14ac:dyDescent="0.2">
      <c r="B678" s="92"/>
      <c r="C678" s="92"/>
      <c r="D678" s="93"/>
      <c r="E678" s="92"/>
      <c r="F678" s="96"/>
    </row>
    <row r="679" spans="2:6" s="76" customFormat="1" x14ac:dyDescent="0.2">
      <c r="B679" s="92"/>
      <c r="C679" s="92"/>
      <c r="D679" s="93"/>
      <c r="E679" s="92"/>
      <c r="F679" s="96"/>
    </row>
    <row r="680" spans="2:6" s="76" customFormat="1" x14ac:dyDescent="0.2">
      <c r="B680" s="92"/>
      <c r="C680" s="92"/>
      <c r="D680" s="93"/>
      <c r="E680" s="92"/>
      <c r="F680" s="96"/>
    </row>
    <row r="681" spans="2:6" s="76" customFormat="1" x14ac:dyDescent="0.2">
      <c r="B681" s="92"/>
      <c r="C681" s="92"/>
      <c r="D681" s="93"/>
      <c r="E681" s="92"/>
      <c r="F681" s="96"/>
    </row>
    <row r="682" spans="2:6" s="76" customFormat="1" x14ac:dyDescent="0.2">
      <c r="B682" s="92"/>
      <c r="C682" s="92"/>
      <c r="D682" s="93"/>
      <c r="E682" s="92"/>
      <c r="F682" s="96"/>
    </row>
    <row r="683" spans="2:6" s="76" customFormat="1" x14ac:dyDescent="0.2">
      <c r="B683" s="92"/>
      <c r="C683" s="92"/>
      <c r="D683" s="93"/>
      <c r="E683" s="92"/>
      <c r="F683" s="96"/>
    </row>
    <row r="684" spans="2:6" s="76" customFormat="1" x14ac:dyDescent="0.2">
      <c r="B684" s="92"/>
      <c r="C684" s="92"/>
      <c r="D684" s="93"/>
      <c r="E684" s="92"/>
      <c r="F684" s="96"/>
    </row>
    <row r="685" spans="2:6" s="76" customFormat="1" x14ac:dyDescent="0.2">
      <c r="B685" s="92"/>
      <c r="C685" s="92"/>
      <c r="D685" s="93"/>
      <c r="E685" s="92"/>
      <c r="F685" s="96"/>
    </row>
    <row r="686" spans="2:6" s="76" customFormat="1" x14ac:dyDescent="0.2">
      <c r="B686" s="92"/>
      <c r="C686" s="92"/>
      <c r="D686" s="93"/>
      <c r="E686" s="92"/>
      <c r="F686" s="96"/>
    </row>
    <row r="687" spans="2:6" s="76" customFormat="1" x14ac:dyDescent="0.2">
      <c r="B687" s="92"/>
      <c r="C687" s="92"/>
      <c r="D687" s="93"/>
      <c r="E687" s="92"/>
      <c r="F687" s="96"/>
    </row>
    <row r="688" spans="2:6" s="76" customFormat="1" x14ac:dyDescent="0.2">
      <c r="B688" s="92"/>
      <c r="C688" s="92"/>
      <c r="D688" s="93"/>
      <c r="E688" s="92"/>
      <c r="F688" s="96"/>
    </row>
    <row r="689" spans="2:6" s="76" customFormat="1" x14ac:dyDescent="0.2">
      <c r="B689" s="92"/>
      <c r="C689" s="92"/>
      <c r="D689" s="93"/>
      <c r="E689" s="92"/>
      <c r="F689" s="96"/>
    </row>
    <row r="690" spans="2:6" s="76" customFormat="1" x14ac:dyDescent="0.2">
      <c r="B690" s="92"/>
      <c r="C690" s="92"/>
      <c r="D690" s="93"/>
      <c r="E690" s="92"/>
      <c r="F690" s="96"/>
    </row>
    <row r="691" spans="2:6" s="76" customFormat="1" x14ac:dyDescent="0.2">
      <c r="B691" s="92"/>
      <c r="C691" s="92"/>
      <c r="D691" s="93"/>
      <c r="E691" s="92"/>
      <c r="F691" s="96"/>
    </row>
    <row r="692" spans="2:6" s="76" customFormat="1" x14ac:dyDescent="0.2">
      <c r="B692" s="92"/>
      <c r="C692" s="92"/>
      <c r="D692" s="93"/>
      <c r="E692" s="92"/>
      <c r="F692" s="96"/>
    </row>
    <row r="693" spans="2:6" s="76" customFormat="1" x14ac:dyDescent="0.2">
      <c r="B693" s="92"/>
      <c r="C693" s="92"/>
      <c r="D693" s="93"/>
      <c r="E693" s="92"/>
      <c r="F693" s="96"/>
    </row>
    <row r="694" spans="2:6" s="76" customFormat="1" x14ac:dyDescent="0.2">
      <c r="B694" s="92"/>
      <c r="C694" s="92"/>
      <c r="D694" s="93"/>
      <c r="E694" s="92"/>
      <c r="F694" s="96"/>
    </row>
    <row r="695" spans="2:6" s="76" customFormat="1" x14ac:dyDescent="0.2">
      <c r="B695" s="92"/>
      <c r="C695" s="92"/>
      <c r="D695" s="93"/>
      <c r="E695" s="92"/>
      <c r="F695" s="96"/>
    </row>
    <row r="696" spans="2:6" s="76" customFormat="1" x14ac:dyDescent="0.2">
      <c r="B696" s="92"/>
      <c r="C696" s="92"/>
      <c r="D696" s="93"/>
      <c r="E696" s="92"/>
      <c r="F696" s="96"/>
    </row>
    <row r="697" spans="2:6" s="76" customFormat="1" x14ac:dyDescent="0.2">
      <c r="B697" s="92"/>
      <c r="C697" s="92"/>
      <c r="D697" s="93"/>
      <c r="E697" s="92"/>
      <c r="F697" s="96"/>
    </row>
    <row r="698" spans="2:6" s="76" customFormat="1" x14ac:dyDescent="0.2">
      <c r="B698" s="92"/>
      <c r="C698" s="92"/>
      <c r="D698" s="93"/>
      <c r="E698" s="92"/>
      <c r="F698" s="96"/>
    </row>
    <row r="699" spans="2:6" s="76" customFormat="1" x14ac:dyDescent="0.2">
      <c r="B699" s="92"/>
      <c r="C699" s="92"/>
      <c r="D699" s="93"/>
      <c r="E699" s="92"/>
      <c r="F699" s="96"/>
    </row>
    <row r="700" spans="2:6" s="76" customFormat="1" x14ac:dyDescent="0.2">
      <c r="B700" s="92"/>
      <c r="C700" s="92"/>
      <c r="D700" s="93"/>
      <c r="E700" s="92"/>
      <c r="F700" s="96"/>
    </row>
    <row r="701" spans="2:6" s="76" customFormat="1" x14ac:dyDescent="0.2">
      <c r="B701" s="92"/>
      <c r="C701" s="92"/>
      <c r="D701" s="93"/>
      <c r="E701" s="92"/>
      <c r="F701" s="96"/>
    </row>
    <row r="702" spans="2:6" s="76" customFormat="1" x14ac:dyDescent="0.2">
      <c r="B702" s="92"/>
      <c r="C702" s="92"/>
      <c r="D702" s="93"/>
      <c r="E702" s="92"/>
      <c r="F702" s="96"/>
    </row>
    <row r="703" spans="2:6" s="76" customFormat="1" x14ac:dyDescent="0.2">
      <c r="B703" s="92"/>
      <c r="C703" s="92"/>
      <c r="D703" s="93"/>
      <c r="E703" s="92"/>
      <c r="F703" s="96"/>
    </row>
    <row r="704" spans="2:6" s="76" customFormat="1" x14ac:dyDescent="0.2">
      <c r="B704" s="92"/>
      <c r="C704" s="92"/>
      <c r="D704" s="93"/>
      <c r="E704" s="92"/>
      <c r="F704" s="96"/>
    </row>
    <row r="705" spans="2:6" s="76" customFormat="1" x14ac:dyDescent="0.2">
      <c r="B705" s="92"/>
      <c r="C705" s="92"/>
      <c r="D705" s="93"/>
      <c r="E705" s="92"/>
      <c r="F705" s="96"/>
    </row>
    <row r="706" spans="2:6" s="76" customFormat="1" x14ac:dyDescent="0.2">
      <c r="B706" s="92"/>
      <c r="C706" s="92"/>
      <c r="D706" s="93"/>
      <c r="E706" s="92"/>
      <c r="F706" s="96"/>
    </row>
    <row r="707" spans="2:6" s="76" customFormat="1" x14ac:dyDescent="0.2">
      <c r="B707" s="92"/>
      <c r="C707" s="92"/>
      <c r="D707" s="93"/>
      <c r="E707" s="92"/>
      <c r="F707" s="96"/>
    </row>
    <row r="708" spans="2:6" s="76" customFormat="1" x14ac:dyDescent="0.2">
      <c r="B708" s="92"/>
      <c r="C708" s="92"/>
      <c r="D708" s="93"/>
      <c r="E708" s="92"/>
      <c r="F708" s="96"/>
    </row>
    <row r="709" spans="2:6" s="76" customFormat="1" x14ac:dyDescent="0.2">
      <c r="B709" s="92"/>
      <c r="C709" s="92"/>
      <c r="D709" s="93"/>
      <c r="E709" s="92"/>
      <c r="F709" s="96"/>
    </row>
    <row r="710" spans="2:6" s="76" customFormat="1" x14ac:dyDescent="0.2">
      <c r="B710" s="92"/>
      <c r="C710" s="92"/>
      <c r="D710" s="93"/>
      <c r="E710" s="92"/>
      <c r="F710" s="96"/>
    </row>
    <row r="711" spans="2:6" s="76" customFormat="1" x14ac:dyDescent="0.2">
      <c r="B711" s="92"/>
      <c r="C711" s="92"/>
      <c r="D711" s="93"/>
      <c r="E711" s="92"/>
      <c r="F711" s="96"/>
    </row>
    <row r="712" spans="2:6" s="76" customFormat="1" x14ac:dyDescent="0.2">
      <c r="B712" s="92"/>
      <c r="C712" s="92"/>
      <c r="D712" s="93"/>
      <c r="E712" s="92"/>
      <c r="F712" s="96"/>
    </row>
    <row r="713" spans="2:6" s="76" customFormat="1" x14ac:dyDescent="0.2">
      <c r="B713" s="92"/>
      <c r="C713" s="92"/>
      <c r="D713" s="93"/>
      <c r="E713" s="92"/>
      <c r="F713" s="96"/>
    </row>
    <row r="714" spans="2:6" s="76" customFormat="1" x14ac:dyDescent="0.2">
      <c r="B714" s="92"/>
      <c r="C714" s="92"/>
      <c r="D714" s="93"/>
      <c r="E714" s="92"/>
      <c r="F714" s="96"/>
    </row>
    <row r="715" spans="2:6" s="76" customFormat="1" x14ac:dyDescent="0.2">
      <c r="B715" s="92"/>
      <c r="C715" s="92"/>
      <c r="D715" s="93"/>
      <c r="E715" s="92"/>
      <c r="F715" s="96"/>
    </row>
    <row r="716" spans="2:6" s="76" customFormat="1" x14ac:dyDescent="0.2">
      <c r="B716" s="92"/>
      <c r="C716" s="92"/>
      <c r="D716" s="93"/>
      <c r="E716" s="92"/>
      <c r="F716" s="96"/>
    </row>
    <row r="717" spans="2:6" s="76" customFormat="1" x14ac:dyDescent="0.2">
      <c r="B717" s="92"/>
      <c r="C717" s="92"/>
      <c r="D717" s="93"/>
      <c r="E717" s="92"/>
      <c r="F717" s="96"/>
    </row>
    <row r="718" spans="2:6" s="76" customFormat="1" x14ac:dyDescent="0.2">
      <c r="B718" s="92"/>
      <c r="C718" s="92"/>
      <c r="D718" s="93"/>
      <c r="E718" s="92"/>
      <c r="F718" s="96"/>
    </row>
    <row r="719" spans="2:6" s="76" customFormat="1" x14ac:dyDescent="0.2">
      <c r="B719" s="92"/>
      <c r="C719" s="92"/>
      <c r="D719" s="93"/>
      <c r="E719" s="92"/>
      <c r="F719" s="96"/>
    </row>
    <row r="720" spans="2:6" s="76" customFormat="1" x14ac:dyDescent="0.2">
      <c r="B720" s="92"/>
      <c r="C720" s="92"/>
      <c r="D720" s="93"/>
      <c r="E720" s="92"/>
      <c r="F720" s="96"/>
    </row>
    <row r="721" spans="2:6" s="76" customFormat="1" x14ac:dyDescent="0.2">
      <c r="B721" s="92"/>
      <c r="C721" s="92"/>
      <c r="D721" s="93"/>
      <c r="E721" s="92"/>
      <c r="F721" s="96"/>
    </row>
    <row r="722" spans="2:6" s="76" customFormat="1" x14ac:dyDescent="0.2">
      <c r="B722" s="92"/>
      <c r="C722" s="92"/>
      <c r="D722" s="93"/>
      <c r="E722" s="92"/>
      <c r="F722" s="96"/>
    </row>
    <row r="723" spans="2:6" s="76" customFormat="1" x14ac:dyDescent="0.2">
      <c r="B723" s="92"/>
      <c r="C723" s="92"/>
      <c r="D723" s="93"/>
      <c r="E723" s="92"/>
      <c r="F723" s="96"/>
    </row>
    <row r="724" spans="2:6" s="76" customFormat="1" x14ac:dyDescent="0.2">
      <c r="B724" s="92"/>
      <c r="C724" s="92"/>
      <c r="D724" s="93"/>
      <c r="E724" s="92"/>
      <c r="F724" s="96"/>
    </row>
    <row r="725" spans="2:6" s="76" customFormat="1" x14ac:dyDescent="0.2">
      <c r="B725" s="92"/>
      <c r="C725" s="92"/>
      <c r="D725" s="93"/>
      <c r="E725" s="92"/>
      <c r="F725" s="96"/>
    </row>
    <row r="726" spans="2:6" s="76" customFormat="1" x14ac:dyDescent="0.2">
      <c r="B726" s="92"/>
      <c r="C726" s="92"/>
      <c r="D726" s="93"/>
      <c r="E726" s="92"/>
      <c r="F726" s="96"/>
    </row>
    <row r="727" spans="2:6" s="76" customFormat="1" x14ac:dyDescent="0.2">
      <c r="B727" s="92"/>
      <c r="C727" s="92"/>
      <c r="D727" s="93"/>
      <c r="E727" s="92"/>
      <c r="F727" s="96"/>
    </row>
    <row r="728" spans="2:6" s="76" customFormat="1" x14ac:dyDescent="0.2">
      <c r="B728" s="92"/>
      <c r="C728" s="92"/>
      <c r="D728" s="93"/>
      <c r="E728" s="92"/>
      <c r="F728" s="96"/>
    </row>
    <row r="729" spans="2:6" s="76" customFormat="1" x14ac:dyDescent="0.2">
      <c r="B729" s="92"/>
      <c r="C729" s="92"/>
      <c r="D729" s="93"/>
      <c r="E729" s="92"/>
      <c r="F729" s="96"/>
    </row>
    <row r="730" spans="2:6" s="76" customFormat="1" x14ac:dyDescent="0.2">
      <c r="B730" s="92"/>
      <c r="C730" s="92"/>
      <c r="D730" s="93"/>
      <c r="E730" s="92"/>
      <c r="F730" s="96"/>
    </row>
    <row r="731" spans="2:6" s="76" customFormat="1" x14ac:dyDescent="0.2">
      <c r="B731" s="92"/>
      <c r="C731" s="92"/>
      <c r="D731" s="93"/>
      <c r="E731" s="92"/>
      <c r="F731" s="96"/>
    </row>
    <row r="732" spans="2:6" s="76" customFormat="1" x14ac:dyDescent="0.2">
      <c r="B732" s="92"/>
      <c r="C732" s="92"/>
      <c r="D732" s="93"/>
      <c r="E732" s="92"/>
      <c r="F732" s="96"/>
    </row>
    <row r="733" spans="2:6" s="76" customFormat="1" x14ac:dyDescent="0.2">
      <c r="B733" s="92"/>
      <c r="C733" s="92"/>
      <c r="D733" s="93"/>
      <c r="E733" s="92"/>
      <c r="F733" s="96"/>
    </row>
    <row r="734" spans="2:6" s="76" customFormat="1" x14ac:dyDescent="0.2">
      <c r="B734" s="92"/>
      <c r="C734" s="92"/>
      <c r="D734" s="93"/>
      <c r="E734" s="92"/>
      <c r="F734" s="96"/>
    </row>
    <row r="735" spans="2:6" s="76" customFormat="1" x14ac:dyDescent="0.2">
      <c r="B735" s="92"/>
      <c r="C735" s="92"/>
      <c r="D735" s="93"/>
      <c r="E735" s="92"/>
      <c r="F735" s="96"/>
    </row>
    <row r="736" spans="2:6" s="76" customFormat="1" x14ac:dyDescent="0.2">
      <c r="B736" s="92"/>
      <c r="C736" s="92"/>
      <c r="D736" s="93"/>
      <c r="E736" s="92"/>
      <c r="F736" s="96"/>
    </row>
    <row r="737" spans="2:6" s="76" customFormat="1" x14ac:dyDescent="0.2">
      <c r="B737" s="92"/>
      <c r="C737" s="92"/>
      <c r="D737" s="93"/>
      <c r="E737" s="92"/>
      <c r="F737" s="96"/>
    </row>
    <row r="738" spans="2:6" s="76" customFormat="1" x14ac:dyDescent="0.2">
      <c r="B738" s="92"/>
      <c r="C738" s="92"/>
      <c r="D738" s="93"/>
      <c r="E738" s="92"/>
      <c r="F738" s="96"/>
    </row>
    <row r="739" spans="2:6" s="76" customFormat="1" x14ac:dyDescent="0.2">
      <c r="B739" s="92"/>
      <c r="C739" s="92"/>
      <c r="D739" s="93"/>
      <c r="E739" s="92"/>
      <c r="F739" s="96"/>
    </row>
    <row r="740" spans="2:6" s="76" customFormat="1" x14ac:dyDescent="0.2">
      <c r="B740" s="92"/>
      <c r="C740" s="92"/>
      <c r="D740" s="93"/>
      <c r="E740" s="92"/>
      <c r="F740" s="96"/>
    </row>
    <row r="741" spans="2:6" s="76" customFormat="1" x14ac:dyDescent="0.2">
      <c r="B741" s="92"/>
      <c r="C741" s="92"/>
      <c r="D741" s="93"/>
      <c r="E741" s="92"/>
      <c r="F741" s="96"/>
    </row>
    <row r="742" spans="2:6" s="76" customFormat="1" x14ac:dyDescent="0.2">
      <c r="B742" s="92"/>
      <c r="C742" s="92"/>
      <c r="D742" s="93"/>
      <c r="E742" s="92"/>
      <c r="F742" s="96"/>
    </row>
    <row r="743" spans="2:6" s="76" customFormat="1" x14ac:dyDescent="0.2">
      <c r="B743" s="92"/>
      <c r="C743" s="92"/>
      <c r="D743" s="93"/>
      <c r="E743" s="92"/>
      <c r="F743" s="96"/>
    </row>
    <row r="744" spans="2:6" s="76" customFormat="1" x14ac:dyDescent="0.2">
      <c r="B744" s="92"/>
      <c r="C744" s="92"/>
      <c r="D744" s="93"/>
      <c r="E744" s="92"/>
      <c r="F744" s="96"/>
    </row>
    <row r="745" spans="2:6" s="76" customFormat="1" x14ac:dyDescent="0.2">
      <c r="B745" s="92"/>
      <c r="C745" s="92"/>
      <c r="D745" s="93"/>
      <c r="E745" s="92"/>
      <c r="F745" s="96"/>
    </row>
    <row r="746" spans="2:6" s="76" customFormat="1" x14ac:dyDescent="0.2">
      <c r="B746" s="92"/>
      <c r="C746" s="92"/>
      <c r="D746" s="93"/>
      <c r="E746" s="92"/>
      <c r="F746" s="96"/>
    </row>
    <row r="747" spans="2:6" s="76" customFormat="1" x14ac:dyDescent="0.2">
      <c r="B747" s="92"/>
      <c r="C747" s="92"/>
      <c r="D747" s="93"/>
      <c r="E747" s="92"/>
      <c r="F747" s="96"/>
    </row>
    <row r="748" spans="2:6" s="76" customFormat="1" x14ac:dyDescent="0.2">
      <c r="B748" s="92"/>
      <c r="C748" s="92"/>
      <c r="D748" s="93"/>
      <c r="E748" s="92"/>
      <c r="F748" s="96"/>
    </row>
    <row r="749" spans="2:6" s="76" customFormat="1" x14ac:dyDescent="0.2">
      <c r="B749" s="92"/>
      <c r="C749" s="92"/>
      <c r="D749" s="93"/>
      <c r="E749" s="92"/>
      <c r="F749" s="96"/>
    </row>
    <row r="750" spans="2:6" s="76" customFormat="1" x14ac:dyDescent="0.2">
      <c r="B750" s="92"/>
      <c r="C750" s="92"/>
      <c r="D750" s="93"/>
      <c r="E750" s="92"/>
      <c r="F750" s="96"/>
    </row>
    <row r="751" spans="2:6" s="76" customFormat="1" x14ac:dyDescent="0.2">
      <c r="B751" s="92"/>
      <c r="C751" s="92"/>
      <c r="D751" s="93"/>
      <c r="E751" s="92"/>
      <c r="F751" s="96"/>
    </row>
    <row r="752" spans="2:6" s="76" customFormat="1" x14ac:dyDescent="0.2">
      <c r="B752" s="92"/>
      <c r="C752" s="92"/>
      <c r="D752" s="93"/>
      <c r="E752" s="92"/>
      <c r="F752" s="96"/>
    </row>
    <row r="753" spans="2:6" s="76" customFormat="1" x14ac:dyDescent="0.2">
      <c r="B753" s="92"/>
      <c r="C753" s="92"/>
      <c r="D753" s="93"/>
      <c r="E753" s="92"/>
      <c r="F753" s="96"/>
    </row>
    <row r="754" spans="2:6" s="76" customFormat="1" x14ac:dyDescent="0.2">
      <c r="B754" s="92"/>
      <c r="C754" s="92"/>
      <c r="D754" s="93"/>
      <c r="E754" s="92"/>
      <c r="F754" s="96"/>
    </row>
    <row r="755" spans="2:6" s="76" customFormat="1" x14ac:dyDescent="0.2">
      <c r="B755" s="92"/>
      <c r="C755" s="92"/>
      <c r="D755" s="93"/>
      <c r="E755" s="92"/>
      <c r="F755" s="96"/>
    </row>
    <row r="756" spans="2:6" s="76" customFormat="1" x14ac:dyDescent="0.2">
      <c r="B756" s="92"/>
      <c r="C756" s="92"/>
      <c r="D756" s="93"/>
      <c r="E756" s="92"/>
      <c r="F756" s="96"/>
    </row>
    <row r="757" spans="2:6" s="76" customFormat="1" x14ac:dyDescent="0.2">
      <c r="B757" s="92"/>
      <c r="C757" s="92"/>
      <c r="D757" s="93"/>
      <c r="E757" s="92"/>
      <c r="F757" s="96"/>
    </row>
    <row r="758" spans="2:6" s="76" customFormat="1" x14ac:dyDescent="0.2">
      <c r="B758" s="92"/>
      <c r="C758" s="92"/>
      <c r="D758" s="93"/>
      <c r="E758" s="92"/>
      <c r="F758" s="96"/>
    </row>
    <row r="759" spans="2:6" s="76" customFormat="1" x14ac:dyDescent="0.2">
      <c r="B759" s="92"/>
      <c r="C759" s="92"/>
      <c r="D759" s="93"/>
      <c r="E759" s="92"/>
      <c r="F759" s="96"/>
    </row>
    <row r="760" spans="2:6" s="76" customFormat="1" x14ac:dyDescent="0.2">
      <c r="B760" s="92"/>
      <c r="C760" s="92"/>
      <c r="D760" s="93"/>
      <c r="E760" s="92"/>
      <c r="F760" s="96"/>
    </row>
    <row r="761" spans="2:6" s="76" customFormat="1" x14ac:dyDescent="0.2">
      <c r="B761" s="92"/>
      <c r="C761" s="92"/>
      <c r="D761" s="93"/>
      <c r="E761" s="92"/>
      <c r="F761" s="96"/>
    </row>
    <row r="762" spans="2:6" s="76" customFormat="1" x14ac:dyDescent="0.2">
      <c r="B762" s="92"/>
      <c r="C762" s="92"/>
      <c r="D762" s="93"/>
      <c r="E762" s="92"/>
      <c r="F762" s="96"/>
    </row>
    <row r="763" spans="2:6" s="76" customFormat="1" x14ac:dyDescent="0.2">
      <c r="B763" s="92"/>
      <c r="C763" s="92"/>
      <c r="D763" s="93"/>
      <c r="E763" s="92"/>
      <c r="F763" s="96"/>
    </row>
    <row r="764" spans="2:6" s="76" customFormat="1" x14ac:dyDescent="0.2">
      <c r="B764" s="92"/>
      <c r="C764" s="92"/>
      <c r="D764" s="93"/>
      <c r="E764" s="92"/>
      <c r="F764" s="96"/>
    </row>
    <row r="765" spans="2:6" s="76" customFormat="1" x14ac:dyDescent="0.2">
      <c r="B765" s="92"/>
      <c r="C765" s="92"/>
      <c r="D765" s="93"/>
      <c r="E765" s="92"/>
      <c r="F765" s="96"/>
    </row>
    <row r="766" spans="2:6" s="76" customFormat="1" x14ac:dyDescent="0.2">
      <c r="B766" s="92"/>
      <c r="C766" s="92"/>
      <c r="D766" s="93"/>
      <c r="E766" s="92"/>
      <c r="F766" s="96"/>
    </row>
    <row r="767" spans="2:6" s="76" customFormat="1" x14ac:dyDescent="0.2">
      <c r="B767" s="92"/>
      <c r="C767" s="92"/>
      <c r="D767" s="93"/>
      <c r="E767" s="92"/>
      <c r="F767" s="96"/>
    </row>
    <row r="768" spans="2:6" s="76" customFormat="1" x14ac:dyDescent="0.2">
      <c r="B768" s="92"/>
      <c r="C768" s="92"/>
      <c r="D768" s="93"/>
      <c r="E768" s="92"/>
      <c r="F768" s="96"/>
    </row>
    <row r="769" spans="2:6" s="76" customFormat="1" x14ac:dyDescent="0.2">
      <c r="B769" s="92"/>
      <c r="C769" s="92"/>
      <c r="D769" s="93"/>
      <c r="E769" s="92"/>
      <c r="F769" s="96"/>
    </row>
    <row r="770" spans="2:6" s="76" customFormat="1" x14ac:dyDescent="0.2">
      <c r="B770" s="92"/>
      <c r="C770" s="92"/>
      <c r="D770" s="93"/>
      <c r="E770" s="92"/>
      <c r="F770" s="96"/>
    </row>
    <row r="771" spans="2:6" s="76" customFormat="1" x14ac:dyDescent="0.2">
      <c r="B771" s="92"/>
      <c r="C771" s="92"/>
      <c r="D771" s="93"/>
      <c r="E771" s="92"/>
      <c r="F771" s="96"/>
    </row>
    <row r="772" spans="2:6" s="76" customFormat="1" x14ac:dyDescent="0.2">
      <c r="B772" s="92"/>
      <c r="C772" s="92"/>
      <c r="D772" s="93"/>
      <c r="E772" s="92"/>
      <c r="F772" s="96"/>
    </row>
    <row r="773" spans="2:6" s="76" customFormat="1" x14ac:dyDescent="0.2">
      <c r="B773" s="92"/>
      <c r="C773" s="92"/>
      <c r="D773" s="93"/>
      <c r="E773" s="92"/>
      <c r="F773" s="96"/>
    </row>
    <row r="774" spans="2:6" s="76" customFormat="1" x14ac:dyDescent="0.2">
      <c r="B774" s="92"/>
      <c r="C774" s="92"/>
      <c r="D774" s="93"/>
      <c r="E774" s="92"/>
      <c r="F774" s="96"/>
    </row>
    <row r="775" spans="2:6" s="76" customFormat="1" x14ac:dyDescent="0.2">
      <c r="B775" s="92"/>
      <c r="C775" s="92"/>
      <c r="D775" s="93"/>
      <c r="E775" s="92"/>
      <c r="F775" s="96"/>
    </row>
    <row r="776" spans="2:6" s="76" customFormat="1" x14ac:dyDescent="0.2">
      <c r="B776" s="92"/>
      <c r="C776" s="92"/>
      <c r="D776" s="93"/>
      <c r="E776" s="92"/>
      <c r="F776" s="96"/>
    </row>
    <row r="777" spans="2:6" s="76" customFormat="1" x14ac:dyDescent="0.2">
      <c r="B777" s="92"/>
      <c r="C777" s="92"/>
      <c r="D777" s="93"/>
      <c r="E777" s="92"/>
      <c r="F777" s="96"/>
    </row>
  </sheetData>
  <sheetProtection password="A60F" sheet="1" objects="1" scenarios="1"/>
  <mergeCells count="78">
    <mergeCell ref="B22:E22"/>
    <mergeCell ref="B1:H3"/>
    <mergeCell ref="B4:H4"/>
    <mergeCell ref="B7:E7"/>
    <mergeCell ref="B8:B10"/>
    <mergeCell ref="C8:C9"/>
    <mergeCell ref="B11:E11"/>
    <mergeCell ref="B12:B18"/>
    <mergeCell ref="C13:C18"/>
    <mergeCell ref="B19:E19"/>
    <mergeCell ref="B20:B21"/>
    <mergeCell ref="C20:C21"/>
    <mergeCell ref="A48:A50"/>
    <mergeCell ref="B48:B50"/>
    <mergeCell ref="C49:C50"/>
    <mergeCell ref="B23:B28"/>
    <mergeCell ref="A25:A28"/>
    <mergeCell ref="A29:A30"/>
    <mergeCell ref="B29:B30"/>
    <mergeCell ref="A31:A33"/>
    <mergeCell ref="B31:B35"/>
    <mergeCell ref="B36:B37"/>
    <mergeCell ref="B38:E38"/>
    <mergeCell ref="B39:B47"/>
    <mergeCell ref="A40:A41"/>
    <mergeCell ref="C45:C47"/>
    <mergeCell ref="B80:B87"/>
    <mergeCell ref="C81:C84"/>
    <mergeCell ref="B51:B53"/>
    <mergeCell ref="C51:C53"/>
    <mergeCell ref="B54:E54"/>
    <mergeCell ref="B55:B59"/>
    <mergeCell ref="C55:C58"/>
    <mergeCell ref="B60:E60"/>
    <mergeCell ref="B61:B65"/>
    <mergeCell ref="C61:C64"/>
    <mergeCell ref="B66:E66"/>
    <mergeCell ref="B67:B79"/>
    <mergeCell ref="C67:C72"/>
    <mergeCell ref="B88:E88"/>
    <mergeCell ref="B89:B91"/>
    <mergeCell ref="C89:C90"/>
    <mergeCell ref="B92:E92"/>
    <mergeCell ref="B93:B105"/>
    <mergeCell ref="C93:C103"/>
    <mergeCell ref="C104:C105"/>
    <mergeCell ref="B106:E106"/>
    <mergeCell ref="B107:B129"/>
    <mergeCell ref="C109:C115"/>
    <mergeCell ref="C116:C121"/>
    <mergeCell ref="C122:C127"/>
    <mergeCell ref="C128:C129"/>
    <mergeCell ref="B167:E167"/>
    <mergeCell ref="B130:B131"/>
    <mergeCell ref="B133:E133"/>
    <mergeCell ref="B134:B158"/>
    <mergeCell ref="C134:C141"/>
    <mergeCell ref="C142:C155"/>
    <mergeCell ref="C156:C158"/>
    <mergeCell ref="B159:E159"/>
    <mergeCell ref="B160:B161"/>
    <mergeCell ref="B162:B163"/>
    <mergeCell ref="B165:C165"/>
    <mergeCell ref="B166:F166"/>
    <mergeCell ref="B168:B174"/>
    <mergeCell ref="C168:C172"/>
    <mergeCell ref="C173:C174"/>
    <mergeCell ref="B175:E175"/>
    <mergeCell ref="A176:A180"/>
    <mergeCell ref="B176:B177"/>
    <mergeCell ref="B178:B179"/>
    <mergeCell ref="B194:C194"/>
    <mergeCell ref="B181:E181"/>
    <mergeCell ref="B183:C183"/>
    <mergeCell ref="B184:C184"/>
    <mergeCell ref="B190:F190"/>
    <mergeCell ref="B191:F191"/>
    <mergeCell ref="B193:C193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 PROYECTOS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AUXPLANEACION03</dc:creator>
  <cp:lastModifiedBy>AUXPLANEACION03</cp:lastModifiedBy>
  <dcterms:created xsi:type="dcterms:W3CDTF">2020-09-17T14:46:50Z</dcterms:created>
  <dcterms:modified xsi:type="dcterms:W3CDTF">2020-09-28T17:27:13Z</dcterms:modified>
</cp:coreProperties>
</file>