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4\Instrimentos de Planificación 2024\POAI 2024\"/>
    </mc:Choice>
  </mc:AlternateContent>
  <bookViews>
    <workbookView xWindow="0" yWindow="0" windowWidth="24000" windowHeight="8445"/>
  </bookViews>
  <sheets>
    <sheet name="RELACIÓN PROYECTOS 2024" sheetId="1" r:id="rId1"/>
  </sheets>
  <externalReferences>
    <externalReference r:id="rId2"/>
  </externalReference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0" hidden="1">'RELACIÓN PROYECTOS 2024'!$B$2:$D$154</definedName>
    <definedName name="aa" localSheetId="0">#REF!</definedName>
    <definedName name="aa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1" i="1" l="1"/>
  <c r="A152" i="1" s="1"/>
  <c r="A154" i="1" s="1"/>
  <c r="A150" i="1"/>
  <c r="A140" i="1"/>
  <c r="A141" i="1" s="1"/>
  <c r="A142" i="1" s="1"/>
  <c r="A143" i="1" s="1"/>
  <c r="A145" i="1" s="1"/>
  <c r="A146" i="1" s="1"/>
  <c r="A148" i="1" s="1"/>
  <c r="A149" i="1" s="1"/>
  <c r="A118" i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8" i="1" s="1"/>
  <c r="A139" i="1" s="1"/>
  <c r="A117" i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83" i="1"/>
  <c r="A84" i="1" s="1"/>
  <c r="A85" i="1" s="1"/>
  <c r="A86" i="1" s="1"/>
  <c r="A87" i="1" s="1"/>
  <c r="A89" i="1" s="1"/>
  <c r="A90" i="1" s="1"/>
  <c r="A79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54" i="1"/>
  <c r="A55" i="1" s="1"/>
  <c r="A57" i="1" s="1"/>
  <c r="A58" i="1" s="1"/>
  <c r="A49" i="1"/>
  <c r="A50" i="1" s="1"/>
  <c r="A52" i="1" s="1"/>
  <c r="A53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81" i="1"/>
  <c r="A82" i="1" s="1"/>
  <c r="A20" i="1"/>
  <c r="A21" i="1" s="1"/>
  <c r="A18" i="1"/>
  <c r="A17" i="1"/>
  <c r="A10" i="1"/>
  <c r="A11" i="1" s="1"/>
  <c r="A12" i="1" s="1"/>
  <c r="A13" i="1" s="1"/>
  <c r="A14" i="1" s="1"/>
  <c r="A15" i="1" s="1"/>
  <c r="A9" i="1"/>
  <c r="A6" i="1"/>
  <c r="A7" i="1"/>
  <c r="A5" i="1"/>
  <c r="D4" i="1"/>
  <c r="D5" i="1"/>
  <c r="D6" i="1"/>
  <c r="D7" i="1"/>
  <c r="D9" i="1"/>
  <c r="D10" i="1"/>
  <c r="D11" i="1"/>
  <c r="D12" i="1"/>
  <c r="D13" i="1"/>
  <c r="D14" i="1"/>
  <c r="D15" i="1"/>
  <c r="D17" i="1"/>
  <c r="D16" i="1" s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6" i="1" s="1"/>
  <c r="D48" i="1"/>
  <c r="D49" i="1"/>
  <c r="D50" i="1"/>
  <c r="D52" i="1"/>
  <c r="D51" i="1" s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8" i="1"/>
  <c r="D137" i="1" s="1"/>
  <c r="D139" i="1"/>
  <c r="D140" i="1"/>
  <c r="D141" i="1"/>
  <c r="D142" i="1"/>
  <c r="D143" i="1"/>
  <c r="D145" i="1"/>
  <c r="D146" i="1"/>
  <c r="D148" i="1"/>
  <c r="D147" i="1" s="1"/>
  <c r="D149" i="1"/>
  <c r="D150" i="1"/>
  <c r="D151" i="1"/>
  <c r="D152" i="1"/>
  <c r="D154" i="1"/>
  <c r="D153" i="1" s="1"/>
  <c r="D19" i="1" l="1"/>
  <c r="D144" i="1"/>
  <c r="D80" i="1"/>
  <c r="D3" i="1"/>
  <c r="D155" i="1" s="1"/>
  <c r="D56" i="1"/>
  <c r="D76" i="1"/>
  <c r="D33" i="1"/>
  <c r="D114" i="1"/>
  <c r="D88" i="1"/>
  <c r="D8" i="1"/>
</calcChain>
</file>

<file path=xl/sharedStrings.xml><?xml version="1.0" encoding="utf-8"?>
<sst xmlns="http://schemas.openxmlformats.org/spreadsheetml/2006/main" count="163" uniqueCount="163">
  <si>
    <t>Aprobó: Diego Fernando Acevedo,  Jefe del Banco de Programas y Proyectos ( E )</t>
  </si>
  <si>
    <t xml:space="preserve">Revisó: Norma Consuelo Mantilla Quintero,  Profesional Universitaria </t>
  </si>
  <si>
    <t>Elaboró: Andres Libardo Garcia Martinez, contratista de apoyo Banco de Programas y Proyectos</t>
  </si>
  <si>
    <t>Secretario de Planeación Departamental</t>
  </si>
  <si>
    <t>LUIS ALBERTO RINCÓN QUINTERO</t>
  </si>
  <si>
    <t>TOTAL PROYECTOS INVERSION DEPARTAMENTAL 2024</t>
  </si>
  <si>
    <t>Implementación del programa de seguridad vial en el Departamento del Quindío  "TU Y YO POR LA SEGURIDAD VIAL"</t>
  </si>
  <si>
    <t>321 INSTITUTO DEPARTAMENTAL DE TRÁNSITO DEL QUINDÍO</t>
  </si>
  <si>
    <t>Mantenimiento de los edificios públicos y/o equipamientos colectivos y comunitarios en el Departamento del Quindío.</t>
  </si>
  <si>
    <t xml:space="preserve"> Apoyo en la formulación y ejecución de proyectos de vivienda en el Departamento del Quindío   </t>
  </si>
  <si>
    <t xml:space="preserve">  Mantenimiento de obras complementarias a la infraestructura vial en el Departamento del Quindío </t>
  </si>
  <si>
    <t>Mantenimiento de obras complementarias en la Infraestructura educativa en el Departamento del Quindío.</t>
  </si>
  <si>
    <t>Mantenimiento de obras complementarias de la infraestructura  deportiva y recreativa en el Departamento del Quindío.</t>
  </si>
  <si>
    <t>320 PROYECTA EMPRESA PARA EL DESARROLLO TERRITORIAL</t>
  </si>
  <si>
    <t>Fortalecimiento al deporte competitivo y de altos logros "TU Y    YO SOMOS SALVAVIDAS POR UN QUINDIO GANADOR" en el Departamento del Quindío</t>
  </si>
  <si>
    <t>Fortalecimiento, hábitos y estilos de vida saludable como instrumento SALVAVIDAS en el departamento del Quindío</t>
  </si>
  <si>
    <t>319 INDEPORTES</t>
  </si>
  <si>
    <t xml:space="preserve"> Fortalecimiento de la estrategia de gobierno digital  en la Administración Departamental y  Entes Territoriales del departamento del  Quindío  </t>
  </si>
  <si>
    <t xml:space="preserve">   Implementación de la transformación digital del sector empresarial en el Departamento del Quindío  </t>
  </si>
  <si>
    <t>Asistencia y apropiación tecnológica generacional en el departamento del Quindio</t>
  </si>
  <si>
    <t xml:space="preserve">  Implementación  y  divulgación de la estrategia    "Quindío innovador y competitivo"   </t>
  </si>
  <si>
    <t xml:space="preserve"> Fortalecimiento del sector empresarial del departamento del Quindío </t>
  </si>
  <si>
    <t xml:space="preserve"> Fortalecimiento  y apoyo a las tecnologías de la información y las comunicaciones en el departamento del Quindío.</t>
  </si>
  <si>
    <t>324 SECRETARÍA DE TECNOLOGÍA DE LA INFORMACIÓN Y COMUNICACÓN</t>
  </si>
  <si>
    <t xml:space="preserve">Fortalecimiento de la red de prestación de servicios pública del Departamento del Quindío.   </t>
  </si>
  <si>
    <t>Prestación de Servicios a la Población no Afiliada al Sistema General de Seguridad Social en Salud y en el NO POS a la Población del Régimen Subsidiado.</t>
  </si>
  <si>
    <t xml:space="preserve">Subsidio y cofinanciación al régimen subsidiado del Sistema General de Seguridad Social en Salud en el Departamento del Quindío.  </t>
  </si>
  <si>
    <t>Fortalecimiento de las intervenciones colectivas y prioridades en salud pública del Departamento del Quindío PIC</t>
  </si>
  <si>
    <t xml:space="preserve">Fortalecimiento de la red de urgencias y emergencias en el Departamento del Quindío. </t>
  </si>
  <si>
    <t xml:space="preserve"> Fortalecimiento del sistema de vigilancia en salud pública en el Departamento del Quindío. </t>
  </si>
  <si>
    <t xml:space="preserve"> Prevención vigilancia y control de eventos en el ámbito laboral en el Departamento del Quindío.  </t>
  </si>
  <si>
    <t xml:space="preserve">Prevención, preparación, contingencia, mitigación y superación de emergencias y contingencias por eventos relacionados con la salud pública en el Departamento del Quindío.  </t>
  </si>
  <si>
    <t xml:space="preserve"> Fortalecimiento de la inclusión social para la disminución del riesgo de contraer enfermedades transmisibles en el Departamento del Quindío.  </t>
  </si>
  <si>
    <t xml:space="preserve">Difusión de la estrategia de gestión integral y de control en vectores, zoonosis y cambio climático del Departamento del Quindío.   </t>
  </si>
  <si>
    <t xml:space="preserve">Fortalecimiento de acciones de promoción, prevención y protección específica para la población infantil en el Departamento del Quindío.  </t>
  </si>
  <si>
    <t>Generación de estilos de vida saludable y control y vigilancia en la gestión del riesgo de condiciones no transmisibles en el  Departamento del Quindío.</t>
  </si>
  <si>
    <t>Consolidación de acciones de promoción de la salud y prevención primaria en salud mental en el Departamento del Quindío.</t>
  </si>
  <si>
    <t xml:space="preserve">Fortalecimiento de acciones propias a los derechos sexuales y reproductivos en el Departamento del Quindío. </t>
  </si>
  <si>
    <t>Control en Salud Ambiental para la consecución de un estado de vida saludable de la población  del  Departamento del Quindío.</t>
  </si>
  <si>
    <t xml:space="preserve"> Aprovechamiento biológico y consumo de  alimentos inocuos  en el Departamento del Quindío </t>
  </si>
  <si>
    <t xml:space="preserve"> Apoyo operativo a la inversión social en salud en el Departamento del Quindío </t>
  </si>
  <si>
    <t>Asesoría y apoyo al proceso del sistema obligatorio de garantía de calidad de los prestadores de salud en el Departamento del Quindío</t>
  </si>
  <si>
    <t xml:space="preserve"> Asistencia técnica para el fortalecimiento de la gestión de las entidades territoriales del Departamento del Quindío  </t>
  </si>
  <si>
    <t xml:space="preserve"> Fortalecimiento de las actividades de vigilancia y control del laboratorio de salud pública en el Departamento del Quindío</t>
  </si>
  <si>
    <t xml:space="preserve"> Implementación de programas de promoción social en poblaciones  especiales en el Departamento del Quindío </t>
  </si>
  <si>
    <t xml:space="preserve">Fortalecimiento de la autoridad sanitaria en el Departamento del Quindío                                                                                           </t>
  </si>
  <si>
    <t>318 SECRETARÍA DE SALUD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</si>
  <si>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</si>
  <si>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</si>
  <si>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</si>
  <si>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 Implementación del  programa de liderazgo  para la participación femenina en escenarios sociales y políticos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</si>
  <si>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</si>
  <si>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  estrategias de acompañamiento y asesoría a las asociaciones de mujeres del departamento del Quindío</t>
  </si>
  <si>
    <t>Implementación de la Casa Refugio de la Mujer del Departamento del Quindío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</si>
  <si>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</si>
  <si>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 xml:space="preserve"> Servicio  de atención integral e inclusión para el bienestar de los adultos mayores del departamento del Quindío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</si>
  <si>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</si>
  <si>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</si>
  <si>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del programa departamental para atención al ciudadano migrante y de repatriación.  </t>
  </si>
  <si>
    <t xml:space="preserve">Fortalecimiento  de unidades productivas colectivas  juveniles para la generación de ingresos  en el departamento del Quindío  </t>
  </si>
  <si>
    <t xml:space="preserve">Implementación de  la política pública de juventud en el Departamento del Quindío  </t>
  </si>
  <si>
    <t xml:space="preserve">Revisión, ajuste  e implementación de  la política pública de primera infancia, infancia y adolescencia en el Departamento del Quindío  </t>
  </si>
  <si>
    <t xml:space="preserve"> Implementación de la política pública de Familia para la promoción del desarrollo integral de la población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</si>
  <si>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</si>
  <si>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Implementación acciones de fortalecimiento de los entornos protectores de los jóvenes en barrios vulnerables de los municipios, del Departamento del Quindío. </t>
  </si>
  <si>
    <t xml:space="preserve">Formulación e implementación de la política pública para la comunidad negra, afrocolombiana, raizal y palenquera residente en el Departamento del Quindío   </t>
  </si>
  <si>
    <t xml:space="preserve">Apoyo en la construcción e Implementación de los Planes de Vida de los Cabildos y Resguardos indígenas asentados en el Departamento del Quindío "TU Y YO UNIDOS CON DIGNIDAD".  </t>
  </si>
  <si>
    <t xml:space="preserve">Servicio de atención integral a población en condición de discapacidad en los municipios del Departamento del Quindío "TU Y YO JUNTOS EN LA INCLUSIÓN".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</si>
  <si>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</si>
  <si>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</si>
  <si>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Apoyo en  la articulación de la  oferta social para la población habitante de calle del departamento del Quindío  </t>
  </si>
  <si>
    <t xml:space="preserve">  Diseño e implementación de campañas para la promoción de la vida y prevención del consumo de sustancias psicoactivas en el Departamento del Quindío. "TU Y YO UNIDOS POR LA VIDA".  </t>
  </si>
  <si>
    <t>316 SECRETARÍA DE FAMILIA</t>
  </si>
  <si>
    <t>Fortalecimiento de estrategias para el acceso y la permanencia  de los estudiantes egresados de los Establecimientos Educativos Oficiales a la educación superior o terciaria en el Departamento del Quindío</t>
  </si>
  <si>
    <t>Implementación del observatorio de educación con el fin de recopilar y producir información del sector educativo con enfoque territorial</t>
  </si>
  <si>
    <t>Fortalecimiento de las  Tecnologías de Información y Comunicación TIC  para una innovación educativa de calidad en el departamento del Quindío</t>
  </si>
  <si>
    <t>Fortalecimiento de la Calidad Educativa con inclusión y equidad para el Desarrollo Integral de niños niñas adolescentes y jóvenes en el Departamento del Quindío</t>
  </si>
  <si>
    <t>Fortalecimiento para la gestión de la educación inicial y preescolar en el marco de la atención integral a la primera infancia en el Departamento del Quindío</t>
  </si>
  <si>
    <t>Fortalecimiento de Estrategias de Acceso Bienestar y Permanencia en el Sector Educativo del Departamento del Quindío</t>
  </si>
  <si>
    <t>Fortalecimiento territorial para una gestión educativa integral en la Secretaría de Educación Departamental del Quindío</t>
  </si>
  <si>
    <t>314 SECRETARÍA DE EDUCACIÓN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</si>
  <si>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</si>
  <si>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</si>
  <si>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</si>
  <si>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313 SECRETARÍA PRIVADA</t>
  </si>
  <si>
    <t>Implementación  de acciones de Gestión del Cambio Climático en el marco del PIGCC en el Departamento del Quindío  Quindio</t>
  </si>
  <si>
    <t xml:space="preserve">Realización de campañas de sensibilización y apropiación del patrimonio ambiental  del paisaje, la biodiversidad y sus servicios ecosistémicos en el Departamento del Quindío </t>
  </si>
  <si>
    <t xml:space="preserve"> Generación y desarrollo de acciones para la conservación de las áreas de importancia estratégica hídrica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</si>
  <si>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</si>
  <si>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Implementación de procesos de sanidad e inocuidad alimentaria en el departamento del Quindío. </t>
  </si>
  <si>
    <t xml:space="preserve"> Fortalecimiento de eventos y  ferias para la competitividad productiva y empresarial del sector rural en el Departamento del Quindío </t>
  </si>
  <si>
    <t xml:space="preserve"> Apoyo a la Implementación de procesos para la prevención y mitigación de riesgos naturales del sector agropecuario en el Departamento del Quindío.  </t>
  </si>
  <si>
    <t xml:space="preserve"> Servicio de apoyo en la formulación y estructuración de proyectos de Desarrollo Rural e inclusión productiva  campesina en el Departamento del Quindío  </t>
  </si>
  <si>
    <t xml:space="preserve"> Fortalecimiento e implementación de procesos de mercadeo y comercialización agropecuaria en el Departamento del Quindío.                </t>
  </si>
  <si>
    <t xml:space="preserve">Fortalecimiento e implementación de procesos de asociatividad y emprendimiento rural en el Departamento del Quindío.  </t>
  </si>
  <si>
    <t>Implementación de un programa  de protección del  patrimonio ambiental  en paisaje la biodiversidad y sus servicios ecosistémicos en el Departamento de  Quindio</t>
  </si>
  <si>
    <t xml:space="preserve">Apoyo a nuevos modelos de vida sostenibles, sustentables y eficientes en el suelo rural y urbano en el Departamento del Quindío  </t>
  </si>
  <si>
    <t xml:space="preserve">Apoyo a la generación de entornos  amigables para los animales  domésticos y silvestres en el departamento del Quindío </t>
  </si>
  <si>
    <t xml:space="preserve">Fortalecimiento  de los procesos de Gestión Ambiental Urbana y Rural para la protección del Paisaje y la Biodiversidad en el  departamento del   Quindío  </t>
  </si>
  <si>
    <t xml:space="preserve"> Implementación de procesos de innovación, ciencia y tecnología agropecuario en el Departamento del Quindío  </t>
  </si>
  <si>
    <t>Implementación de procesos de ordenamiento productivo y social territorial en el Departamento del Quindío</t>
  </si>
  <si>
    <t xml:space="preserve">Implementación de procesos de agro industrialización con calidad e inocuidad en el Departamento del Quindío </t>
  </si>
  <si>
    <t xml:space="preserve">Implementación de procesos productivos agropecuarios familiares campesinos en busca de la soberanía y seguridad alimentaria en el Departamento del Quindío </t>
  </si>
  <si>
    <t>Implementación de procesos de extensión agropecuaria e inocuidad (estatus sanitario, BPA, BPG) alimentaria; en el Departamento del Quindío</t>
  </si>
  <si>
    <t>312 SECRETARÍA DE AGRICULTURA DESARROLLO RUAL Y MEDIO AMBIENTE</t>
  </si>
  <si>
    <t>Apoyo a la generación y formalización del empleo en el departamento del Quindío</t>
  </si>
  <si>
    <t xml:space="preserve"> Fortalecimiento de la promoción turística  nacional e internacional  del destino Quindio </t>
  </si>
  <si>
    <t>Mejoramiento  de la competitividad turística del Destino  Quindio</t>
  </si>
  <si>
    <t xml:space="preserve">Fortalecimiento de la competitividad y productividad en el  departamento del Quindío </t>
  </si>
  <si>
    <t>311 SECRETARÍA DE TURISMO INDUSTRIA Y COMERCIO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</si>
  <si>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</si>
  <si>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 Apoyo artistas y gestores culturales  del departamento del Quindío con el  beneficio de la Seguridad Social.  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</si>
  <si>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</si>
  <si>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</si>
  <si>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>310 SECRETARÍA DE CULTURA</t>
  </si>
  <si>
    <t xml:space="preserve"> Fortalecimiento de la participación ciudadana, veedurías y organizaciones comunales para el cumplimiento, protección y restablecimiento de los derechos contemplados en la Constitución Política.    </t>
  </si>
  <si>
    <t>Fortalecimiento de la gestión del Riesgo mediante los procesos de conocimiento, reducción del riesgo y manejo de desastres, en el Departamento del Quindío</t>
  </si>
  <si>
    <t>Fortalecimiento de los procesos de planificación del territorio para el conocimiento  y reducción del riesgo en el Departamento del Quindío.</t>
  </si>
  <si>
    <t xml:space="preserve">Fortalecimiento institucional de la entidades municipales para la consolidación de la convivencia, el orden público  y la seguridad ciudadana  en el departamento del Quindío  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</si>
  <si>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</si>
  <si>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los organismos de seguridad del Departamento del Quindío, para mejorar la convivencia, preservación del orden público y la seguridad ciudadana. </t>
  </si>
  <si>
    <t xml:space="preserve">Asistencia, atención y capacitación a la población excombatiente en el Departamento del Quindío.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</si>
  <si>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</si>
  <si>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 Implementación  y/o fortalecimiento  de  los planes para la gestión del riesgo y desastres en las Instituciones Educativas Oficiales  del Departamento </t>
  </si>
  <si>
    <t xml:space="preserve">Implementación de acciones de apoyo para la resocialización de las personas privadas de la libertad en las Instituciones Penitenciarias  del Departamento  del Quindío. </t>
  </si>
  <si>
    <t xml:space="preserve">  Implementación de  métodos  para la resolución de conflictos y el  fortalecimiento de la seguridad de los ciudadanos en el Departamento del Quindío  </t>
  </si>
  <si>
    <t xml:space="preserve"> Implementación  de acciones con los Entes Municipales, para la reducción de los delitos en el Departamento del Quindío</t>
  </si>
  <si>
    <t>309 SECRETARÍA DE INTERIOR</t>
  </si>
  <si>
    <t>Modernización del laboratorio de salud pública departamental</t>
  </si>
  <si>
    <t>Construcción y dotación de un centro de atención integral para personas con discapacidad en el departamento del Quindio</t>
  </si>
  <si>
    <t xml:space="preserve">Construcción y/o adecuación de casetas comunales en los diferentes barrios del departamento </t>
  </si>
  <si>
    <t>Construcción, mantenimiento y/o mejoramiento de obras  de estabilización de Taludes en el Departamento del Quindío</t>
  </si>
  <si>
    <t>Mantenimiento  de la infraestructura institucional o de edificios públicos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</si>
  <si>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</si>
  <si>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 Mantenimiento de la infraestructura cultural en el departamento del Quindío  </t>
  </si>
  <si>
    <t xml:space="preserve">Mejoramiento de Vivienda de Interés Social en el Departamento del Quindío </t>
  </si>
  <si>
    <t>Mantenimiento, mejoramiento, rehabilitación y/o atención las vías  para  garantizar  la movilidad y competitividad en el departamento del Quindío.</t>
  </si>
  <si>
    <t xml:space="preserve">Mantenimiento, mejoramiento y/o rehabilitación de  obras físicas de infraestructura deportiva y recreativa en el Departamento del Quindío  </t>
  </si>
  <si>
    <t xml:space="preserve"> Mantenimiento de la infraestructura Educativa en el Departamento del Quindío. </t>
  </si>
  <si>
    <t>Mantenimiento de las instituciones públicas y/o de seguridad y  justicia  del Estado en el Departamento Quindío</t>
  </si>
  <si>
    <t xml:space="preserve">Implementación del plan departamental para el manejo empresarial de los servicios de agua y saneamiento básico en el Departamento del Quindío  </t>
  </si>
  <si>
    <t>308 SECRETARÍA DE AGUAS E INFRAESTRUCTURA</t>
  </si>
  <si>
    <t xml:space="preserve">Implementación de un programa para el cumplimiento de las políticas y prácticas contables de la administración departamental del Quindío.    </t>
  </si>
  <si>
    <t>Implementación de estrategias de fortalecimiento del desempeño fiscal de la Administración departamental del Quindío</t>
  </si>
  <si>
    <t>307 SECRETARÍA DE HACIENDA Y FINANZAS PÚBLICAS</t>
  </si>
  <si>
    <t>Formulación del  Plan de Desarrollo Departamental 2024-2027</t>
  </si>
  <si>
    <t>Asistencia Técnica  en  Instrumentos de Planificación y gestión  territorial en los  municipios del Departamento del  Quindío.</t>
  </si>
  <si>
    <t>Fortalecimiento del Banco de Programas y Proyectos de la administración departamental  "TÚ Y YO SOMOS QUINDIO"</t>
  </si>
  <si>
    <t xml:space="preserve">  Implementación del Observatorio Económico  de la Administración Departamental del Quindío "TU Y YO SOMOS QUINDIO"</t>
  </si>
  <si>
    <t xml:space="preserve"> Implementación   de instrumentos de planificación para  en  Ordenamiento y la Gestión Territorial Departamental del Quindío  "TU Y YO SOMOS QUINDIO" </t>
  </si>
  <si>
    <t xml:space="preserve">Fortalecimiento del Consejo Territorial de Planeación del Departamento del Quindío. "TÚ y YO SOMOS QUINDIO" </t>
  </si>
  <si>
    <t xml:space="preserve"> Implementación  del Modelo Integrado de Planeación y de Gestión MIPG en la Administración Departamental del   Quindío</t>
  </si>
  <si>
    <t>305 SECRETARÍA DE PLANEACIÓN</t>
  </si>
  <si>
    <t xml:space="preserve">Actualización, depuración, seguimiento y evaluación del Pasivo Pensional de la Administración Departamental del Quindío </t>
  </si>
  <si>
    <t>Fortalecimiento del sistema de gestión documental mediante la modernización locativa y tecnológica para garantizar el acceso a la información oportuna y eficiente en el departamento del Quindío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</si>
  <si>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</si>
  <si>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Implementación del Sistema Departamental de Servicio a la Ciudadanía SDSC   en la Administración Departamental. </t>
  </si>
  <si>
    <t>304 SECRETARÍA ADMINISTRATIVA</t>
  </si>
  <si>
    <t>PRESUPUESTO 2024</t>
  </si>
  <si>
    <t>NOMBRE DEL PROYECTO</t>
  </si>
  <si>
    <t>CÓDIGO BPIN</t>
  </si>
  <si>
    <t>PLAN OPERATIVO ANUAL DE INVERSIONES POAI  2024
RELACIÓN PROYECTOS DE INVERSION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</si>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</sst>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5">
    <xf numFmtId="164" fontId="0" fillId="0" borderId="0" xfId="0"/>
    <xf numFmtId="164" fontId="2" fillId="0" borderId="0" xfId="0" applyFont="1"/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43" fontId="7" fillId="0" borderId="1" xfId="1" applyFont="1" applyBorder="1" applyAlignment="1">
      <alignment vertical="center"/>
    </xf>
    <xf numFmtId="164" fontId="7" fillId="0" borderId="1" xfId="0" applyFont="1" applyBorder="1" applyAlignment="1">
      <alignment horizontal="justify" vertical="center" wrapText="1"/>
    </xf>
    <xf numFmtId="43" fontId="6" fillId="4" borderId="1" xfId="1" applyFont="1" applyFill="1" applyBorder="1" applyAlignment="1">
      <alignment vertical="center"/>
    </xf>
    <xf numFmtId="164" fontId="6" fillId="4" borderId="1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164" fontId="7" fillId="5" borderId="1" xfId="0" applyFont="1" applyFill="1" applyBorder="1" applyAlignment="1">
      <alignment horizontal="justify" vertical="center" wrapText="1"/>
    </xf>
    <xf numFmtId="49" fontId="7" fillId="5" borderId="1" xfId="0" applyNumberFormat="1" applyFont="1" applyFill="1" applyBorder="1" applyAlignment="1">
      <alignment horizontal="justify" vertical="center" wrapText="1"/>
    </xf>
    <xf numFmtId="43" fontId="6" fillId="4" borderId="1" xfId="1" applyFont="1" applyFill="1" applyBorder="1" applyAlignment="1">
      <alignment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4" borderId="4" xfId="0" applyFont="1" applyFill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1" fontId="7" fillId="5" borderId="4" xfId="1" applyNumberFormat="1" applyFont="1" applyFill="1" applyBorder="1" applyAlignment="1">
      <alignment horizontal="center" vertical="center" wrapText="1"/>
    </xf>
    <xf numFmtId="164" fontId="2" fillId="0" borderId="3" xfId="0" applyFont="1" applyBorder="1"/>
    <xf numFmtId="164" fontId="6" fillId="3" borderId="4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 wrapText="1"/>
    </xf>
    <xf numFmtId="164" fontId="6" fillId="4" borderId="0" xfId="0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3" fontId="6" fillId="2" borderId="4" xfId="1" applyFont="1" applyFill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 wrapText="1"/>
    </xf>
    <xf numFmtId="164" fontId="7" fillId="0" borderId="8" xfId="0" applyFont="1" applyBorder="1" applyAlignment="1">
      <alignment horizontal="justify" vertical="center" wrapText="1"/>
    </xf>
    <xf numFmtId="164" fontId="6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PLANEACION03/Downloads/POAI_2024_V.11-_AJUSTES_ASAMBLEA-PUBL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4 INICIAL"/>
      <sheetName val="RESUMEN PROGRAMAS"/>
      <sheetName val="LÍNEA ESTRATEGICA"/>
      <sheetName val="FUENTES POR UNIDAD"/>
      <sheetName val="UNIDADES EJECUTORA"/>
      <sheetName val="RELACIÓN PROYECTOS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2907887047</v>
          </cell>
        </row>
        <row r="3">
          <cell r="C3">
            <v>3335656416</v>
          </cell>
        </row>
        <row r="6">
          <cell r="C6">
            <v>195583221</v>
          </cell>
        </row>
        <row r="7">
          <cell r="C7">
            <v>1600000000</v>
          </cell>
        </row>
        <row r="8">
          <cell r="C8">
            <v>2211834000</v>
          </cell>
        </row>
        <row r="9">
          <cell r="C9">
            <v>1000481000</v>
          </cell>
        </row>
        <row r="10">
          <cell r="C10">
            <v>926000000</v>
          </cell>
        </row>
        <row r="11">
          <cell r="C11">
            <v>500000000</v>
          </cell>
        </row>
        <row r="13">
          <cell r="C13">
            <v>43500000</v>
          </cell>
        </row>
        <row r="14">
          <cell r="C14">
            <v>104040000</v>
          </cell>
        </row>
        <row r="15">
          <cell r="C15">
            <v>53750000</v>
          </cell>
        </row>
        <row r="16">
          <cell r="C16">
            <v>22354454.760000002</v>
          </cell>
        </row>
        <row r="18">
          <cell r="C18">
            <v>151000000</v>
          </cell>
        </row>
        <row r="19">
          <cell r="C19">
            <v>402000000</v>
          </cell>
        </row>
        <row r="20">
          <cell r="C20">
            <v>318000000</v>
          </cell>
        </row>
        <row r="21">
          <cell r="C21">
            <v>153000000</v>
          </cell>
        </row>
        <row r="22">
          <cell r="C22">
            <v>130000000</v>
          </cell>
        </row>
        <row r="23">
          <cell r="C23">
            <v>152000000</v>
          </cell>
        </row>
        <row r="24">
          <cell r="C24">
            <v>76000000</v>
          </cell>
        </row>
        <row r="25">
          <cell r="C25">
            <v>168000000</v>
          </cell>
        </row>
        <row r="26">
          <cell r="C26">
            <v>380000000</v>
          </cell>
        </row>
        <row r="27">
          <cell r="C27">
            <v>650000000</v>
          </cell>
        </row>
        <row r="28">
          <cell r="C28">
            <v>188000000</v>
          </cell>
        </row>
        <row r="29">
          <cell r="C29">
            <v>67000000</v>
          </cell>
        </row>
        <row r="30">
          <cell r="C30">
            <v>65712654</v>
          </cell>
        </row>
        <row r="31">
          <cell r="C31">
            <v>110000000</v>
          </cell>
        </row>
        <row r="32">
          <cell r="C32">
            <v>143000000</v>
          </cell>
        </row>
        <row r="33">
          <cell r="C33">
            <v>156000000</v>
          </cell>
        </row>
        <row r="34">
          <cell r="C34">
            <v>1389234880</v>
          </cell>
        </row>
        <row r="35">
          <cell r="C35">
            <v>94000000</v>
          </cell>
        </row>
        <row r="36">
          <cell r="C36">
            <v>467000000.94999999</v>
          </cell>
        </row>
        <row r="38">
          <cell r="C38">
            <v>5559617000</v>
          </cell>
        </row>
        <row r="39">
          <cell r="C39">
            <v>100000000</v>
          </cell>
        </row>
        <row r="40">
          <cell r="C40">
            <v>3539723000</v>
          </cell>
        </row>
        <row r="41">
          <cell r="C41">
            <v>2200000000</v>
          </cell>
        </row>
        <row r="42">
          <cell r="C42">
            <v>607956000</v>
          </cell>
        </row>
        <row r="43">
          <cell r="C43">
            <v>335795909.38</v>
          </cell>
        </row>
        <row r="44">
          <cell r="C44">
            <v>100000000</v>
          </cell>
        </row>
        <row r="45">
          <cell r="C45">
            <v>250000000</v>
          </cell>
        </row>
        <row r="46">
          <cell r="C46">
            <v>100000000</v>
          </cell>
        </row>
        <row r="47">
          <cell r="C47">
            <v>240000000</v>
          </cell>
        </row>
        <row r="48">
          <cell r="C48">
            <v>50000000</v>
          </cell>
        </row>
        <row r="49">
          <cell r="C49">
            <v>3000000000</v>
          </cell>
        </row>
        <row r="50">
          <cell r="C50">
            <v>30000000</v>
          </cell>
        </row>
        <row r="52">
          <cell r="C52">
            <v>617682000</v>
          </cell>
        </row>
        <row r="53">
          <cell r="C53">
            <v>3446686784.1999998</v>
          </cell>
        </row>
        <row r="54">
          <cell r="C54">
            <v>337682000</v>
          </cell>
        </row>
        <row r="55">
          <cell r="C55">
            <v>243859000</v>
          </cell>
        </row>
        <row r="57">
          <cell r="C57">
            <v>214725687918.75</v>
          </cell>
        </row>
        <row r="58">
          <cell r="C58">
            <v>14690594000</v>
          </cell>
        </row>
        <row r="59">
          <cell r="C59">
            <v>60000000</v>
          </cell>
        </row>
        <row r="60">
          <cell r="C60">
            <v>188000000</v>
          </cell>
        </row>
        <row r="61">
          <cell r="C61">
            <v>684320000</v>
          </cell>
        </row>
        <row r="62">
          <cell r="C62">
            <v>20000000</v>
          </cell>
        </row>
        <row r="63">
          <cell r="C63">
            <v>250000000</v>
          </cell>
        </row>
        <row r="65">
          <cell r="C65">
            <v>140000000</v>
          </cell>
        </row>
        <row r="66">
          <cell r="C66">
            <v>60000000</v>
          </cell>
        </row>
        <row r="67">
          <cell r="C67">
            <v>70000000</v>
          </cell>
        </row>
        <row r="68">
          <cell r="C68">
            <v>45000000</v>
          </cell>
        </row>
        <row r="69">
          <cell r="C69">
            <v>270000000</v>
          </cell>
        </row>
        <row r="70">
          <cell r="C70">
            <v>130000000</v>
          </cell>
        </row>
        <row r="71">
          <cell r="C71">
            <v>80000000</v>
          </cell>
        </row>
        <row r="72">
          <cell r="C72">
            <v>35000000</v>
          </cell>
        </row>
        <row r="73">
          <cell r="C73">
            <v>82000000</v>
          </cell>
        </row>
        <row r="74">
          <cell r="C74">
            <v>130200000</v>
          </cell>
        </row>
        <row r="75">
          <cell r="C75">
            <v>280000000</v>
          </cell>
        </row>
        <row r="76">
          <cell r="C76">
            <v>180000000</v>
          </cell>
        </row>
        <row r="77">
          <cell r="C77">
            <v>45000000</v>
          </cell>
        </row>
        <row r="78">
          <cell r="C78">
            <v>46000000</v>
          </cell>
        </row>
        <row r="79">
          <cell r="C79">
            <v>40000000</v>
          </cell>
        </row>
        <row r="80">
          <cell r="C80">
            <v>50000000</v>
          </cell>
        </row>
        <row r="81">
          <cell r="C81">
            <v>6181673038.3999996</v>
          </cell>
        </row>
        <row r="82">
          <cell r="C82">
            <v>65000000</v>
          </cell>
        </row>
        <row r="83">
          <cell r="C83">
            <v>75000000</v>
          </cell>
        </row>
        <row r="84">
          <cell r="C84">
            <v>60000000</v>
          </cell>
        </row>
        <row r="85">
          <cell r="C85">
            <v>45000000</v>
          </cell>
        </row>
        <row r="86">
          <cell r="C86">
            <v>30000000</v>
          </cell>
        </row>
        <row r="87">
          <cell r="C87">
            <v>135000000</v>
          </cell>
        </row>
        <row r="88">
          <cell r="C88">
            <v>140000000</v>
          </cell>
        </row>
        <row r="89">
          <cell r="C89">
            <v>35000000</v>
          </cell>
        </row>
        <row r="91">
          <cell r="C91">
            <v>3009256833.3499999</v>
          </cell>
        </row>
        <row r="92">
          <cell r="C92">
            <v>300000000</v>
          </cell>
        </row>
        <row r="94">
          <cell r="C94">
            <v>92000000</v>
          </cell>
        </row>
        <row r="95">
          <cell r="C95">
            <v>200000000</v>
          </cell>
        </row>
        <row r="96">
          <cell r="C96">
            <v>170000000</v>
          </cell>
        </row>
        <row r="97">
          <cell r="C97">
            <v>106000000</v>
          </cell>
        </row>
        <row r="98">
          <cell r="C98">
            <v>375246787</v>
          </cell>
        </row>
        <row r="99">
          <cell r="C99">
            <v>286000000</v>
          </cell>
        </row>
        <row r="100">
          <cell r="C100">
            <v>270000000</v>
          </cell>
        </row>
        <row r="102">
          <cell r="C102">
            <v>650800000</v>
          </cell>
        </row>
        <row r="103">
          <cell r="C103">
            <v>297393318</v>
          </cell>
        </row>
        <row r="104">
          <cell r="C104">
            <v>1333614717.0599999</v>
          </cell>
        </row>
        <row r="105">
          <cell r="C105">
            <v>100000000</v>
          </cell>
        </row>
        <row r="106">
          <cell r="C106">
            <v>150000000</v>
          </cell>
        </row>
        <row r="107">
          <cell r="C107">
            <v>150000000</v>
          </cell>
        </row>
        <row r="108">
          <cell r="C108">
            <v>312000000</v>
          </cell>
        </row>
        <row r="109">
          <cell r="C109">
            <v>480000000</v>
          </cell>
        </row>
        <row r="110">
          <cell r="C110">
            <v>204000000</v>
          </cell>
        </row>
        <row r="111">
          <cell r="C111">
            <v>192000000</v>
          </cell>
        </row>
        <row r="112">
          <cell r="C112">
            <v>218000000</v>
          </cell>
        </row>
        <row r="113">
          <cell r="C113">
            <v>348000000</v>
          </cell>
        </row>
        <row r="114">
          <cell r="C114">
            <v>673000000</v>
          </cell>
        </row>
        <row r="115">
          <cell r="C115">
            <v>311500000</v>
          </cell>
        </row>
        <row r="116">
          <cell r="C116">
            <v>24000000</v>
          </cell>
        </row>
        <row r="117">
          <cell r="C117">
            <v>102000000</v>
          </cell>
        </row>
        <row r="118">
          <cell r="C118">
            <v>580165182</v>
          </cell>
        </row>
        <row r="119">
          <cell r="C119">
            <v>400000000</v>
          </cell>
        </row>
        <row r="120">
          <cell r="C120">
            <v>1622896500</v>
          </cell>
        </row>
        <row r="121">
          <cell r="C121">
            <v>43270329100</v>
          </cell>
        </row>
        <row r="122">
          <cell r="C122">
            <v>10885766500</v>
          </cell>
        </row>
        <row r="123">
          <cell r="C123">
            <v>667789000</v>
          </cell>
        </row>
        <row r="125">
          <cell r="C125">
            <v>88000000</v>
          </cell>
        </row>
        <row r="126">
          <cell r="C126">
            <v>535133951.44999999</v>
          </cell>
        </row>
        <row r="127">
          <cell r="C127">
            <v>1150987000</v>
          </cell>
        </row>
        <row r="128">
          <cell r="C128">
            <v>470000000</v>
          </cell>
        </row>
        <row r="130">
          <cell r="C130">
            <v>80000000</v>
          </cell>
        </row>
        <row r="131">
          <cell r="C131">
            <v>40000000</v>
          </cell>
        </row>
        <row r="132">
          <cell r="C132">
            <v>40000000</v>
          </cell>
        </row>
        <row r="133">
          <cell r="C133">
            <v>60000000</v>
          </cell>
        </row>
        <row r="134">
          <cell r="C134">
            <v>260000000</v>
          </cell>
        </row>
        <row r="135">
          <cell r="C135">
            <v>25000000</v>
          </cell>
        </row>
        <row r="136">
          <cell r="C136">
            <v>2491968000</v>
          </cell>
        </row>
        <row r="137">
          <cell r="C137">
            <v>80000000</v>
          </cell>
        </row>
        <row r="138">
          <cell r="C138">
            <v>50000000</v>
          </cell>
        </row>
        <row r="139">
          <cell r="C139">
            <v>100000000</v>
          </cell>
        </row>
        <row r="140">
          <cell r="C140">
            <v>295000000</v>
          </cell>
        </row>
        <row r="141">
          <cell r="C141">
            <v>434804619.63999999</v>
          </cell>
        </row>
        <row r="143">
          <cell r="C143">
            <v>153002887.28</v>
          </cell>
        </row>
        <row r="144">
          <cell r="C144">
            <v>350000000</v>
          </cell>
        </row>
        <row r="145">
          <cell r="C145">
            <v>200000000</v>
          </cell>
        </row>
        <row r="147">
          <cell r="C147">
            <v>230000000</v>
          </cell>
        </row>
        <row r="148">
          <cell r="C148">
            <v>245000000</v>
          </cell>
        </row>
        <row r="149">
          <cell r="C149">
            <v>25000000</v>
          </cell>
        </row>
        <row r="150">
          <cell r="C150">
            <v>399521994.77999997</v>
          </cell>
        </row>
        <row r="151">
          <cell r="C151">
            <v>95000000</v>
          </cell>
        </row>
        <row r="152">
          <cell r="C152">
            <v>290000000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view="pageBreakPreview" zoomScale="90" zoomScaleNormal="80" zoomScaleSheetLayoutView="90" workbookViewId="0">
      <selection sqref="A1:D1"/>
    </sheetView>
  </sheetViews>
  <sheetFormatPr baseColWidth="10" defaultColWidth="11.42578125" defaultRowHeight="12.75" x14ac:dyDescent="0.2"/>
  <cols>
    <col min="1" max="1" width="11.42578125" style="1"/>
    <col min="2" max="2" width="17.85546875" style="1" customWidth="1"/>
    <col min="3" max="3" width="71.7109375" style="1" customWidth="1"/>
    <col min="4" max="4" width="20.85546875" style="1" customWidth="1"/>
    <col min="5" max="16384" width="11.42578125" style="1"/>
  </cols>
  <sheetData>
    <row r="1" spans="1:4" ht="45" customHeight="1" x14ac:dyDescent="0.2">
      <c r="A1" s="18" t="s">
        <v>161</v>
      </c>
      <c r="B1" s="18"/>
      <c r="C1" s="18"/>
      <c r="D1" s="19"/>
    </row>
    <row r="2" spans="1:4" ht="30" customHeight="1" x14ac:dyDescent="0.2">
      <c r="A2" s="25" t="s">
        <v>162</v>
      </c>
      <c r="B2" s="24" t="s">
        <v>160</v>
      </c>
      <c r="C2" s="17" t="s">
        <v>159</v>
      </c>
      <c r="D2" s="17" t="s">
        <v>158</v>
      </c>
    </row>
    <row r="3" spans="1:4" ht="27" customHeight="1" x14ac:dyDescent="0.2">
      <c r="A3" s="26" t="s">
        <v>157</v>
      </c>
      <c r="B3" s="27"/>
      <c r="C3" s="28"/>
      <c r="D3" s="16">
        <f>SUM(D4:D7)</f>
        <v>223644454.75999999</v>
      </c>
    </row>
    <row r="4" spans="1:4" ht="59.25" customHeight="1" x14ac:dyDescent="0.2">
      <c r="A4" s="29">
        <v>1</v>
      </c>
      <c r="B4" s="21">
        <v>2020003630005</v>
      </c>
      <c r="C4" s="10" t="s">
        <v>156</v>
      </c>
      <c r="D4" s="9">
        <f>[1]CONSOLIDADO!C13</f>
        <v>43500000</v>
      </c>
    </row>
    <row r="5" spans="1:4" ht="59.25" customHeight="1" x14ac:dyDescent="0.2">
      <c r="A5" s="29">
        <f>A4+1</f>
        <v>2</v>
      </c>
      <c r="B5" s="22">
        <v>2020003630006</v>
      </c>
      <c r="C5" s="14" t="s">
        <v>155</v>
      </c>
      <c r="D5" s="9">
        <f>[1]CONSOLIDADO!C14</f>
        <v>104040000</v>
      </c>
    </row>
    <row r="6" spans="1:4" ht="59.25" customHeight="1" x14ac:dyDescent="0.2">
      <c r="A6" s="29">
        <f t="shared" ref="A6:A7" si="0">A5+1</f>
        <v>3</v>
      </c>
      <c r="B6" s="22">
        <v>2022003630011</v>
      </c>
      <c r="C6" s="14" t="s">
        <v>154</v>
      </c>
      <c r="D6" s="9">
        <f>[1]CONSOLIDADO!C16</f>
        <v>22354454.760000002</v>
      </c>
    </row>
    <row r="7" spans="1:4" ht="59.25" customHeight="1" x14ac:dyDescent="0.2">
      <c r="A7" s="29">
        <f t="shared" si="0"/>
        <v>4</v>
      </c>
      <c r="B7" s="22">
        <v>2020003630007</v>
      </c>
      <c r="C7" s="14" t="s">
        <v>153</v>
      </c>
      <c r="D7" s="9">
        <f>[1]CONSOLIDADO!C15</f>
        <v>53750000</v>
      </c>
    </row>
    <row r="8" spans="1:4" ht="25.5" customHeight="1" x14ac:dyDescent="0.2">
      <c r="A8" s="26" t="s">
        <v>152</v>
      </c>
      <c r="B8" s="27"/>
      <c r="C8" s="28"/>
      <c r="D8" s="11">
        <f>SUM(D9:D15)</f>
        <v>1499246787</v>
      </c>
    </row>
    <row r="9" spans="1:4" ht="36" customHeight="1" x14ac:dyDescent="0.2">
      <c r="A9" s="29">
        <f>A7+1</f>
        <v>5</v>
      </c>
      <c r="B9" s="21">
        <v>2020003630008</v>
      </c>
      <c r="C9" s="14" t="s">
        <v>151</v>
      </c>
      <c r="D9" s="9">
        <f>[1]CONSOLIDADO!C94</f>
        <v>92000000</v>
      </c>
    </row>
    <row r="10" spans="1:4" ht="36" customHeight="1" x14ac:dyDescent="0.2">
      <c r="A10" s="29">
        <f t="shared" ref="A10:A15" si="1">A9+1</f>
        <v>6</v>
      </c>
      <c r="B10" s="21">
        <v>2020003630042</v>
      </c>
      <c r="C10" s="14" t="s">
        <v>150</v>
      </c>
      <c r="D10" s="9">
        <f>[1]CONSOLIDADO!C95</f>
        <v>200000000</v>
      </c>
    </row>
    <row r="11" spans="1:4" ht="36" customHeight="1" x14ac:dyDescent="0.2">
      <c r="A11" s="29">
        <f t="shared" si="1"/>
        <v>7</v>
      </c>
      <c r="B11" s="21">
        <v>2020003630044</v>
      </c>
      <c r="C11" s="10" t="s">
        <v>149</v>
      </c>
      <c r="D11" s="9">
        <f>[1]CONSOLIDADO!C96</f>
        <v>170000000</v>
      </c>
    </row>
    <row r="12" spans="1:4" ht="36" customHeight="1" x14ac:dyDescent="0.2">
      <c r="A12" s="29">
        <f t="shared" si="1"/>
        <v>8</v>
      </c>
      <c r="B12" s="21">
        <v>2020003630045</v>
      </c>
      <c r="C12" s="14" t="s">
        <v>148</v>
      </c>
      <c r="D12" s="9">
        <f>[1]CONSOLIDADO!C97</f>
        <v>106000000</v>
      </c>
    </row>
    <row r="13" spans="1:4" ht="36" customHeight="1" x14ac:dyDescent="0.2">
      <c r="A13" s="29">
        <f t="shared" si="1"/>
        <v>9</v>
      </c>
      <c r="B13" s="21">
        <v>2020003630046</v>
      </c>
      <c r="C13" s="14" t="s">
        <v>147</v>
      </c>
      <c r="D13" s="9">
        <f>[1]CONSOLIDADO!C98</f>
        <v>375246787</v>
      </c>
    </row>
    <row r="14" spans="1:4" ht="36" customHeight="1" x14ac:dyDescent="0.2">
      <c r="A14" s="29">
        <f t="shared" si="1"/>
        <v>10</v>
      </c>
      <c r="B14" s="21">
        <v>2020003630047</v>
      </c>
      <c r="C14" s="10" t="s">
        <v>146</v>
      </c>
      <c r="D14" s="9">
        <f>[1]CONSOLIDADO!C99</f>
        <v>286000000</v>
      </c>
    </row>
    <row r="15" spans="1:4" ht="36" customHeight="1" x14ac:dyDescent="0.2">
      <c r="A15" s="29">
        <f t="shared" si="1"/>
        <v>11</v>
      </c>
      <c r="B15" s="21">
        <v>2023003630007</v>
      </c>
      <c r="C15" s="10" t="s">
        <v>145</v>
      </c>
      <c r="D15" s="9">
        <f>[1]CONSOLIDADO!C100</f>
        <v>270000000</v>
      </c>
    </row>
    <row r="16" spans="1:4" ht="24" customHeight="1" x14ac:dyDescent="0.2">
      <c r="A16" s="26" t="s">
        <v>144</v>
      </c>
      <c r="B16" s="27"/>
      <c r="C16" s="28"/>
      <c r="D16" s="11">
        <f>SUM(D17:D18)</f>
        <v>3309256833.3499999</v>
      </c>
    </row>
    <row r="17" spans="1:4" ht="42" customHeight="1" x14ac:dyDescent="0.2">
      <c r="A17" s="29">
        <f>A15+1</f>
        <v>12</v>
      </c>
      <c r="B17" s="21">
        <v>2020003630048</v>
      </c>
      <c r="C17" s="10" t="s">
        <v>143</v>
      </c>
      <c r="D17" s="9">
        <f>[1]CONSOLIDADO!C91</f>
        <v>3009256833.3499999</v>
      </c>
    </row>
    <row r="18" spans="1:4" ht="42.75" customHeight="1" x14ac:dyDescent="0.2">
      <c r="A18" s="29">
        <f>A17+1</f>
        <v>13</v>
      </c>
      <c r="B18" s="21">
        <v>2020003630049</v>
      </c>
      <c r="C18" s="10" t="s">
        <v>142</v>
      </c>
      <c r="D18" s="9">
        <f>[1]CONSOLIDADO!C92</f>
        <v>300000000</v>
      </c>
    </row>
    <row r="19" spans="1:4" ht="24.75" customHeight="1" x14ac:dyDescent="0.2">
      <c r="A19" s="26" t="s">
        <v>141</v>
      </c>
      <c r="B19" s="27"/>
      <c r="C19" s="28"/>
      <c r="D19" s="11">
        <f>SUM(D20:D32)</f>
        <v>16113091909.379999</v>
      </c>
    </row>
    <row r="20" spans="1:4" ht="40.5" customHeight="1" x14ac:dyDescent="0.2">
      <c r="A20" s="29">
        <f>A18+1</f>
        <v>14</v>
      </c>
      <c r="B20" s="21">
        <v>2020003630014</v>
      </c>
      <c r="C20" s="14" t="s">
        <v>140</v>
      </c>
      <c r="D20" s="9">
        <f>[1]CONSOLIDADO!C38</f>
        <v>5559617000</v>
      </c>
    </row>
    <row r="21" spans="1:4" ht="40.5" customHeight="1" x14ac:dyDescent="0.2">
      <c r="A21" s="29">
        <f>A20+1</f>
        <v>15</v>
      </c>
      <c r="B21" s="21">
        <v>2020003630017</v>
      </c>
      <c r="C21" s="10" t="s">
        <v>139</v>
      </c>
      <c r="D21" s="9">
        <f>[1]CONSOLIDADO!C39</f>
        <v>100000000</v>
      </c>
    </row>
    <row r="22" spans="1:4" ht="40.5" customHeight="1" x14ac:dyDescent="0.2">
      <c r="A22" s="29">
        <f t="shared" ref="A22:A32" si="2">A21+1</f>
        <v>16</v>
      </c>
      <c r="B22" s="21">
        <v>2020003630050</v>
      </c>
      <c r="C22" s="10" t="s">
        <v>138</v>
      </c>
      <c r="D22" s="9">
        <f>[1]CONSOLIDADO!C40</f>
        <v>3539723000</v>
      </c>
    </row>
    <row r="23" spans="1:4" ht="40.5" customHeight="1" x14ac:dyDescent="0.2">
      <c r="A23" s="29">
        <f t="shared" si="2"/>
        <v>17</v>
      </c>
      <c r="B23" s="21">
        <v>2020003630052</v>
      </c>
      <c r="C23" s="10" t="s">
        <v>137</v>
      </c>
      <c r="D23" s="9">
        <f>[1]CONSOLIDADO!C41</f>
        <v>2200000000</v>
      </c>
    </row>
    <row r="24" spans="1:4" ht="40.5" customHeight="1" x14ac:dyDescent="0.2">
      <c r="A24" s="29">
        <f t="shared" si="2"/>
        <v>18</v>
      </c>
      <c r="B24" s="21">
        <v>2020003630053</v>
      </c>
      <c r="C24" s="10" t="s">
        <v>136</v>
      </c>
      <c r="D24" s="9">
        <f>[1]CONSOLIDADO!C42</f>
        <v>607956000</v>
      </c>
    </row>
    <row r="25" spans="1:4" ht="40.5" customHeight="1" x14ac:dyDescent="0.2">
      <c r="A25" s="29">
        <f t="shared" si="2"/>
        <v>19</v>
      </c>
      <c r="B25" s="21">
        <v>2020003630057</v>
      </c>
      <c r="C25" s="10" t="s">
        <v>135</v>
      </c>
      <c r="D25" s="9">
        <f>[1]CONSOLIDADO!C43</f>
        <v>335795909.38</v>
      </c>
    </row>
    <row r="26" spans="1:4" ht="40.5" customHeight="1" x14ac:dyDescent="0.2">
      <c r="A26" s="29">
        <f t="shared" si="2"/>
        <v>20</v>
      </c>
      <c r="B26" s="21">
        <v>2021003630001</v>
      </c>
      <c r="C26" s="10" t="s">
        <v>134</v>
      </c>
      <c r="D26" s="9">
        <f>[1]CONSOLIDADO!C44</f>
        <v>100000000</v>
      </c>
    </row>
    <row r="27" spans="1:4" ht="40.5" customHeight="1" x14ac:dyDescent="0.2">
      <c r="A27" s="29">
        <f t="shared" si="2"/>
        <v>21</v>
      </c>
      <c r="B27" s="21">
        <v>2021003630002</v>
      </c>
      <c r="C27" s="10" t="s">
        <v>133</v>
      </c>
      <c r="D27" s="9">
        <f>[1]CONSOLIDADO!C45</f>
        <v>250000000</v>
      </c>
    </row>
    <row r="28" spans="1:4" ht="40.5" customHeight="1" x14ac:dyDescent="0.2">
      <c r="A28" s="29">
        <f t="shared" si="2"/>
        <v>22</v>
      </c>
      <c r="B28" s="21">
        <v>2021003630003</v>
      </c>
      <c r="C28" s="10" t="s">
        <v>132</v>
      </c>
      <c r="D28" s="9">
        <f>[1]CONSOLIDADO!C46</f>
        <v>100000000</v>
      </c>
    </row>
    <row r="29" spans="1:4" ht="40.5" customHeight="1" x14ac:dyDescent="0.2">
      <c r="A29" s="29">
        <f t="shared" si="2"/>
        <v>23</v>
      </c>
      <c r="B29" s="21">
        <v>2021003630004</v>
      </c>
      <c r="C29" s="10" t="s">
        <v>131</v>
      </c>
      <c r="D29" s="9">
        <f>[1]CONSOLIDADO!C47</f>
        <v>240000000</v>
      </c>
    </row>
    <row r="30" spans="1:4" ht="40.5" customHeight="1" x14ac:dyDescent="0.2">
      <c r="A30" s="29">
        <f t="shared" si="2"/>
        <v>24</v>
      </c>
      <c r="B30" s="21">
        <v>2021003630006</v>
      </c>
      <c r="C30" s="10" t="s">
        <v>130</v>
      </c>
      <c r="D30" s="9">
        <f>[1]CONSOLIDADO!C48</f>
        <v>50000000</v>
      </c>
    </row>
    <row r="31" spans="1:4" ht="40.5" customHeight="1" x14ac:dyDescent="0.2">
      <c r="A31" s="29">
        <f t="shared" si="2"/>
        <v>25</v>
      </c>
      <c r="B31" s="21">
        <v>2022003630007</v>
      </c>
      <c r="C31" s="10" t="s">
        <v>129</v>
      </c>
      <c r="D31" s="9">
        <f>[1]CONSOLIDADO!C49</f>
        <v>3000000000</v>
      </c>
    </row>
    <row r="32" spans="1:4" ht="40.5" customHeight="1" x14ac:dyDescent="0.2">
      <c r="A32" s="29">
        <f t="shared" si="2"/>
        <v>26</v>
      </c>
      <c r="B32" s="21">
        <v>2023003630002</v>
      </c>
      <c r="C32" s="10" t="s">
        <v>128</v>
      </c>
      <c r="D32" s="9">
        <f>[1]CONSOLIDADO!C50</f>
        <v>30000000</v>
      </c>
    </row>
    <row r="33" spans="1:4" ht="24" customHeight="1" x14ac:dyDescent="0.2">
      <c r="A33" s="23"/>
      <c r="B33" s="20" t="s">
        <v>127</v>
      </c>
      <c r="C33" s="12"/>
      <c r="D33" s="11">
        <f>SUM(D34:D45)</f>
        <v>3956772619.6399999</v>
      </c>
    </row>
    <row r="34" spans="1:4" ht="53.25" customHeight="1" x14ac:dyDescent="0.2">
      <c r="A34" s="29">
        <f>A32+1</f>
        <v>27</v>
      </c>
      <c r="B34" s="21">
        <v>2020003630060</v>
      </c>
      <c r="C34" s="14" t="s">
        <v>126</v>
      </c>
      <c r="D34" s="9">
        <f>[1]CONSOLIDADO!C130</f>
        <v>80000000</v>
      </c>
    </row>
    <row r="35" spans="1:4" ht="53.25" customHeight="1" x14ac:dyDescent="0.2">
      <c r="A35" s="29">
        <f>A34+1</f>
        <v>28</v>
      </c>
      <c r="B35" s="21">
        <v>2020003630061</v>
      </c>
      <c r="C35" s="14" t="s">
        <v>125</v>
      </c>
      <c r="D35" s="9">
        <f>[1]CONSOLIDADO!C131</f>
        <v>40000000</v>
      </c>
    </row>
    <row r="36" spans="1:4" ht="53.25" customHeight="1" x14ac:dyDescent="0.2">
      <c r="A36" s="29">
        <f t="shared" ref="A36:A45" si="3">A35+1</f>
        <v>29</v>
      </c>
      <c r="B36" s="21">
        <v>2020003630062</v>
      </c>
      <c r="C36" s="14" t="s">
        <v>124</v>
      </c>
      <c r="D36" s="9">
        <f>[1]CONSOLIDADO!C132</f>
        <v>40000000</v>
      </c>
    </row>
    <row r="37" spans="1:4" ht="53.25" customHeight="1" x14ac:dyDescent="0.2">
      <c r="A37" s="29">
        <f t="shared" si="3"/>
        <v>30</v>
      </c>
      <c r="B37" s="21">
        <v>2020003630063</v>
      </c>
      <c r="C37" s="10" t="s">
        <v>123</v>
      </c>
      <c r="D37" s="9">
        <f>[1]CONSOLIDADO!C133</f>
        <v>60000000</v>
      </c>
    </row>
    <row r="38" spans="1:4" ht="53.25" customHeight="1" x14ac:dyDescent="0.2">
      <c r="A38" s="29">
        <f t="shared" si="3"/>
        <v>31</v>
      </c>
      <c r="B38" s="21">
        <v>2020003630064</v>
      </c>
      <c r="C38" s="10" t="s">
        <v>122</v>
      </c>
      <c r="D38" s="9">
        <f>[1]CONSOLIDADO!C134</f>
        <v>260000000</v>
      </c>
    </row>
    <row r="39" spans="1:4" ht="53.25" customHeight="1" x14ac:dyDescent="0.2">
      <c r="A39" s="29">
        <f t="shared" si="3"/>
        <v>32</v>
      </c>
      <c r="B39" s="21">
        <v>2020003630065</v>
      </c>
      <c r="C39" s="10" t="s">
        <v>121</v>
      </c>
      <c r="D39" s="9">
        <f>[1]CONSOLIDADO!C135</f>
        <v>25000000</v>
      </c>
    </row>
    <row r="40" spans="1:4" ht="53.25" customHeight="1" x14ac:dyDescent="0.2">
      <c r="A40" s="29">
        <f t="shared" si="3"/>
        <v>33</v>
      </c>
      <c r="B40" s="21">
        <v>2020003630066</v>
      </c>
      <c r="C40" s="10" t="s">
        <v>120</v>
      </c>
      <c r="D40" s="9">
        <f>[1]CONSOLIDADO!C136</f>
        <v>2491968000</v>
      </c>
    </row>
    <row r="41" spans="1:4" ht="53.25" customHeight="1" x14ac:dyDescent="0.2">
      <c r="A41" s="29">
        <f t="shared" si="3"/>
        <v>34</v>
      </c>
      <c r="B41" s="21">
        <v>2020003630067</v>
      </c>
      <c r="C41" s="14" t="s">
        <v>119</v>
      </c>
      <c r="D41" s="9">
        <f>[1]CONSOLIDADO!C137</f>
        <v>80000000</v>
      </c>
    </row>
    <row r="42" spans="1:4" ht="53.25" customHeight="1" x14ac:dyDescent="0.2">
      <c r="A42" s="29">
        <f t="shared" si="3"/>
        <v>35</v>
      </c>
      <c r="B42" s="21">
        <v>2020003630068</v>
      </c>
      <c r="C42" s="10" t="s">
        <v>118</v>
      </c>
      <c r="D42" s="9">
        <f>[1]CONSOLIDADO!C138</f>
        <v>50000000</v>
      </c>
    </row>
    <row r="43" spans="1:4" ht="53.25" customHeight="1" x14ac:dyDescent="0.2">
      <c r="A43" s="29">
        <f t="shared" si="3"/>
        <v>36</v>
      </c>
      <c r="B43" s="21">
        <v>2020003630069</v>
      </c>
      <c r="C43" s="10" t="s">
        <v>117</v>
      </c>
      <c r="D43" s="9">
        <f>[1]CONSOLIDADO!C139</f>
        <v>100000000</v>
      </c>
    </row>
    <row r="44" spans="1:4" ht="53.25" customHeight="1" x14ac:dyDescent="0.2">
      <c r="A44" s="29">
        <f t="shared" si="3"/>
        <v>37</v>
      </c>
      <c r="B44" s="21">
        <v>2020003630070</v>
      </c>
      <c r="C44" s="10" t="s">
        <v>116</v>
      </c>
      <c r="D44" s="9">
        <f>[1]CONSOLIDADO!C140</f>
        <v>295000000</v>
      </c>
    </row>
    <row r="45" spans="1:4" ht="53.25" customHeight="1" x14ac:dyDescent="0.2">
      <c r="A45" s="29">
        <f t="shared" si="3"/>
        <v>38</v>
      </c>
      <c r="B45" s="21">
        <v>2020003630071</v>
      </c>
      <c r="C45" s="14" t="s">
        <v>115</v>
      </c>
      <c r="D45" s="9">
        <f>[1]CONSOLIDADO!C141</f>
        <v>434804619.63999999</v>
      </c>
    </row>
    <row r="46" spans="1:4" ht="30" customHeight="1" x14ac:dyDescent="0.2">
      <c r="A46" s="26" t="s">
        <v>114</v>
      </c>
      <c r="B46" s="27"/>
      <c r="C46" s="28"/>
      <c r="D46" s="11">
        <f>SUM(D47:D50)</f>
        <v>4645909784.1999998</v>
      </c>
    </row>
    <row r="47" spans="1:4" ht="51" customHeight="1" x14ac:dyDescent="0.2">
      <c r="A47" s="29">
        <f>A45+1</f>
        <v>39</v>
      </c>
      <c r="B47" s="21">
        <v>2020003630020</v>
      </c>
      <c r="C47" s="10" t="s">
        <v>113</v>
      </c>
      <c r="D47" s="9">
        <f>[1]CONSOLIDADO!C52</f>
        <v>617682000</v>
      </c>
    </row>
    <row r="48" spans="1:4" ht="51" customHeight="1" x14ac:dyDescent="0.2">
      <c r="A48" s="29">
        <f>A47+1</f>
        <v>40</v>
      </c>
      <c r="B48" s="21">
        <v>2020003630021</v>
      </c>
      <c r="C48" s="10" t="s">
        <v>112</v>
      </c>
      <c r="D48" s="9">
        <f>[1]CONSOLIDADO!C53</f>
        <v>3446686784.1999998</v>
      </c>
    </row>
    <row r="49" spans="1:4" ht="51" customHeight="1" x14ac:dyDescent="0.2">
      <c r="A49" s="29">
        <f t="shared" ref="A49:A50" si="4">A48+1</f>
        <v>41</v>
      </c>
      <c r="B49" s="21">
        <v>2020003630072</v>
      </c>
      <c r="C49" s="14" t="s">
        <v>111</v>
      </c>
      <c r="D49" s="9">
        <f>[1]CONSOLIDADO!C54</f>
        <v>337682000</v>
      </c>
    </row>
    <row r="50" spans="1:4" ht="51" customHeight="1" x14ac:dyDescent="0.2">
      <c r="A50" s="29">
        <f t="shared" si="4"/>
        <v>42</v>
      </c>
      <c r="B50" s="21">
        <v>2020003630073</v>
      </c>
      <c r="C50" s="14" t="s">
        <v>110</v>
      </c>
      <c r="D50" s="9">
        <f>[1]CONSOLIDADO!C55</f>
        <v>243859000</v>
      </c>
    </row>
    <row r="51" spans="1:4" ht="25.5" customHeight="1" x14ac:dyDescent="0.2">
      <c r="A51" s="26" t="s">
        <v>109</v>
      </c>
      <c r="B51" s="27"/>
      <c r="C51" s="28"/>
      <c r="D51" s="11">
        <f>SUM(D52:D55)</f>
        <v>2244120951.4499998</v>
      </c>
    </row>
    <row r="52" spans="1:4" ht="39" customHeight="1" x14ac:dyDescent="0.2">
      <c r="A52" s="29">
        <f>A50+1</f>
        <v>43</v>
      </c>
      <c r="B52" s="21">
        <v>2020003630074</v>
      </c>
      <c r="C52" s="14" t="s">
        <v>108</v>
      </c>
      <c r="D52" s="9">
        <f>[1]CONSOLIDADO!C125</f>
        <v>88000000</v>
      </c>
    </row>
    <row r="53" spans="1:4" ht="39" customHeight="1" x14ac:dyDescent="0.2">
      <c r="A53" s="29">
        <f>A52+1</f>
        <v>44</v>
      </c>
      <c r="B53" s="21">
        <v>2020003630076</v>
      </c>
      <c r="C53" s="10" t="s">
        <v>107</v>
      </c>
      <c r="D53" s="9">
        <f>[1]CONSOLIDADO!C126</f>
        <v>535133951.44999999</v>
      </c>
    </row>
    <row r="54" spans="1:4" ht="39" customHeight="1" x14ac:dyDescent="0.2">
      <c r="A54" s="29">
        <f t="shared" ref="A54:A55" si="5">A53+1</f>
        <v>45</v>
      </c>
      <c r="B54" s="21">
        <v>2020003630077</v>
      </c>
      <c r="C54" s="14" t="s">
        <v>106</v>
      </c>
      <c r="D54" s="9">
        <f>[1]CONSOLIDADO!C127</f>
        <v>1150987000</v>
      </c>
    </row>
    <row r="55" spans="1:4" ht="39" customHeight="1" x14ac:dyDescent="0.2">
      <c r="A55" s="29">
        <f t="shared" si="5"/>
        <v>46</v>
      </c>
      <c r="B55" s="21">
        <v>2020003630078</v>
      </c>
      <c r="C55" s="14" t="s">
        <v>105</v>
      </c>
      <c r="D55" s="9">
        <f>[1]CONSOLIDADO!C128</f>
        <v>470000000</v>
      </c>
    </row>
    <row r="56" spans="1:4" ht="24.75" customHeight="1" x14ac:dyDescent="0.2">
      <c r="A56" s="26" t="s">
        <v>104</v>
      </c>
      <c r="B56" s="27"/>
      <c r="C56" s="28"/>
      <c r="D56" s="11">
        <f>SUM(D57:D75)</f>
        <v>5259947534.9499998</v>
      </c>
    </row>
    <row r="57" spans="1:4" ht="54" customHeight="1" x14ac:dyDescent="0.2">
      <c r="A57" s="29">
        <f>A55+1</f>
        <v>47</v>
      </c>
      <c r="B57" s="21">
        <v>2020003630022</v>
      </c>
      <c r="C57" s="10" t="s">
        <v>103</v>
      </c>
      <c r="D57" s="9">
        <f>[1]CONSOLIDADO!C18</f>
        <v>151000000</v>
      </c>
    </row>
    <row r="58" spans="1:4" ht="54" customHeight="1" x14ac:dyDescent="0.2">
      <c r="A58" s="29">
        <f>A57+1</f>
        <v>48</v>
      </c>
      <c r="B58" s="21">
        <v>2020003630023</v>
      </c>
      <c r="C58" s="10" t="s">
        <v>102</v>
      </c>
      <c r="D58" s="9">
        <f>[1]CONSOLIDADO!C19</f>
        <v>402000000</v>
      </c>
    </row>
    <row r="59" spans="1:4" ht="54" customHeight="1" x14ac:dyDescent="0.2">
      <c r="A59" s="29">
        <f t="shared" ref="A59:A75" si="6">A58+1</f>
        <v>49</v>
      </c>
      <c r="B59" s="21">
        <v>2020003630024</v>
      </c>
      <c r="C59" s="10" t="s">
        <v>101</v>
      </c>
      <c r="D59" s="9">
        <f>[1]CONSOLIDADO!C20</f>
        <v>318000000</v>
      </c>
    </row>
    <row r="60" spans="1:4" ht="54" customHeight="1" x14ac:dyDescent="0.2">
      <c r="A60" s="29">
        <f t="shared" si="6"/>
        <v>50</v>
      </c>
      <c r="B60" s="21">
        <v>2020003630025</v>
      </c>
      <c r="C60" s="10" t="s">
        <v>100</v>
      </c>
      <c r="D60" s="9">
        <f>[1]CONSOLIDADO!C21</f>
        <v>153000000</v>
      </c>
    </row>
    <row r="61" spans="1:4" ht="54" customHeight="1" x14ac:dyDescent="0.2">
      <c r="A61" s="29">
        <f t="shared" si="6"/>
        <v>51</v>
      </c>
      <c r="B61" s="21">
        <v>2020003630026</v>
      </c>
      <c r="C61" s="10" t="s">
        <v>99</v>
      </c>
      <c r="D61" s="9">
        <f>[1]CONSOLIDADO!C22</f>
        <v>130000000</v>
      </c>
    </row>
    <row r="62" spans="1:4" ht="54" customHeight="1" x14ac:dyDescent="0.2">
      <c r="A62" s="29">
        <f t="shared" si="6"/>
        <v>52</v>
      </c>
      <c r="B62" s="21">
        <v>2020003630027</v>
      </c>
      <c r="C62" s="14" t="s">
        <v>98</v>
      </c>
      <c r="D62" s="9">
        <f>[1]CONSOLIDADO!C23</f>
        <v>152000000</v>
      </c>
    </row>
    <row r="63" spans="1:4" ht="54" customHeight="1" x14ac:dyDescent="0.2">
      <c r="A63" s="29">
        <f t="shared" si="6"/>
        <v>53</v>
      </c>
      <c r="B63" s="21">
        <v>2020003630028</v>
      </c>
      <c r="C63" s="10" t="s">
        <v>97</v>
      </c>
      <c r="D63" s="9">
        <f>[1]CONSOLIDADO!C24</f>
        <v>76000000</v>
      </c>
    </row>
    <row r="64" spans="1:4" ht="54" customHeight="1" x14ac:dyDescent="0.2">
      <c r="A64" s="29">
        <f t="shared" si="6"/>
        <v>54</v>
      </c>
      <c r="B64" s="21">
        <v>2020003630029</v>
      </c>
      <c r="C64" s="10" t="s">
        <v>96</v>
      </c>
      <c r="D64" s="9">
        <f>[1]CONSOLIDADO!C25</f>
        <v>168000000</v>
      </c>
    </row>
    <row r="65" spans="1:4" ht="54" customHeight="1" x14ac:dyDescent="0.2">
      <c r="A65" s="29">
        <f t="shared" si="6"/>
        <v>55</v>
      </c>
      <c r="B65" s="21">
        <v>2020003630030</v>
      </c>
      <c r="C65" s="10" t="s">
        <v>95</v>
      </c>
      <c r="D65" s="9">
        <f>[1]CONSOLIDADO!C26</f>
        <v>380000000</v>
      </c>
    </row>
    <row r="66" spans="1:4" ht="54" customHeight="1" x14ac:dyDescent="0.2">
      <c r="A66" s="29">
        <f t="shared" si="6"/>
        <v>56</v>
      </c>
      <c r="B66" s="21">
        <v>2020003630079</v>
      </c>
      <c r="C66" s="10" t="s">
        <v>94</v>
      </c>
      <c r="D66" s="9">
        <f>[1]CONSOLIDADO!C27</f>
        <v>650000000</v>
      </c>
    </row>
    <row r="67" spans="1:4" ht="54" customHeight="1" x14ac:dyDescent="0.2">
      <c r="A67" s="29">
        <f t="shared" si="6"/>
        <v>57</v>
      </c>
      <c r="B67" s="21">
        <v>2020003630080</v>
      </c>
      <c r="C67" s="10" t="s">
        <v>93</v>
      </c>
      <c r="D67" s="9">
        <f>[1]CONSOLIDADO!C28</f>
        <v>188000000</v>
      </c>
    </row>
    <row r="68" spans="1:4" ht="54" customHeight="1" x14ac:dyDescent="0.2">
      <c r="A68" s="29">
        <f t="shared" si="6"/>
        <v>58</v>
      </c>
      <c r="B68" s="21">
        <v>2020003630081</v>
      </c>
      <c r="C68" s="10" t="s">
        <v>92</v>
      </c>
      <c r="D68" s="9">
        <f>[1]CONSOLIDADO!C29</f>
        <v>67000000</v>
      </c>
    </row>
    <row r="69" spans="1:4" ht="54" customHeight="1" x14ac:dyDescent="0.2">
      <c r="A69" s="29">
        <f t="shared" si="6"/>
        <v>59</v>
      </c>
      <c r="B69" s="21">
        <v>2020003630082</v>
      </c>
      <c r="C69" s="10" t="s">
        <v>91</v>
      </c>
      <c r="D69" s="9">
        <f>[1]CONSOLIDADO!C30</f>
        <v>65712654</v>
      </c>
    </row>
    <row r="70" spans="1:4" ht="54" customHeight="1" x14ac:dyDescent="0.2">
      <c r="A70" s="29">
        <f t="shared" si="6"/>
        <v>60</v>
      </c>
      <c r="B70" s="21">
        <v>2020003630083</v>
      </c>
      <c r="C70" s="10" t="s">
        <v>90</v>
      </c>
      <c r="D70" s="9">
        <f>[1]CONSOLIDADO!C31</f>
        <v>110000000</v>
      </c>
    </row>
    <row r="71" spans="1:4" ht="54" customHeight="1" x14ac:dyDescent="0.2">
      <c r="A71" s="29">
        <f t="shared" si="6"/>
        <v>61</v>
      </c>
      <c r="B71" s="21">
        <v>2020003630084</v>
      </c>
      <c r="C71" s="10" t="s">
        <v>89</v>
      </c>
      <c r="D71" s="9">
        <f>[1]CONSOLIDADO!C32</f>
        <v>143000000</v>
      </c>
    </row>
    <row r="72" spans="1:4" ht="54" customHeight="1" x14ac:dyDescent="0.2">
      <c r="A72" s="29">
        <f t="shared" si="6"/>
        <v>62</v>
      </c>
      <c r="B72" s="21">
        <v>2020003630085</v>
      </c>
      <c r="C72" s="10" t="s">
        <v>88</v>
      </c>
      <c r="D72" s="9">
        <f>[1]CONSOLIDADO!C33</f>
        <v>156000000</v>
      </c>
    </row>
    <row r="73" spans="1:4" ht="54" customHeight="1" x14ac:dyDescent="0.2">
      <c r="A73" s="29">
        <f t="shared" si="6"/>
        <v>63</v>
      </c>
      <c r="B73" s="21">
        <v>2020003630086</v>
      </c>
      <c r="C73" s="10" t="s">
        <v>87</v>
      </c>
      <c r="D73" s="9">
        <f>[1]CONSOLIDADO!C34</f>
        <v>1389234880</v>
      </c>
    </row>
    <row r="74" spans="1:4" ht="54" customHeight="1" x14ac:dyDescent="0.2">
      <c r="A74" s="29">
        <f t="shared" si="6"/>
        <v>64</v>
      </c>
      <c r="B74" s="21">
        <v>2020003630087</v>
      </c>
      <c r="C74" s="10" t="s">
        <v>86</v>
      </c>
      <c r="D74" s="9">
        <f>[1]CONSOLIDADO!C35</f>
        <v>94000000</v>
      </c>
    </row>
    <row r="75" spans="1:4" ht="54" customHeight="1" x14ac:dyDescent="0.2">
      <c r="A75" s="29">
        <f t="shared" si="6"/>
        <v>65</v>
      </c>
      <c r="B75" s="21">
        <v>2020003630088</v>
      </c>
      <c r="C75" s="10" t="s">
        <v>85</v>
      </c>
      <c r="D75" s="9">
        <f>[1]CONSOLIDADO!C36</f>
        <v>467000000.94999999</v>
      </c>
    </row>
    <row r="76" spans="1:4" ht="24.75" customHeight="1" x14ac:dyDescent="0.2">
      <c r="A76" s="26" t="s">
        <v>84</v>
      </c>
      <c r="B76" s="27"/>
      <c r="C76" s="28"/>
      <c r="D76" s="11">
        <f>SUM(D77:D79)</f>
        <v>703002887.27999997</v>
      </c>
    </row>
    <row r="77" spans="1:4" ht="62.25" customHeight="1" x14ac:dyDescent="0.2">
      <c r="A77" s="29">
        <f>A75+1</f>
        <v>66</v>
      </c>
      <c r="B77" s="21">
        <v>2020003630031</v>
      </c>
      <c r="C77" s="10" t="s">
        <v>83</v>
      </c>
      <c r="D77" s="9">
        <f>[1]CONSOLIDADO!C143</f>
        <v>153002887.28</v>
      </c>
    </row>
    <row r="78" spans="1:4" ht="62.25" customHeight="1" x14ac:dyDescent="0.2">
      <c r="A78" s="29">
        <f>A77+1</f>
        <v>67</v>
      </c>
      <c r="B78" s="21">
        <v>2020003630090</v>
      </c>
      <c r="C78" s="14" t="s">
        <v>82</v>
      </c>
      <c r="D78" s="9">
        <f>[1]CONSOLIDADO!C144</f>
        <v>350000000</v>
      </c>
    </row>
    <row r="79" spans="1:4" ht="62.25" customHeight="1" x14ac:dyDescent="0.2">
      <c r="A79" s="29">
        <f>A78+1</f>
        <v>68</v>
      </c>
      <c r="B79" s="21">
        <v>2021003630005</v>
      </c>
      <c r="C79" s="15" t="s">
        <v>81</v>
      </c>
      <c r="D79" s="9">
        <f>[1]CONSOLIDADO!C145</f>
        <v>200000000</v>
      </c>
    </row>
    <row r="80" spans="1:4" ht="22.5" customHeight="1" x14ac:dyDescent="0.2">
      <c r="A80" s="26" t="s">
        <v>80</v>
      </c>
      <c r="B80" s="27"/>
      <c r="C80" s="28"/>
      <c r="D80" s="11">
        <f>SUM(D81:D87)</f>
        <v>230618601918.75</v>
      </c>
    </row>
    <row r="81" spans="1:4" ht="43.5" customHeight="1" x14ac:dyDescent="0.2">
      <c r="A81" s="29">
        <f>A79+1</f>
        <v>69</v>
      </c>
      <c r="B81" s="21">
        <v>2020003630016</v>
      </c>
      <c r="C81" s="14" t="s">
        <v>79</v>
      </c>
      <c r="D81" s="9">
        <f>[1]CONSOLIDADO!C57</f>
        <v>214725687918.75</v>
      </c>
    </row>
    <row r="82" spans="1:4" ht="43.5" customHeight="1" x14ac:dyDescent="0.2">
      <c r="A82" s="29">
        <f>A81+1</f>
        <v>70</v>
      </c>
      <c r="B82" s="21">
        <v>2020003630091</v>
      </c>
      <c r="C82" s="14" t="s">
        <v>78</v>
      </c>
      <c r="D82" s="9">
        <f>[1]CONSOLIDADO!C58</f>
        <v>14690594000</v>
      </c>
    </row>
    <row r="83" spans="1:4" ht="43.5" customHeight="1" x14ac:dyDescent="0.2">
      <c r="A83" s="29">
        <f t="shared" ref="A83:A87" si="7">A82+1</f>
        <v>71</v>
      </c>
      <c r="B83" s="21">
        <v>2020003630092</v>
      </c>
      <c r="C83" s="14" t="s">
        <v>77</v>
      </c>
      <c r="D83" s="9">
        <f>[1]CONSOLIDADO!C59</f>
        <v>60000000</v>
      </c>
    </row>
    <row r="84" spans="1:4" ht="43.5" customHeight="1" x14ac:dyDescent="0.2">
      <c r="A84" s="29">
        <f t="shared" si="7"/>
        <v>72</v>
      </c>
      <c r="B84" s="21">
        <v>2020003630093</v>
      </c>
      <c r="C84" s="14" t="s">
        <v>76</v>
      </c>
      <c r="D84" s="9">
        <f>[1]CONSOLIDADO!C60</f>
        <v>188000000</v>
      </c>
    </row>
    <row r="85" spans="1:4" ht="43.5" customHeight="1" x14ac:dyDescent="0.2">
      <c r="A85" s="29">
        <f t="shared" si="7"/>
        <v>73</v>
      </c>
      <c r="B85" s="21">
        <v>2020003630094</v>
      </c>
      <c r="C85" s="14" t="s">
        <v>75</v>
      </c>
      <c r="D85" s="9">
        <f>[1]CONSOLIDADO!C61</f>
        <v>684320000</v>
      </c>
    </row>
    <row r="86" spans="1:4" ht="43.5" customHeight="1" x14ac:dyDescent="0.2">
      <c r="A86" s="29">
        <f t="shared" si="7"/>
        <v>74</v>
      </c>
      <c r="B86" s="21">
        <v>2020003630095</v>
      </c>
      <c r="C86" s="14" t="s">
        <v>74</v>
      </c>
      <c r="D86" s="9">
        <f>[1]CONSOLIDADO!C62</f>
        <v>20000000</v>
      </c>
    </row>
    <row r="87" spans="1:4" ht="43.5" customHeight="1" x14ac:dyDescent="0.2">
      <c r="A87" s="29">
        <f t="shared" si="7"/>
        <v>75</v>
      </c>
      <c r="B87" s="21">
        <v>2020003630096</v>
      </c>
      <c r="C87" s="14" t="s">
        <v>73</v>
      </c>
      <c r="D87" s="9">
        <f>[1]CONSOLIDADO!C63</f>
        <v>250000000</v>
      </c>
    </row>
    <row r="88" spans="1:4" ht="24.75" customHeight="1" x14ac:dyDescent="0.2">
      <c r="A88" s="26" t="s">
        <v>72</v>
      </c>
      <c r="B88" s="27"/>
      <c r="C88" s="28"/>
      <c r="D88" s="11">
        <f>SUM(D89:D113)</f>
        <v>8449873038.3999996</v>
      </c>
    </row>
    <row r="89" spans="1:4" ht="56.25" customHeight="1" x14ac:dyDescent="0.2">
      <c r="A89" s="29">
        <f>A87+1</f>
        <v>76</v>
      </c>
      <c r="B89" s="21">
        <v>2020003630011</v>
      </c>
      <c r="C89" s="14" t="s">
        <v>71</v>
      </c>
      <c r="D89" s="9">
        <f>[1]CONSOLIDADO!C65</f>
        <v>140000000</v>
      </c>
    </row>
    <row r="90" spans="1:4" ht="56.25" customHeight="1" x14ac:dyDescent="0.2">
      <c r="A90" s="29">
        <f>A89+1</f>
        <v>77</v>
      </c>
      <c r="B90" s="21">
        <v>2020003630012</v>
      </c>
      <c r="C90" s="10" t="s">
        <v>70</v>
      </c>
      <c r="D90" s="9">
        <f>[1]CONSOLIDADO!C66</f>
        <v>60000000</v>
      </c>
    </row>
    <row r="91" spans="1:4" ht="56.25" customHeight="1" x14ac:dyDescent="0.2">
      <c r="A91" s="29">
        <f t="shared" ref="A91:A113" si="8">A90+1</f>
        <v>78</v>
      </c>
      <c r="B91" s="21">
        <v>2020003630033</v>
      </c>
      <c r="C91" s="10" t="s">
        <v>69</v>
      </c>
      <c r="D91" s="9">
        <f>[1]CONSOLIDADO!C67</f>
        <v>70000000</v>
      </c>
    </row>
    <row r="92" spans="1:4" ht="56.25" customHeight="1" x14ac:dyDescent="0.2">
      <c r="A92" s="29">
        <f t="shared" si="8"/>
        <v>79</v>
      </c>
      <c r="B92" s="21">
        <v>2020003630034</v>
      </c>
      <c r="C92" s="14" t="s">
        <v>68</v>
      </c>
      <c r="D92" s="9">
        <f>[1]CONSOLIDADO!C68</f>
        <v>45000000</v>
      </c>
    </row>
    <row r="93" spans="1:4" ht="56.25" customHeight="1" x14ac:dyDescent="0.2">
      <c r="A93" s="29">
        <f t="shared" si="8"/>
        <v>80</v>
      </c>
      <c r="B93" s="21">
        <v>2020003630035</v>
      </c>
      <c r="C93" s="14" t="s">
        <v>67</v>
      </c>
      <c r="D93" s="9">
        <f>[1]CONSOLIDADO!C69</f>
        <v>270000000</v>
      </c>
    </row>
    <row r="94" spans="1:4" ht="56.25" customHeight="1" x14ac:dyDescent="0.2">
      <c r="A94" s="29">
        <f t="shared" si="8"/>
        <v>81</v>
      </c>
      <c r="B94" s="21">
        <v>2020003630036</v>
      </c>
      <c r="C94" s="10" t="s">
        <v>66</v>
      </c>
      <c r="D94" s="9">
        <f>[1]CONSOLIDADO!C70</f>
        <v>130000000</v>
      </c>
    </row>
    <row r="95" spans="1:4" ht="56.25" customHeight="1" x14ac:dyDescent="0.2">
      <c r="A95" s="29">
        <f t="shared" si="8"/>
        <v>82</v>
      </c>
      <c r="B95" s="21">
        <v>2020003630037</v>
      </c>
      <c r="C95" s="10" t="s">
        <v>65</v>
      </c>
      <c r="D95" s="9">
        <f>[1]CONSOLIDADO!C71</f>
        <v>80000000</v>
      </c>
    </row>
    <row r="96" spans="1:4" ht="56.25" customHeight="1" x14ac:dyDescent="0.2">
      <c r="A96" s="29">
        <f t="shared" si="8"/>
        <v>83</v>
      </c>
      <c r="B96" s="21">
        <v>2020003630098</v>
      </c>
      <c r="C96" s="10" t="s">
        <v>64</v>
      </c>
      <c r="D96" s="9">
        <f>[1]CONSOLIDADO!C72</f>
        <v>35000000</v>
      </c>
    </row>
    <row r="97" spans="1:4" ht="56.25" customHeight="1" x14ac:dyDescent="0.2">
      <c r="A97" s="29">
        <f t="shared" si="8"/>
        <v>84</v>
      </c>
      <c r="B97" s="21">
        <v>2020003630099</v>
      </c>
      <c r="C97" s="10" t="s">
        <v>63</v>
      </c>
      <c r="D97" s="9">
        <f>[1]CONSOLIDADO!C73</f>
        <v>82000000</v>
      </c>
    </row>
    <row r="98" spans="1:4" ht="56.25" customHeight="1" x14ac:dyDescent="0.2">
      <c r="A98" s="29">
        <f t="shared" si="8"/>
        <v>85</v>
      </c>
      <c r="B98" s="21">
        <v>2020003630100</v>
      </c>
      <c r="C98" s="10" t="s">
        <v>62</v>
      </c>
      <c r="D98" s="9">
        <f>[1]CONSOLIDADO!C74</f>
        <v>130200000</v>
      </c>
    </row>
    <row r="99" spans="1:4" ht="56.25" customHeight="1" x14ac:dyDescent="0.2">
      <c r="A99" s="29">
        <f t="shared" si="8"/>
        <v>86</v>
      </c>
      <c r="B99" s="21">
        <v>2020003630101</v>
      </c>
      <c r="C99" s="10" t="s">
        <v>61</v>
      </c>
      <c r="D99" s="9">
        <f>[1]CONSOLIDADO!C75</f>
        <v>280000000</v>
      </c>
    </row>
    <row r="100" spans="1:4" ht="56.25" customHeight="1" x14ac:dyDescent="0.2">
      <c r="A100" s="29">
        <f t="shared" si="8"/>
        <v>87</v>
      </c>
      <c r="B100" s="21">
        <v>2020003630102</v>
      </c>
      <c r="C100" s="10" t="s">
        <v>60</v>
      </c>
      <c r="D100" s="9">
        <f>[1]CONSOLIDADO!C76</f>
        <v>180000000</v>
      </c>
    </row>
    <row r="101" spans="1:4" ht="56.25" customHeight="1" x14ac:dyDescent="0.2">
      <c r="A101" s="29">
        <f t="shared" si="8"/>
        <v>88</v>
      </c>
      <c r="B101" s="21">
        <v>2020003630103</v>
      </c>
      <c r="C101" s="14" t="s">
        <v>59</v>
      </c>
      <c r="D101" s="9">
        <f>[1]CONSOLIDADO!C77</f>
        <v>45000000</v>
      </c>
    </row>
    <row r="102" spans="1:4" ht="56.25" customHeight="1" x14ac:dyDescent="0.2">
      <c r="A102" s="29">
        <f t="shared" si="8"/>
        <v>89</v>
      </c>
      <c r="B102" s="21">
        <v>2020003630104</v>
      </c>
      <c r="C102" s="14" t="s">
        <v>58</v>
      </c>
      <c r="D102" s="9">
        <f>[1]CONSOLIDADO!C78</f>
        <v>46000000</v>
      </c>
    </row>
    <row r="103" spans="1:4" ht="56.25" customHeight="1" x14ac:dyDescent="0.2">
      <c r="A103" s="29">
        <f t="shared" si="8"/>
        <v>90</v>
      </c>
      <c r="B103" s="21">
        <v>2020003630105</v>
      </c>
      <c r="C103" s="14" t="s">
        <v>57</v>
      </c>
      <c r="D103" s="9">
        <f>[1]CONSOLIDADO!C79</f>
        <v>40000000</v>
      </c>
    </row>
    <row r="104" spans="1:4" ht="56.25" customHeight="1" x14ac:dyDescent="0.2">
      <c r="A104" s="29">
        <f t="shared" si="8"/>
        <v>91</v>
      </c>
      <c r="B104" s="21">
        <v>2020003630106</v>
      </c>
      <c r="C104" s="14" t="s">
        <v>56</v>
      </c>
      <c r="D104" s="9">
        <f>[1]CONSOLIDADO!C80</f>
        <v>50000000</v>
      </c>
    </row>
    <row r="105" spans="1:4" ht="56.25" customHeight="1" x14ac:dyDescent="0.2">
      <c r="A105" s="29">
        <f t="shared" si="8"/>
        <v>92</v>
      </c>
      <c r="B105" s="21">
        <v>2020003630109</v>
      </c>
      <c r="C105" s="10" t="s">
        <v>55</v>
      </c>
      <c r="D105" s="9">
        <f>[1]CONSOLIDADO!C81</f>
        <v>6181673038.3999996</v>
      </c>
    </row>
    <row r="106" spans="1:4" ht="56.25" customHeight="1" x14ac:dyDescent="0.2">
      <c r="A106" s="29">
        <f t="shared" si="8"/>
        <v>93</v>
      </c>
      <c r="B106" s="21">
        <v>2020003630111</v>
      </c>
      <c r="C106" s="14" t="s">
        <v>54</v>
      </c>
      <c r="D106" s="9">
        <f>[1]CONSOLIDADO!C82</f>
        <v>65000000</v>
      </c>
    </row>
    <row r="107" spans="1:4" ht="56.25" customHeight="1" x14ac:dyDescent="0.2">
      <c r="A107" s="29">
        <f t="shared" si="8"/>
        <v>94</v>
      </c>
      <c r="B107" s="21">
        <v>2020003630112</v>
      </c>
      <c r="C107" s="14" t="s">
        <v>53</v>
      </c>
      <c r="D107" s="9">
        <f>[1]CONSOLIDADO!C83</f>
        <v>75000000</v>
      </c>
    </row>
    <row r="108" spans="1:4" ht="56.25" customHeight="1" x14ac:dyDescent="0.2">
      <c r="A108" s="29">
        <f t="shared" si="8"/>
        <v>95</v>
      </c>
      <c r="B108" s="21">
        <v>2020003630113</v>
      </c>
      <c r="C108" s="10" t="s">
        <v>52</v>
      </c>
      <c r="D108" s="9">
        <f>[1]CONSOLIDADO!C84</f>
        <v>60000000</v>
      </c>
    </row>
    <row r="109" spans="1:4" ht="56.25" customHeight="1" x14ac:dyDescent="0.2">
      <c r="A109" s="29">
        <f t="shared" si="8"/>
        <v>96</v>
      </c>
      <c r="B109" s="21">
        <v>2020003630114</v>
      </c>
      <c r="C109" s="10" t="s">
        <v>51</v>
      </c>
      <c r="D109" s="9">
        <f>[1]CONSOLIDADO!C85</f>
        <v>45000000</v>
      </c>
    </row>
    <row r="110" spans="1:4" ht="56.25" customHeight="1" x14ac:dyDescent="0.2">
      <c r="A110" s="29">
        <f t="shared" si="8"/>
        <v>97</v>
      </c>
      <c r="B110" s="21">
        <v>2020003630115</v>
      </c>
      <c r="C110" s="10" t="s">
        <v>50</v>
      </c>
      <c r="D110" s="9">
        <f>[1]CONSOLIDADO!C86</f>
        <v>30000000</v>
      </c>
    </row>
    <row r="111" spans="1:4" ht="56.25" customHeight="1" x14ac:dyDescent="0.2">
      <c r="A111" s="29">
        <f t="shared" si="8"/>
        <v>98</v>
      </c>
      <c r="B111" s="21">
        <v>2021003630007</v>
      </c>
      <c r="C111" s="14" t="s">
        <v>49</v>
      </c>
      <c r="D111" s="9">
        <f>[1]CONSOLIDADO!C87</f>
        <v>135000000</v>
      </c>
    </row>
    <row r="112" spans="1:4" ht="56.25" customHeight="1" x14ac:dyDescent="0.2">
      <c r="A112" s="29">
        <f t="shared" si="8"/>
        <v>99</v>
      </c>
      <c r="B112" s="21">
        <v>2021003630008</v>
      </c>
      <c r="C112" s="14" t="s">
        <v>48</v>
      </c>
      <c r="D112" s="9">
        <f>[1]CONSOLIDADO!C88</f>
        <v>140000000</v>
      </c>
    </row>
    <row r="113" spans="1:4" ht="56.25" customHeight="1" x14ac:dyDescent="0.2">
      <c r="A113" s="29">
        <f t="shared" si="8"/>
        <v>100</v>
      </c>
      <c r="B113" s="21">
        <v>2021003630010</v>
      </c>
      <c r="C113" s="10" t="s">
        <v>47</v>
      </c>
      <c r="D113" s="9">
        <f>[1]CONSOLIDADO!C89</f>
        <v>35000000</v>
      </c>
    </row>
    <row r="114" spans="1:4" ht="26.25" customHeight="1" x14ac:dyDescent="0.2">
      <c r="A114" s="26" t="s">
        <v>46</v>
      </c>
      <c r="B114" s="27"/>
      <c r="C114" s="28"/>
      <c r="D114" s="11">
        <f>SUM(D115:D136)</f>
        <v>62973254317.059998</v>
      </c>
    </row>
    <row r="115" spans="1:4" ht="37.5" customHeight="1" x14ac:dyDescent="0.2">
      <c r="A115" s="29">
        <f>A113+1</f>
        <v>101</v>
      </c>
      <c r="B115" s="21">
        <v>2020003630116</v>
      </c>
      <c r="C115" s="10" t="s">
        <v>45</v>
      </c>
      <c r="D115" s="9">
        <f>[1]CONSOLIDADO!C102</f>
        <v>650800000</v>
      </c>
    </row>
    <row r="116" spans="1:4" ht="37.5" customHeight="1" x14ac:dyDescent="0.2">
      <c r="A116" s="29">
        <f>A115+1</f>
        <v>102</v>
      </c>
      <c r="B116" s="21">
        <v>2020003630117</v>
      </c>
      <c r="C116" s="10" t="s">
        <v>44</v>
      </c>
      <c r="D116" s="9">
        <f>[1]CONSOLIDADO!C103</f>
        <v>297393318</v>
      </c>
    </row>
    <row r="117" spans="1:4" ht="37.5" customHeight="1" x14ac:dyDescent="0.2">
      <c r="A117" s="29">
        <f t="shared" ref="A117:A136" si="9">A116+1</f>
        <v>103</v>
      </c>
      <c r="B117" s="21">
        <v>2020003630118</v>
      </c>
      <c r="C117" s="10" t="s">
        <v>43</v>
      </c>
      <c r="D117" s="9">
        <f>[1]CONSOLIDADO!C104</f>
        <v>1333614717.0599999</v>
      </c>
    </row>
    <row r="118" spans="1:4" ht="37.5" customHeight="1" x14ac:dyDescent="0.2">
      <c r="A118" s="29">
        <f t="shared" si="9"/>
        <v>104</v>
      </c>
      <c r="B118" s="21">
        <v>2020003630119</v>
      </c>
      <c r="C118" s="10" t="s">
        <v>42</v>
      </c>
      <c r="D118" s="9">
        <f>[1]CONSOLIDADO!C105</f>
        <v>100000000</v>
      </c>
    </row>
    <row r="119" spans="1:4" ht="37.5" customHeight="1" x14ac:dyDescent="0.2">
      <c r="A119" s="29">
        <f t="shared" si="9"/>
        <v>105</v>
      </c>
      <c r="B119" s="21">
        <v>2020003630120</v>
      </c>
      <c r="C119" s="10" t="s">
        <v>41</v>
      </c>
      <c r="D119" s="9">
        <f>[1]CONSOLIDADO!C106</f>
        <v>150000000</v>
      </c>
    </row>
    <row r="120" spans="1:4" ht="37.5" customHeight="1" x14ac:dyDescent="0.2">
      <c r="A120" s="29">
        <f t="shared" si="9"/>
        <v>106</v>
      </c>
      <c r="B120" s="21">
        <v>2020003630121</v>
      </c>
      <c r="C120" s="10" t="s">
        <v>40</v>
      </c>
      <c r="D120" s="9">
        <f>[1]CONSOLIDADO!C107</f>
        <v>150000000</v>
      </c>
    </row>
    <row r="121" spans="1:4" ht="37.5" customHeight="1" x14ac:dyDescent="0.2">
      <c r="A121" s="29">
        <f t="shared" si="9"/>
        <v>107</v>
      </c>
      <c r="B121" s="21">
        <v>2020003630122</v>
      </c>
      <c r="C121" s="10" t="s">
        <v>39</v>
      </c>
      <c r="D121" s="9">
        <f>[1]CONSOLIDADO!C108</f>
        <v>312000000</v>
      </c>
    </row>
    <row r="122" spans="1:4" ht="37.5" customHeight="1" x14ac:dyDescent="0.2">
      <c r="A122" s="29">
        <f t="shared" si="9"/>
        <v>108</v>
      </c>
      <c r="B122" s="21">
        <v>2020003630123</v>
      </c>
      <c r="C122" s="10" t="s">
        <v>38</v>
      </c>
      <c r="D122" s="9">
        <f>[1]CONSOLIDADO!C109</f>
        <v>480000000</v>
      </c>
    </row>
    <row r="123" spans="1:4" ht="37.5" customHeight="1" x14ac:dyDescent="0.2">
      <c r="A123" s="29">
        <f t="shared" si="9"/>
        <v>109</v>
      </c>
      <c r="B123" s="21">
        <v>2020003630124</v>
      </c>
      <c r="C123" s="10" t="s">
        <v>37</v>
      </c>
      <c r="D123" s="9">
        <f>[1]CONSOLIDADO!C110</f>
        <v>204000000</v>
      </c>
    </row>
    <row r="124" spans="1:4" ht="37.5" customHeight="1" x14ac:dyDescent="0.2">
      <c r="A124" s="29">
        <f t="shared" si="9"/>
        <v>110</v>
      </c>
      <c r="B124" s="21">
        <v>2020003630125</v>
      </c>
      <c r="C124" s="10" t="s">
        <v>36</v>
      </c>
      <c r="D124" s="9">
        <f>[1]CONSOLIDADO!C111</f>
        <v>192000000</v>
      </c>
    </row>
    <row r="125" spans="1:4" ht="37.5" customHeight="1" x14ac:dyDescent="0.2">
      <c r="A125" s="29">
        <f t="shared" si="9"/>
        <v>111</v>
      </c>
      <c r="B125" s="21">
        <v>2020003630126</v>
      </c>
      <c r="C125" s="10" t="s">
        <v>35</v>
      </c>
      <c r="D125" s="9">
        <f>[1]CONSOLIDADO!C112</f>
        <v>218000000</v>
      </c>
    </row>
    <row r="126" spans="1:4" ht="37.5" customHeight="1" x14ac:dyDescent="0.2">
      <c r="A126" s="29">
        <f t="shared" si="9"/>
        <v>112</v>
      </c>
      <c r="B126" s="21">
        <v>2020003630127</v>
      </c>
      <c r="C126" s="10" t="s">
        <v>34</v>
      </c>
      <c r="D126" s="9">
        <f>[1]CONSOLIDADO!C113</f>
        <v>348000000</v>
      </c>
    </row>
    <row r="127" spans="1:4" ht="37.5" customHeight="1" x14ac:dyDescent="0.2">
      <c r="A127" s="29">
        <f t="shared" si="9"/>
        <v>113</v>
      </c>
      <c r="B127" s="21">
        <v>2020003630128</v>
      </c>
      <c r="C127" s="10" t="s">
        <v>33</v>
      </c>
      <c r="D127" s="9">
        <f>[1]CONSOLIDADO!C114</f>
        <v>673000000</v>
      </c>
    </row>
    <row r="128" spans="1:4" ht="37.5" customHeight="1" x14ac:dyDescent="0.2">
      <c r="A128" s="29">
        <f t="shared" si="9"/>
        <v>114</v>
      </c>
      <c r="B128" s="21">
        <v>2020003630129</v>
      </c>
      <c r="C128" s="10" t="s">
        <v>32</v>
      </c>
      <c r="D128" s="9">
        <f>[1]CONSOLIDADO!C115</f>
        <v>311500000</v>
      </c>
    </row>
    <row r="129" spans="1:4" ht="37.5" customHeight="1" x14ac:dyDescent="0.2">
      <c r="A129" s="29">
        <f t="shared" si="9"/>
        <v>115</v>
      </c>
      <c r="B129" s="21">
        <v>2020003630131</v>
      </c>
      <c r="C129" s="10" t="s">
        <v>31</v>
      </c>
      <c r="D129" s="9">
        <f>[1]CONSOLIDADO!C116</f>
        <v>24000000</v>
      </c>
    </row>
    <row r="130" spans="1:4" ht="37.5" customHeight="1" x14ac:dyDescent="0.2">
      <c r="A130" s="29">
        <f t="shared" si="9"/>
        <v>116</v>
      </c>
      <c r="B130" s="21">
        <v>2020003630132</v>
      </c>
      <c r="C130" s="10" t="s">
        <v>30</v>
      </c>
      <c r="D130" s="9">
        <f>[1]CONSOLIDADO!C117</f>
        <v>102000000</v>
      </c>
    </row>
    <row r="131" spans="1:4" ht="37.5" customHeight="1" x14ac:dyDescent="0.2">
      <c r="A131" s="29">
        <f t="shared" si="9"/>
        <v>117</v>
      </c>
      <c r="B131" s="21">
        <v>2020003630133</v>
      </c>
      <c r="C131" s="10" t="s">
        <v>29</v>
      </c>
      <c r="D131" s="9">
        <f>[1]CONSOLIDADO!C118</f>
        <v>580165182</v>
      </c>
    </row>
    <row r="132" spans="1:4" ht="37.5" customHeight="1" x14ac:dyDescent="0.2">
      <c r="A132" s="29">
        <f t="shared" si="9"/>
        <v>118</v>
      </c>
      <c r="B132" s="21">
        <v>2020003630134</v>
      </c>
      <c r="C132" s="10" t="s">
        <v>28</v>
      </c>
      <c r="D132" s="9">
        <f>[1]CONSOLIDADO!C119</f>
        <v>400000000</v>
      </c>
    </row>
    <row r="133" spans="1:4" ht="37.5" customHeight="1" x14ac:dyDescent="0.2">
      <c r="A133" s="29">
        <f t="shared" si="9"/>
        <v>119</v>
      </c>
      <c r="B133" s="21">
        <v>2020003630135</v>
      </c>
      <c r="C133" s="10" t="s">
        <v>27</v>
      </c>
      <c r="D133" s="9">
        <f>[1]CONSOLIDADO!C120</f>
        <v>1622896500</v>
      </c>
    </row>
    <row r="134" spans="1:4" ht="37.5" customHeight="1" x14ac:dyDescent="0.2">
      <c r="A134" s="29">
        <f t="shared" si="9"/>
        <v>120</v>
      </c>
      <c r="B134" s="21">
        <v>2020003630136</v>
      </c>
      <c r="C134" s="10" t="s">
        <v>26</v>
      </c>
      <c r="D134" s="9">
        <f>[1]CONSOLIDADO!C121</f>
        <v>43270329100</v>
      </c>
    </row>
    <row r="135" spans="1:4" ht="37.5" customHeight="1" x14ac:dyDescent="0.2">
      <c r="A135" s="29">
        <f t="shared" si="9"/>
        <v>121</v>
      </c>
      <c r="B135" s="21">
        <v>2020003630137</v>
      </c>
      <c r="C135" s="10" t="s">
        <v>25</v>
      </c>
      <c r="D135" s="9">
        <f>[1]CONSOLIDADO!C122</f>
        <v>10885766500</v>
      </c>
    </row>
    <row r="136" spans="1:4" ht="37.5" customHeight="1" x14ac:dyDescent="0.2">
      <c r="A136" s="29">
        <f t="shared" si="9"/>
        <v>122</v>
      </c>
      <c r="B136" s="21">
        <v>2020003630138</v>
      </c>
      <c r="C136" s="10" t="s">
        <v>24</v>
      </c>
      <c r="D136" s="9">
        <f>[1]CONSOLIDADO!C123</f>
        <v>667789000</v>
      </c>
    </row>
    <row r="137" spans="1:4" ht="30" customHeight="1" x14ac:dyDescent="0.2">
      <c r="A137" s="26" t="s">
        <v>23</v>
      </c>
      <c r="B137" s="27"/>
      <c r="C137" s="28"/>
      <c r="D137" s="11">
        <f>SUM(D138:D143)</f>
        <v>1284521994.78</v>
      </c>
    </row>
    <row r="138" spans="1:4" ht="33.75" customHeight="1" x14ac:dyDescent="0.2">
      <c r="A138" s="29">
        <f>A136+1</f>
        <v>123</v>
      </c>
      <c r="B138" s="21">
        <v>2020003630038</v>
      </c>
      <c r="C138" s="10" t="s">
        <v>22</v>
      </c>
      <c r="D138" s="13">
        <f>[1]CONSOLIDADO!C147</f>
        <v>230000000</v>
      </c>
    </row>
    <row r="139" spans="1:4" ht="33.75" customHeight="1" x14ac:dyDescent="0.2">
      <c r="A139" s="29">
        <f>A138+1</f>
        <v>124</v>
      </c>
      <c r="B139" s="21">
        <v>2020003630039</v>
      </c>
      <c r="C139" s="10" t="s">
        <v>21</v>
      </c>
      <c r="D139" s="13">
        <f>[1]CONSOLIDADO!C148</f>
        <v>245000000</v>
      </c>
    </row>
    <row r="140" spans="1:4" ht="33.75" customHeight="1" x14ac:dyDescent="0.2">
      <c r="A140" s="29">
        <f t="shared" ref="A140:A143" si="10">A139+1</f>
        <v>125</v>
      </c>
      <c r="B140" s="21">
        <v>2020003630040</v>
      </c>
      <c r="C140" s="10" t="s">
        <v>20</v>
      </c>
      <c r="D140" s="13">
        <f>[1]CONSOLIDADO!C149</f>
        <v>25000000</v>
      </c>
    </row>
    <row r="141" spans="1:4" ht="33.75" customHeight="1" x14ac:dyDescent="0.2">
      <c r="A141" s="29">
        <f t="shared" si="10"/>
        <v>126</v>
      </c>
      <c r="B141" s="21">
        <v>2020003630139</v>
      </c>
      <c r="C141" s="10" t="s">
        <v>19</v>
      </c>
      <c r="D141" s="13">
        <f>[1]CONSOLIDADO!C150</f>
        <v>399521994.77999997</v>
      </c>
    </row>
    <row r="142" spans="1:4" ht="33.75" customHeight="1" x14ac:dyDescent="0.2">
      <c r="A142" s="29">
        <f t="shared" si="10"/>
        <v>127</v>
      </c>
      <c r="B142" s="21">
        <v>2020003630140</v>
      </c>
      <c r="C142" s="10" t="s">
        <v>18</v>
      </c>
      <c r="D142" s="13">
        <f>[1]CONSOLIDADO!C151</f>
        <v>95000000</v>
      </c>
    </row>
    <row r="143" spans="1:4" ht="33.75" customHeight="1" x14ac:dyDescent="0.2">
      <c r="A143" s="29">
        <f t="shared" si="10"/>
        <v>128</v>
      </c>
      <c r="B143" s="21">
        <v>2020003630141</v>
      </c>
      <c r="C143" s="10" t="s">
        <v>17</v>
      </c>
      <c r="D143" s="13">
        <f>[1]CONSOLIDADO!C152</f>
        <v>290000000</v>
      </c>
    </row>
    <row r="144" spans="1:4" ht="23.25" customHeight="1" x14ac:dyDescent="0.2">
      <c r="A144" s="26" t="s">
        <v>16</v>
      </c>
      <c r="B144" s="27"/>
      <c r="C144" s="28"/>
      <c r="D144" s="11">
        <f>SUM(D145:D146)</f>
        <v>6243543463</v>
      </c>
    </row>
    <row r="145" spans="1:4" ht="33" customHeight="1" x14ac:dyDescent="0.2">
      <c r="A145" s="29">
        <f>A143+1</f>
        <v>129</v>
      </c>
      <c r="B145" s="21">
        <v>2020003630009</v>
      </c>
      <c r="C145" s="10" t="s">
        <v>15</v>
      </c>
      <c r="D145" s="9">
        <f>[1]CONSOLIDADO!C2</f>
        <v>2907887047</v>
      </c>
    </row>
    <row r="146" spans="1:4" ht="33" customHeight="1" x14ac:dyDescent="0.2">
      <c r="A146" s="29">
        <f>A145+1</f>
        <v>130</v>
      </c>
      <c r="B146" s="21">
        <v>2020003630010</v>
      </c>
      <c r="C146" s="10" t="s">
        <v>14</v>
      </c>
      <c r="D146" s="9">
        <f>[1]CONSOLIDADO!C3</f>
        <v>3335656416</v>
      </c>
    </row>
    <row r="147" spans="1:4" ht="23.25" customHeight="1" x14ac:dyDescent="0.2">
      <c r="A147" s="26" t="s">
        <v>13</v>
      </c>
      <c r="B147" s="27"/>
      <c r="C147" s="28"/>
      <c r="D147" s="11">
        <f>SUM(D148:D152)</f>
        <v>6238315000</v>
      </c>
    </row>
    <row r="148" spans="1:4" ht="37.5" customHeight="1" x14ac:dyDescent="0.2">
      <c r="A148" s="29">
        <f>A146+1</f>
        <v>131</v>
      </c>
      <c r="B148" s="21">
        <v>2020003630142</v>
      </c>
      <c r="C148" s="10" t="s">
        <v>12</v>
      </c>
      <c r="D148" s="9">
        <f>[1]CONSOLIDADO!C7</f>
        <v>1600000000</v>
      </c>
    </row>
    <row r="149" spans="1:4" ht="37.5" customHeight="1" x14ac:dyDescent="0.2">
      <c r="A149" s="29">
        <f>A148+1</f>
        <v>132</v>
      </c>
      <c r="B149" s="21">
        <v>2020003630143</v>
      </c>
      <c r="C149" s="10" t="s">
        <v>11</v>
      </c>
      <c r="D149" s="9">
        <f>[1]CONSOLIDADO!C8</f>
        <v>2211834000</v>
      </c>
    </row>
    <row r="150" spans="1:4" ht="37.5" customHeight="1" x14ac:dyDescent="0.2">
      <c r="A150" s="29">
        <f t="shared" ref="A150:A152" si="11">A149+1</f>
        <v>133</v>
      </c>
      <c r="B150" s="21">
        <v>2020003630144</v>
      </c>
      <c r="C150" s="10" t="s">
        <v>10</v>
      </c>
      <c r="D150" s="9">
        <f>[1]CONSOLIDADO!C9</f>
        <v>1000481000</v>
      </c>
    </row>
    <row r="151" spans="1:4" ht="37.5" customHeight="1" x14ac:dyDescent="0.2">
      <c r="A151" s="29">
        <f t="shared" si="11"/>
        <v>134</v>
      </c>
      <c r="B151" s="21">
        <v>2020003630145</v>
      </c>
      <c r="C151" s="10" t="s">
        <v>9</v>
      </c>
      <c r="D151" s="9">
        <f>[1]CONSOLIDADO!C10</f>
        <v>926000000</v>
      </c>
    </row>
    <row r="152" spans="1:4" ht="37.5" customHeight="1" x14ac:dyDescent="0.2">
      <c r="A152" s="29">
        <f t="shared" si="11"/>
        <v>135</v>
      </c>
      <c r="B152" s="21">
        <v>2022003630006</v>
      </c>
      <c r="C152" s="10" t="s">
        <v>8</v>
      </c>
      <c r="D152" s="9">
        <f>[1]CONSOLIDADO!C11</f>
        <v>500000000</v>
      </c>
    </row>
    <row r="153" spans="1:4" ht="30" customHeight="1" x14ac:dyDescent="0.2">
      <c r="A153" s="26" t="s">
        <v>7</v>
      </c>
      <c r="B153" s="27"/>
      <c r="C153" s="28"/>
      <c r="D153" s="11">
        <f>SUM(D154)</f>
        <v>195583221</v>
      </c>
    </row>
    <row r="154" spans="1:4" ht="40.5" customHeight="1" x14ac:dyDescent="0.2">
      <c r="A154" s="31">
        <f>A152+1</f>
        <v>136</v>
      </c>
      <c r="B154" s="32">
        <v>2020003630149</v>
      </c>
      <c r="C154" s="33" t="s">
        <v>6</v>
      </c>
      <c r="D154" s="9">
        <f>[1]CONSOLIDADO!C6</f>
        <v>195583221</v>
      </c>
    </row>
    <row r="155" spans="1:4" ht="30" customHeight="1" x14ac:dyDescent="0.2">
      <c r="A155" s="34" t="s">
        <v>5</v>
      </c>
      <c r="B155" s="34"/>
      <c r="C155" s="34"/>
      <c r="D155" s="30">
        <f>SUM(D3,D8,D16,D19,D33,D46,D51,D56,D76,D80,D88,D114,D137,D144,D147,D153)</f>
        <v>353958686715.00006</v>
      </c>
    </row>
    <row r="156" spans="1:4" ht="19.5" customHeight="1" x14ac:dyDescent="0.2"/>
    <row r="161" spans="2:10" x14ac:dyDescent="0.2">
      <c r="B161" s="7"/>
      <c r="C161" s="8" t="s">
        <v>4</v>
      </c>
      <c r="D161" s="7"/>
    </row>
    <row r="162" spans="2:10" ht="12.75" customHeight="1" x14ac:dyDescent="0.2">
      <c r="B162" s="5" t="s">
        <v>3</v>
      </c>
      <c r="C162" s="5"/>
      <c r="D162" s="5"/>
      <c r="J162" s="6"/>
    </row>
    <row r="164" spans="2:10" ht="12.75" customHeight="1" x14ac:dyDescent="0.2">
      <c r="B164" s="5"/>
      <c r="C164" s="5"/>
      <c r="D164" s="5"/>
    </row>
    <row r="165" spans="2:10" ht="17.25" customHeight="1" x14ac:dyDescent="0.2">
      <c r="B165" s="4" t="s">
        <v>2</v>
      </c>
      <c r="C165" s="2"/>
      <c r="D165" s="2"/>
    </row>
    <row r="166" spans="2:10" ht="12" customHeight="1" x14ac:dyDescent="0.2">
      <c r="B166" s="4" t="s">
        <v>1</v>
      </c>
      <c r="C166" s="2"/>
      <c r="D166" s="2"/>
    </row>
    <row r="167" spans="2:10" ht="14.25" customHeight="1" x14ac:dyDescent="0.2">
      <c r="B167" s="3" t="s">
        <v>0</v>
      </c>
      <c r="C167" s="2"/>
      <c r="D167" s="2"/>
    </row>
  </sheetData>
  <mergeCells count="23">
    <mergeCell ref="A19:C19"/>
    <mergeCell ref="A155:C155"/>
    <mergeCell ref="A153:C153"/>
    <mergeCell ref="A147:C147"/>
    <mergeCell ref="A144:C144"/>
    <mergeCell ref="A137:C137"/>
    <mergeCell ref="A46:C46"/>
    <mergeCell ref="A51:C51"/>
    <mergeCell ref="A56:C56"/>
    <mergeCell ref="A76:C76"/>
    <mergeCell ref="B33:C33"/>
    <mergeCell ref="A1:D1"/>
    <mergeCell ref="A3:C3"/>
    <mergeCell ref="A8:C8"/>
    <mergeCell ref="A16:C16"/>
    <mergeCell ref="A80:C80"/>
    <mergeCell ref="A88:C88"/>
    <mergeCell ref="A114:C114"/>
    <mergeCell ref="B162:D162"/>
    <mergeCell ref="B164:D164"/>
    <mergeCell ref="B165:D165"/>
    <mergeCell ref="B166:D166"/>
    <mergeCell ref="B167:D167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2024-02-07T12:36:50Z</dcterms:created>
  <dcterms:modified xsi:type="dcterms:W3CDTF">2024-02-07T12:47:28Z</dcterms:modified>
</cp:coreProperties>
</file>