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Gobernación 2022\STO PDD 2022\SGTO PDD IV TRIMESTRE  2022\"/>
    </mc:Choice>
  </mc:AlternateContent>
  <bookViews>
    <workbookView xWindow="0" yWindow="0" windowWidth="24000" windowHeight="9045"/>
  </bookViews>
  <sheets>
    <sheet name="RELACIÓN PROYECTOS 2022" sheetId="1" r:id="rId1"/>
  </sheets>
  <externalReferences>
    <externalReference r:id="rId2"/>
  </externalReferences>
  <definedNames>
    <definedName name="_1._Apoyo_con_equipos_para_la_seguridad_vial_Licenciamiento_de_software_para_comunicaciones">#REF!</definedName>
    <definedName name="_xlnm._FilterDatabase" localSheetId="0" hidden="1">'RELACIÓN PROYECTOS 2022'!$A$2:$C$200</definedName>
    <definedName name="aa">#REF!</definedName>
    <definedName name="CODIGO_DIVIPOLA">#REF!</definedName>
    <definedName name="DboREGISTRO_LEY_617">#REF!</definedName>
    <definedName name="ññ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5" i="1" l="1"/>
  <c r="C181" i="1"/>
  <c r="C142" i="1"/>
  <c r="C102" i="1"/>
  <c r="C101" i="1" s="1"/>
  <c r="C93" i="1"/>
  <c r="C80" i="1"/>
  <c r="A78" i="1"/>
  <c r="C62" i="1"/>
  <c r="C59" i="1"/>
  <c r="C50" i="1"/>
  <c r="C36" i="1"/>
  <c r="C24" i="1"/>
  <c r="C20" i="1"/>
  <c r="C11" i="1"/>
  <c r="C10" i="1" s="1"/>
  <c r="C4" i="1"/>
  <c r="C79" i="1" l="1"/>
  <c r="C3" i="1"/>
  <c r="C49" i="1"/>
  <c r="C19" i="1"/>
  <c r="C33" i="1"/>
  <c r="C72" i="1"/>
  <c r="C139" i="1"/>
  <c r="C192" i="1"/>
  <c r="C108" i="1"/>
  <c r="C120" i="1"/>
  <c r="C149" i="1"/>
  <c r="C178" i="1"/>
  <c r="C189" i="1"/>
  <c r="C198" i="1"/>
  <c r="C45" i="1"/>
  <c r="C66" i="1"/>
  <c r="C117" i="1"/>
  <c r="C174" i="1"/>
  <c r="C184" i="1"/>
  <c r="C173" i="1" l="1"/>
  <c r="C107" i="1"/>
  <c r="C71" i="1"/>
  <c r="C183" i="1"/>
  <c r="C197" i="1"/>
  <c r="C148" i="1"/>
  <c r="C23" i="1"/>
  <c r="C65" i="1"/>
  <c r="C188" i="1"/>
  <c r="C119" i="1"/>
  <c r="C200" i="1" l="1"/>
</calcChain>
</file>

<file path=xl/sharedStrings.xml><?xml version="1.0" encoding="utf-8"?>
<sst xmlns="http://schemas.openxmlformats.org/spreadsheetml/2006/main" count="202" uniqueCount="177">
  <si>
    <t>CÓDIGO BPIN</t>
  </si>
  <si>
    <t>NOMBRE DEL PROYECTO</t>
  </si>
  <si>
    <t>PRESUPUESTO</t>
  </si>
  <si>
    <t>304 SECRETARÍA ADMINISTRATIVA</t>
  </si>
  <si>
    <t xml:space="preserve">LIDERAZGO, GOBERNABILIDAD Y TRANSPARENCIA </t>
  </si>
  <si>
    <t>Implementación del Modelo Integrado de Planeación y de Gestión MIPG  de la Administración Departamental del Quindío (Dimensiones  de Talento humano,  Información y Comunicación y Gestión del Conocimiento).</t>
  </si>
  <si>
    <t xml:space="preserve">Actualización, depuración, seguimiento y evaluación del Pasivo Pensional de la Administración Departamental del Quindío </t>
  </si>
  <si>
    <t xml:space="preserve">Implementación de un programa de modernización de la gestión Administrativa de la Administración Departamental del Quindío. "TÚ y YO SOMOS QUINDÍO" </t>
  </si>
  <si>
    <t xml:space="preserve">Implementación del Sistema Departamental de Servicio a la Ciudadanía SDSC   en la Administración Departamental. </t>
  </si>
  <si>
    <t>Fortalecimiento del sistema de gestión documental mediante la modernización locativa y tecnológica para garantizar el acceso a la información oportuna y eficiente en el departamento del Quindío</t>
  </si>
  <si>
    <t>305 SECRETARÍA DE PLANEACIÓN</t>
  </si>
  <si>
    <t xml:space="preserve">Fortalecimiento del Consejo Territorial de Planeación del Departamento del Quindío. "TÚ y YO SOMOS QUINDIO" </t>
  </si>
  <si>
    <t xml:space="preserve"> Implementación  de eventos de Rendición Pública de Cuentas  de divulgación de gestión  de la Administración Departamental  "TU Y YO SOMOS QUINDIO" </t>
  </si>
  <si>
    <t xml:space="preserve"> Implementación   de instrumentos de planificación para  en  Ordenamiento y la Gestión Territorial Departamental del Quindío  "TU Y YO SOMOS QUINDIO" </t>
  </si>
  <si>
    <t xml:space="preserve">  Implementación del Observatorio Económico  de la Administración Departamental del Quindío "TU Y YO SOMOS QUINDIO"</t>
  </si>
  <si>
    <t>Fortalecimiento del Banco de Programas y Proyectos de la administración departamental  "TÚ Y YO SOMOS QUINDIO"</t>
  </si>
  <si>
    <t>Asistencia Técnica  en  Instrumentos de Planificación y gestión  territorial en los  municipios del Departamento del  Quindío.</t>
  </si>
  <si>
    <t xml:space="preserve"> Implementación  del Modelo Integrado de Planeación y de Gestión MIPG en la Administración Departamental del   Quindío</t>
  </si>
  <si>
    <t>307 SECRETARÍA DE HACIENDA Y FINANZAS PÚBLICAS</t>
  </si>
  <si>
    <t>Implementación de estrategias de fortalecimiento del desempeño fiscal de la Administración departamental del Quindío</t>
  </si>
  <si>
    <t xml:space="preserve">Implementación de un programa para el cumplimiento de las políticas y prácticas contables de la administración departamental del Quindío.    </t>
  </si>
  <si>
    <t>308 SECRETARÍA DE AGUAS E INFRAESTRUCTURA</t>
  </si>
  <si>
    <t xml:space="preserve">INCLUSIÓN SOCIAL Y EQUIDAD </t>
  </si>
  <si>
    <t>Mantenimiento de las instituciones públicas y/o de seguridad y  justicia  del Estado en el Departamento Quindío</t>
  </si>
  <si>
    <t xml:space="preserve"> Mantenimiento de la infraestructura Educativa en el Departamento del Quindío. </t>
  </si>
  <si>
    <t xml:space="preserve"> Mantenimiento de la infraestructura cultural en el departamento del Quindío  </t>
  </si>
  <si>
    <t>Mejoramiento de la infraestructura física de las instituciones de salud pública y bienestar social en el  departamento del Quindío</t>
  </si>
  <si>
    <t>Construcción y dotación centro de atención integral para personas con discapacidad en el Departamento del Quindío</t>
  </si>
  <si>
    <t>Construcción y dotación de un centro de atención integral para personas con discapacidad en el departamento del Quindio</t>
  </si>
  <si>
    <t xml:space="preserve">Mantenimiento, mejoramiento y/o rehabilitación de  obras físicas de infraestructura deportiva y recreativa en el Departamento del Quindío  </t>
  </si>
  <si>
    <t>Modernización del laboratorio de salud pública departamental</t>
  </si>
  <si>
    <t>PRODUCTIVIDAD Y COMPETITIVIDAD</t>
  </si>
  <si>
    <t>Adecuación planta de beneficio animal en el Departamento del Quindío</t>
  </si>
  <si>
    <t>Adecuación plaza de mercado en el Departamento del Quindío</t>
  </si>
  <si>
    <t xml:space="preserve">TERRITORIO, AMBIENTE Y DESARROLLO SOSTENIBLE </t>
  </si>
  <si>
    <t>Mantenimiento, mejoramiento, rehabilitación y/o atención las vías  para  garantizar  la movilidad y competitividad en el departamento del Quindío.</t>
  </si>
  <si>
    <t xml:space="preserve"> Elaboración estudios y diseños de Infraestructura vial en el Departamento de Quindío </t>
  </si>
  <si>
    <t>Construcción, mantenimiento y/o mejoramiento de obras  de estabilización de Taludes en el Departamento del Quindío</t>
  </si>
  <si>
    <t xml:space="preserve"> Construcción, mantenimiento y/o mejoramiento de obras de infraestructura  para la mitigación y atención de desastres en los municipios del departamento del Quindío </t>
  </si>
  <si>
    <t xml:space="preserve">Mejoramiento de Vivienda de Interés Social en el Departamento del Quindío </t>
  </si>
  <si>
    <t xml:space="preserve">Implementación del plan departamental para el manejo empresarial de los servicios de agua y saneamiento básico en el Departamento del Quindío  </t>
  </si>
  <si>
    <t>Mejoramiento de la vía Circasia-Montenegro con código 29BQN03, en los municipios de Circasia y Montenegro, departamento del  Quindio</t>
  </si>
  <si>
    <t>Rehabilitación y atención de vías, para restaurar la conectividad en el departamento</t>
  </si>
  <si>
    <t>Mantenimiento  de la infraestructura institucional o de edificios públicos en el Departamento del Quindío</t>
  </si>
  <si>
    <t xml:space="preserve">Construcción y/o adecuación de casetas comunales en los diferentes barrios del departamento </t>
  </si>
  <si>
    <t>Adecuación y mantenimiento del hogar del anciano en el municipio de   La Tebaida</t>
  </si>
  <si>
    <t>309 SECRETARÍA DE INTERIOR</t>
  </si>
  <si>
    <t xml:space="preserve"> Implementación  de acciones con los Entes Municipales, para la reducción de los delitos en el Departamento del Quindío</t>
  </si>
  <si>
    <t xml:space="preserve">  Implementación de  métodos  para la resolución de conflictos y el  fortalecimiento de la seguridad de los ciudadanos en el Departamento del Quindío  </t>
  </si>
  <si>
    <t xml:space="preserve">Implementación de acciones de apoyo para la resocialización de las personas privadas de la libertad en las Instituciones Penitenciarias  del Departamento  del Quindío. </t>
  </si>
  <si>
    <t xml:space="preserve"> Implementación  y/o fortalecimiento  de  los planes para la gestión del riesgo y desastres en las Instituciones Educativas Oficiales  del Departamento </t>
  </si>
  <si>
    <t xml:space="preserve">Asistencia técnica, garantías, atención, ayuda humanitaria y promoción de iniciativas de memoria histórica a la población víctima del conflicto armado en el Departamento del Quindío </t>
  </si>
  <si>
    <t xml:space="preserve">Asistencia, atención y capacitación a la población excombatiente en el Departamento del Quindío. </t>
  </si>
  <si>
    <t xml:space="preserve"> Fortalecimiento de los organismos de seguridad del Departamento del Quindío, para mejorar la convivencia, preservación del orden público y la seguridad ciudadana. </t>
  </si>
  <si>
    <t xml:space="preserve">Fortalecimiento institucional de la entidades municipales para la consolidación de la convivencia, el orden público  y la seguridad ciudadana  en el departamento del Quindío  </t>
  </si>
  <si>
    <t>Fortalecimiento de los procesos de planificación del territorio para el conocimiento  y reducción del riesgo en el Departamento del Quindío.</t>
  </si>
  <si>
    <t>Fortalecimiento de la gestión del Riesgo mediante los procesos de conocimiento, reducción del riesgo y manejo de desastres, en el Departamento del Quindío</t>
  </si>
  <si>
    <t xml:space="preserve"> Implementación del Plan Integral de prevención de vulneraciones de los Derechos Humanos DDHH e infracciones  al Derecho Internacional Humanitario DIH en el Departamento del Quindío </t>
  </si>
  <si>
    <t xml:space="preserve"> Fortalecimiento de la participación ciudadana, veedurías y organizaciones comunales para el cumplimiento, protección y restablecimiento de los derechos contemplados en la Constitución Política.    </t>
  </si>
  <si>
    <t>310 SECRETARÍA DE CULTURA</t>
  </si>
  <si>
    <t xml:space="preserve">Implementación de la "Ruta de la felicidad y la identidad quindiana", para el fortalecimiento y visibilización de los procesos artísticos y culturales en el Departamento del Quindío  </t>
  </si>
  <si>
    <t xml:space="preserve">Implementación del programa "Tú y Yo Somos Cultura", para el fortalecimiento a la lectura,  escritura  y bibliotecas en el Departamento del Quindío   </t>
  </si>
  <si>
    <t xml:space="preserve"> Apoyo artistas y gestores culturales  del departamento del Quindío con el  beneficio de la Seguridad Social.  </t>
  </si>
  <si>
    <t xml:space="preserve"> Apoyo al Paisaje, Café y Tradición mediante procesos de manejo, gestión, asistencia técnica, divulgación y publicación del patrimonio, arqueológico, antropológico e histórico en el Departamento del Quindío </t>
  </si>
  <si>
    <t>311 SECRETARÍA DE TURISMO INDUSTRIA Y COMERCIO</t>
  </si>
  <si>
    <t xml:space="preserve">Fortalecimiento de la competitividad y productividad en el  departamento del Quindío </t>
  </si>
  <si>
    <t xml:space="preserve"> Fortalecimiento del sector empresarial  para el acceso a nuevos mercados en el departamento del Quindío</t>
  </si>
  <si>
    <t>Mejoramiento  de la competitividad turística del Destino  Quindio</t>
  </si>
  <si>
    <t xml:space="preserve"> Fortalecimiento de la promoción turística  nacional e internacional  del destino Quindio </t>
  </si>
  <si>
    <t>Apoyo a la generación y formalización del empleo en el departamento del Quindío</t>
  </si>
  <si>
    <t>Fortalecimiento de la competitividad a través de la difución de los servicios complementarios del sector turistico del departamento del Quindío</t>
  </si>
  <si>
    <t>312 SECRETARÍA DE AGRICULTURA DESARROLLO RUAL Y MEDIO AMBIENTE</t>
  </si>
  <si>
    <t xml:space="preserve">Fortalecimiento e implementación de procesos de asociatividad y emprendimiento rural en el Departamento del Quindío.  </t>
  </si>
  <si>
    <t xml:space="preserve">Implementación de procesos productivos agropecuarios familiares campesinos en busca de la soberanía y seguridad alimentaria en el Departamento del Quindío </t>
  </si>
  <si>
    <t xml:space="preserve"> Fortalecimiento e implementación de procesos de mercadeo y comercialización agropecuaria en el Departamento del Quindío.                </t>
  </si>
  <si>
    <t>Implementación de procesos de extensión agropecuaria e inocuidad (estatus sanitario, BPA, BPG) alimentaria; en el Departamento del Quindío</t>
  </si>
  <si>
    <t xml:space="preserve"> Servicio de apoyo en la formulación y estructuración de proyectos de Desarrollo Rural e inclusión productiva  campesina en el Departamento del Quindío  </t>
  </si>
  <si>
    <t xml:space="preserve"> Apoyo a la Implementación de procesos para la prevención y mitigación de riesgos naturales del sector agropecuario en el Departamento del Quindío.  </t>
  </si>
  <si>
    <t>Implementación de procesos de ordenamiento productivo y social territorial en el Departamento del Quindío</t>
  </si>
  <si>
    <t xml:space="preserve"> Fortalecimiento de eventos y  ferias para la competitividad productiva y empresarial del sector rural en el Departamento del Quindío </t>
  </si>
  <si>
    <t xml:space="preserve">Implementación de procesos de sanidad e inocuidad alimentaria en el departamento del Quindío. </t>
  </si>
  <si>
    <t xml:space="preserve"> Implementación de procesos de innovación, ciencia y tecnología agropecuario en el Departamento del Quindío  </t>
  </si>
  <si>
    <t xml:space="preserve">Implementación de procesos de agro industrialización con calidad e inocuidad en el Departamento del Quindío </t>
  </si>
  <si>
    <t xml:space="preserve"> Fortalecimiento de nuevos emprendimientos e iniciativas clúster de las cadenas promisorias agropecuarias en el Departamento del Quindío.                     </t>
  </si>
  <si>
    <t xml:space="preserve">Fortalecimiento  de los procesos de Gestión Ambiental Urbana y Rural para la protección del Paisaje y la Biodiversidad en el  departamento del   Quindío  </t>
  </si>
  <si>
    <t xml:space="preserve"> Generación y desarrollo de acciones para la conservación de las áreas de importancia estratégica hídrica en el Departamento del Quindío </t>
  </si>
  <si>
    <t xml:space="preserve">Apoyo a la generación de entornos  amigables para los animales  domésticos y silvestres en el departamento del Quindío </t>
  </si>
  <si>
    <t xml:space="preserve">Realización de campañas de sensibilización y apropiación del patrimonio ambiental  del paisaje, la biodiversidad y sus servicios ecosistémicos en el Departamento del Quindío </t>
  </si>
  <si>
    <t xml:space="preserve">Apoyo a nuevos modelos de vida sostenibles, sustentables y eficientes en el suelo rural y urbano en el Departamento del Quindío  </t>
  </si>
  <si>
    <t>Implementación de un programa  de protección del  patrimonio ambiental  en paisaje la biodiversidad y sus servicios ecosistémicos en el Departamento de  Quindio</t>
  </si>
  <si>
    <t>Implementación  de acciones de Gestión del Cambio Climático en el marco del PIGCC en el Departamento del Quindío  Quindio</t>
  </si>
  <si>
    <t>313 SECRETARIA PRIVADA</t>
  </si>
  <si>
    <t>Implementación de la Política de Transparencia, Acceso a la Información Pública y Lucha Contra la Corrupción del Modelo Integrado de Planificación y Gestión MIPG, articulada con el "Pacto por la Integridad, Transparencia y Legalidad"  en el Departamento del Quindío</t>
  </si>
  <si>
    <t>Desarrollo e implementación de  una estrategia  de comunicaciones  de la gestión institucional  de la Administración Departamental del Quindío "Hacia un  gobierno abierto".</t>
  </si>
  <si>
    <t>Fortalecimiento de  las capacidades institucionales de la administración departamental del Quindío, para generar condiciones de gobernanza territorial, participación, administración eficiente y transparente.</t>
  </si>
  <si>
    <t>Implementación de herramientas que garanticen el acceso verídico y oportuno a la información para contribuir a la política pública de transparencia en el departamento del Quindío.</t>
  </si>
  <si>
    <t>314 SECRETARÍA DE EDUCACIÓN</t>
  </si>
  <si>
    <t>Fortalecimiento de Estrategias de Acceso, Bienestar y Permanencia en el Sector Educativo del Departamento del Quindío</t>
  </si>
  <si>
    <t>Fortalecimiento para la gestión de la educación inicial y preescolar en el marco de la atención integral a la primera infancia en el Departamento del Quindío.</t>
  </si>
  <si>
    <t>Fortalecimiento de la Calidad Educativa con inclusión y equidad para el Desarrollo Integral de niños, niñas, adolescentes y jóvenes en el Departamento del Quindío.</t>
  </si>
  <si>
    <t>Fortalecimiento territorial para una gestión educativa integral en la Secretaría de Educación Departamental del Quindío</t>
  </si>
  <si>
    <t>Fortalecimiento de las  Tecnologías de Información y Comunicación TIC,  para una innovación educativa de calidad en el departamento del Quindío.</t>
  </si>
  <si>
    <t>Fortalecimiento de las competencias comunicativas en lengua extranjera en estudiantes y docentes de las instituciones educativas oficiales del Departamento del Quindío.</t>
  </si>
  <si>
    <t>Implementación del observatorio de educación, con el fin de recopilar y producir información del sector educativo con enfoque territorial.</t>
  </si>
  <si>
    <t>Fortalecimiento de estrategias para el acceso y la permanencia  de los estudiantes egresados de los Establecimientos Educativos Oficiales a la educación superior o terciaria en el Departamento del Quindío.</t>
  </si>
  <si>
    <t>Implementación  y fortalecimiento de  las estrategias qué fomenten la ciencia, la tecnología y la innovación en las Instituciones Educativas Oficiales del Departamento.</t>
  </si>
  <si>
    <t>316 SECRETARÍA DE FAMILIA</t>
  </si>
  <si>
    <t xml:space="preserve">  Diseño e implementación de campañas para la promoción de la vida y prevención del consumo de sustancias psicoactivas en el Departamento del Quindío. "TU Y YO UNIDOS POR LA VIDA".  </t>
  </si>
  <si>
    <t xml:space="preserve">Implementación acciones de fortalecimiento de los entornos protectores de los jóvenes en barrios vulnerables de los municipios, del Departamento del Quindío. </t>
  </si>
  <si>
    <t xml:space="preserve"> Diseño e implementación de un  Modelo de  atención integral a la primera infancia  a través de las Rutas Integrales de Atención  RIA en el Departamento del  Quindío </t>
  </si>
  <si>
    <t xml:space="preserve"> Implementación de la política pública de Familia para la promoción del desarrollo integral de la población del Departamento del Quindío. </t>
  </si>
  <si>
    <t xml:space="preserve">Revisión, ajuste  e implementación de  la política pública de primera infancia, infancia y adolescencia en el Departamento del Quindío  </t>
  </si>
  <si>
    <t xml:space="preserve">Implementación de  la política pública de juventud en el Departamento del Quindío  </t>
  </si>
  <si>
    <t xml:space="preserve"> Diseño e implementación del programa de acompañamiento familiar y comunitario con enfoque preventivo en los tipos de violencias en el Departamento del Quindío "TU Y YO COMPROMETIDOS CON LA FAMILIA" </t>
  </si>
  <si>
    <t xml:space="preserve"> Diseño e implementación del programa comunitario para la prevención de los derechos de niños, niñas y adolescentes y su desarrollo integral. "TU Y YO COMPROMETIDOS CON LOS SUEÑOS". </t>
  </si>
  <si>
    <t xml:space="preserve"> Servicio de atención Post egreso de adolescentes y jóvenes, en los servicios de restablecimiento en la administración de justicia, con enfoque pedagógico y restaurativo encaminados a la inclusión social en el  Departamento del   Quindío.</t>
  </si>
  <si>
    <t xml:space="preserve">Fortalecimiento  de unidades productivas colectivas  juveniles para la generación de ingresos  en el departamento del Quindío  </t>
  </si>
  <si>
    <t xml:space="preserve">Formulación e Implementación del programa departamental para atención al ciudadano migrante y de repatriación.  </t>
  </si>
  <si>
    <t xml:space="preserve">Desarrollo de un  programa  de acompañamiento  familiar y comunitario  en procesos de Inclusión social y productivos para el emprendimiento de  alternativas de generación de ingresos  en el departamento del Quindío  </t>
  </si>
  <si>
    <t xml:space="preserve">Formulación e implementación   de proyectos productivos dirigidos a la población en condición de discapacidad y sus familias para la generación de  ingresos  y fortalecimiento del entorno familiar.  </t>
  </si>
  <si>
    <t xml:space="preserve">Apoyo en la construcción e Implementación de los Planes de Vida de los Cabildos y Resguardos indígenas asentados en el Departamento del Quindío "TU Y YO UNIDOS CON DIGNIDAD".  </t>
  </si>
  <si>
    <t xml:space="preserve">Formulación e implementación de la política pública para la comunidad negra, afrocolombiana, raizal y palenquera residente en el Departamento del Quindío   </t>
  </si>
  <si>
    <t xml:space="preserve">Servicio de atención integral a población en condición de discapacidad en los municipios del Departamento del Quindío "TU Y YO JUNTOS EN LA INCLUSIÓN". </t>
  </si>
  <si>
    <t xml:space="preserve">Apoyo en  la articulación de la  oferta social para la población habitante de calle del departamento del Quindío  </t>
  </si>
  <si>
    <t xml:space="preserve"> Servicio  de atención integral e inclusión para el bienestar de los adultos mayores del departamento del Quindío </t>
  </si>
  <si>
    <t xml:space="preserve"> Implementación de  estrategias de acompañamiento y asesoría a las asociaciones de mujeres del departamento del Quindío</t>
  </si>
  <si>
    <t>Desarrollo de jornadas de capacitación, sensibilización y prevención del  trabajo infantil  y protección del adolescente en el departamento del Quindío.</t>
  </si>
  <si>
    <t xml:space="preserve"> Implementación del  programa de liderazgo  para la participación femenina en escenarios sociales y políticos del departamento del Quindío</t>
  </si>
  <si>
    <t xml:space="preserve">  Implementación de la política pública de equidad de género para la mujer en el Departamento del Quindío  </t>
  </si>
  <si>
    <t xml:space="preserve">    Implementación de la política pública  de diversidad sexual en el Departamento del Quindío 20192029  </t>
  </si>
  <si>
    <t xml:space="preserve">Implementación de la Casa  de la Mujer Empoderada para la promoción a la participación ciudadana  de Mujeres en escenarios sociales, políticos y en fortalecimiento de la asociatividad  en el departamento del Quindío </t>
  </si>
  <si>
    <t>Implementación de la Casa Refugio de la Mujer del Departamento del Quindío</t>
  </si>
  <si>
    <t>318 SECRETARÍA DE SALUD</t>
  </si>
  <si>
    <t xml:space="preserve">Fortalecimiento de la autoridad sanitaria en el Departamento del Quindío                                                                                           </t>
  </si>
  <si>
    <t xml:space="preserve"> Implementación de programas de promoción social en poblaciones  especiales en el Departamento del Quindío </t>
  </si>
  <si>
    <t xml:space="preserve"> Fortalecimiento de las actividades de vigilancia y control del laboratorio de salud pública en el Departamento del Quindío</t>
  </si>
  <si>
    <t xml:space="preserve"> Asistencia técnica para el fortalecimiento de la gestión de las entidades territoriales del Departamento del Quindío  </t>
  </si>
  <si>
    <t>Asesoría y apoyo al proceso del sistema obligatorio de garantía de calidad de los prestadores de salud en el Departamento del Quindío</t>
  </si>
  <si>
    <t xml:space="preserve"> Apoyo operativo a la inversión social en salud en el Departamento del Quindío </t>
  </si>
  <si>
    <t xml:space="preserve"> Aprovechamiento biológico y consumo de  alimentos inocuos  en el Departamento del Quindío </t>
  </si>
  <si>
    <t>Control en Salud Ambiental para la consecución de un estado de vida saludable de la población  del  Departamento del Quindío.</t>
  </si>
  <si>
    <t xml:space="preserve">Fortalecimiento de acciones propias a los derechos sexuales y reproductivos en el Departamento del Quindío. </t>
  </si>
  <si>
    <t>Consolidación de acciones de promoción de la salud y prevención primaria en salud mental en el Departamento del Quindío.</t>
  </si>
  <si>
    <t>Generación de estilos de vida saludable y control y vigilancia en la gestión del riesgo de condiciones no transmisibles en el  Departamento del Quindío.</t>
  </si>
  <si>
    <t xml:space="preserve">Fortalecimiento de acciones de promoción, prevención y protección específica para la población infantil en el Departamento del Quindío.  </t>
  </si>
  <si>
    <t xml:space="preserve">Difusión de la estrategia de gestión integral y de control en vectores, zoonosis y cambio climático del Departamento del Quindío.   </t>
  </si>
  <si>
    <t xml:space="preserve"> Fortalecimiento de la inclusión social para la disminución del riesgo de contraer enfermedades transmisibles en el Departamento del Quindío.  </t>
  </si>
  <si>
    <t xml:space="preserve">Implementación de acciones para la contención de la pandemia Tú y Yo contra COVID </t>
  </si>
  <si>
    <t xml:space="preserve">Prevención, preparación, contingencia, mitigación y superación de emergencias y contingencias por eventos relacionados con la salud pública en el Departamento del Quindío.  </t>
  </si>
  <si>
    <t xml:space="preserve"> Prevención vigilancia y control de eventos en el ámbito laboral en el Departamento del Quindío.  </t>
  </si>
  <si>
    <t xml:space="preserve"> Fortalecimiento del sistema de vigilancia en salud pública en el Departamento del Quindío. </t>
  </si>
  <si>
    <t xml:space="preserve">Fortalecimiento de la red de urgencias y emergencias en el Departamento del Quindío. </t>
  </si>
  <si>
    <t>Fortalecimiento de las intervenciones colectivas y prioridades en salud pública del Departamento del Quindío PIC</t>
  </si>
  <si>
    <t xml:space="preserve">Subsidio y cofinanciación al régimen subsidiado del Sistema General de Seguridad Social en Salud en el Departamento del Quindío.  </t>
  </si>
  <si>
    <t>Prestación de Servicios a la Población no Afiliada al Sistema General de Seguridad Social en Salud y en el NO POS a la Población del Régimen Subsidiado.</t>
  </si>
  <si>
    <t xml:space="preserve">Fortalecimiento de la red de prestación de servicios pública del Departamento del Quindío.   </t>
  </si>
  <si>
    <t>324 SECRETARÍA DE TECNOLOGÍA DE LA INFORMACIÓN Y COMUNICACÓN</t>
  </si>
  <si>
    <t xml:space="preserve"> Fortalecimiento  y apoyo a las tecnologías de la información y las comunicaciones en el departamento del Quindío.</t>
  </si>
  <si>
    <t>Asistencia y apropiación tecnológica generacional en el departamento del Quindio</t>
  </si>
  <si>
    <t xml:space="preserve"> Fortalecimiento del sector empresarial del departamento del Quindío </t>
  </si>
  <si>
    <t xml:space="preserve">   Implementación de la transformación digital del sector empresarial en el Departamento del Quindío  </t>
  </si>
  <si>
    <t xml:space="preserve">  Implementación  y  divulgación de la estrategia    "Quindío innovador y competitivo"   </t>
  </si>
  <si>
    <t xml:space="preserve"> Fortalecimiento de la estrategia de gobierno digital  en la Administración Departamental y  Entes Territoriales del departamento del  Quindío  </t>
  </si>
  <si>
    <t>319 INDEPORTES</t>
  </si>
  <si>
    <t>Fortalecimiento, hábitos y estilos de vida saludable como instrumento SALVAVIDAS en el departamento del Quindío</t>
  </si>
  <si>
    <t>Fortalecimiento al deporte competitivo y de altos logros "TU Y    YO SOMOS SALVAVIDAS POR UN QUINDIO GANADOR" en el Departamento del Quindío</t>
  </si>
  <si>
    <t>Desarrollo de los  XXII JUEGOS DEPORTIVOS NACIONALES Y VI JUEGOS PARANACIONALES   2023</t>
  </si>
  <si>
    <t xml:space="preserve">320 EMPRESA PARA EL DESARROLLO TERRITORIAL PROYECTA </t>
  </si>
  <si>
    <t>Mantenimiento de obras complementarias de la infraestructura  deportiva y recreativa en el Departamento del Quindío.</t>
  </si>
  <si>
    <t>Mantenimiento de obras complementarias en la Infraestructura educativa en el Departamento del Quindío.</t>
  </si>
  <si>
    <t xml:space="preserve">  Mantenimiento de obras complementarias a la infraestructura vial en el Departamento del Quindío </t>
  </si>
  <si>
    <t xml:space="preserve"> Apoyo en la formulación y ejecución de proyectos de vivienda en el Departamento del Quindío   </t>
  </si>
  <si>
    <t>Mantenimiento de los edificios públicos y/o equipamentos colectivos y comunitarios en el departamento del Quindío.</t>
  </si>
  <si>
    <t>321 INSTITUTO DEPARTAMENTAL DE TRÁNSITO DEL QUINDÍO</t>
  </si>
  <si>
    <t>Implementación del programa de seguridad vial en el Departamento del Quindío  "TU Y YO POR LA SEGURIDAD VIAL"</t>
  </si>
  <si>
    <t>TOTAL PROYECTOS INVERSION DEPARTAMENTAL 2022</t>
  </si>
  <si>
    <t>RELACIÓN PROYECTOS DE INVERSIÓN DEPARTAMENTAL
PLAN DE DESARROLLO 2020-2023 "TÚ Y YO SOMOS QUINDIO"
A DICIEMBRE 31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</si>
</sst>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[$$-240A]\ * #,##0.00_);_([$$-240A]\ * \(#,##0.00\);_([$$-240A]\ * &quot;-&quot;??_);_(@_)"/>
    <numFmt numFmtId="165" formatCode="_(* #,##0.00_);_(* \(#,##0.00\);_(* &quot;-&quot;??_);_(@_)"/>
    <numFmt numFmtId="166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164" fontId="0" fillId="0" borderId="0"/>
    <xf numFmtId="43" fontId="1" fillId="0" borderId="0" applyFont="0" applyFill="0" applyBorder="0" applyAlignment="0" applyProtection="0"/>
    <xf numFmtId="165" fontId="5" fillId="0" borderId="0" applyFont="0" applyFill="0" applyBorder="0" applyAlignment="0" applyProtection="0"/>
  </cellStyleXfs>
  <cellXfs count="59">
    <xf numFmtId="164" fontId="0" fillId="0" borderId="0" xfId="0"/>
    <xf numFmtId="164" fontId="3" fillId="0" borderId="0" xfId="0" applyFont="1"/>
    <xf numFmtId="164" fontId="4" fillId="2" borderId="1" xfId="0" applyFont="1" applyFill="1" applyBorder="1" applyAlignment="1">
      <alignment horizontal="center" vertical="center" wrapText="1"/>
    </xf>
    <xf numFmtId="166" fontId="6" fillId="2" borderId="2" xfId="2" applyNumberFormat="1" applyFont="1" applyFill="1" applyBorder="1" applyAlignment="1">
      <alignment horizontal="center" vertical="center" wrapText="1"/>
    </xf>
    <xf numFmtId="43" fontId="4" fillId="3" borderId="4" xfId="1" applyFont="1" applyFill="1" applyBorder="1" applyAlignment="1">
      <alignment vertical="center" wrapText="1"/>
    </xf>
    <xf numFmtId="164" fontId="4" fillId="4" borderId="6" xfId="0" applyFont="1" applyFill="1" applyBorder="1" applyAlignment="1">
      <alignment horizontal="justify" vertical="center" wrapText="1"/>
    </xf>
    <xf numFmtId="43" fontId="4" fillId="4" borderId="7" xfId="1" applyFont="1" applyFill="1" applyBorder="1" applyAlignment="1">
      <alignment vertical="center" wrapText="1"/>
    </xf>
    <xf numFmtId="164" fontId="2" fillId="0" borderId="0" xfId="0" applyFont="1"/>
    <xf numFmtId="164" fontId="7" fillId="5" borderId="9" xfId="0" applyFont="1" applyFill="1" applyBorder="1" applyAlignment="1">
      <alignment horizontal="justify" vertical="center" wrapText="1"/>
    </xf>
    <xf numFmtId="164" fontId="7" fillId="5" borderId="10" xfId="0" applyFont="1" applyFill="1" applyBorder="1" applyAlignment="1">
      <alignment horizontal="justify" vertical="center" wrapText="1"/>
    </xf>
    <xf numFmtId="164" fontId="7" fillId="0" borderId="10" xfId="0" applyFont="1" applyBorder="1" applyAlignment="1">
      <alignment horizontal="justify" vertical="center" wrapText="1"/>
    </xf>
    <xf numFmtId="164" fontId="7" fillId="0" borderId="12" xfId="0" applyFont="1" applyBorder="1" applyAlignment="1">
      <alignment horizontal="justify" vertical="center" wrapText="1"/>
    </xf>
    <xf numFmtId="43" fontId="7" fillId="0" borderId="10" xfId="1" applyFont="1" applyBorder="1" applyAlignment="1">
      <alignment vertical="center"/>
    </xf>
    <xf numFmtId="164" fontId="7" fillId="0" borderId="13" xfId="0" applyFont="1" applyBorder="1" applyAlignment="1">
      <alignment horizontal="justify" vertical="center" wrapText="1"/>
    </xf>
    <xf numFmtId="43" fontId="7" fillId="0" borderId="13" xfId="1" applyFont="1" applyBorder="1" applyAlignment="1">
      <alignment vertical="center"/>
    </xf>
    <xf numFmtId="164" fontId="4" fillId="4" borderId="16" xfId="0" applyFont="1" applyFill="1" applyBorder="1" applyAlignment="1">
      <alignment horizontal="justify" vertical="center" wrapText="1"/>
    </xf>
    <xf numFmtId="43" fontId="4" fillId="4" borderId="9" xfId="1" applyFont="1" applyFill="1" applyBorder="1" applyAlignment="1">
      <alignment vertical="center" wrapText="1"/>
    </xf>
    <xf numFmtId="164" fontId="7" fillId="5" borderId="12" xfId="0" applyFont="1" applyFill="1" applyBorder="1" applyAlignment="1">
      <alignment horizontal="justify" vertical="center" wrapText="1"/>
    </xf>
    <xf numFmtId="164" fontId="7" fillId="0" borderId="9" xfId="0" applyFont="1" applyBorder="1" applyAlignment="1">
      <alignment horizontal="justify" vertical="center" wrapText="1"/>
    </xf>
    <xf numFmtId="164" fontId="4" fillId="4" borderId="16" xfId="0" applyFont="1" applyFill="1" applyBorder="1" applyAlignment="1">
      <alignment horizontal="left" vertical="center" wrapText="1"/>
    </xf>
    <xf numFmtId="164" fontId="7" fillId="0" borderId="16" xfId="0" applyFont="1" applyBorder="1" applyAlignment="1">
      <alignment horizontal="justify" vertical="center" wrapText="1"/>
    </xf>
    <xf numFmtId="164" fontId="4" fillId="4" borderId="10" xfId="0" applyFont="1" applyFill="1" applyBorder="1" applyAlignment="1">
      <alignment horizontal="left" vertical="center" wrapText="1"/>
    </xf>
    <xf numFmtId="43" fontId="4" fillId="4" borderId="10" xfId="1" applyFont="1" applyFill="1" applyBorder="1" applyAlignment="1">
      <alignment vertical="center" wrapText="1"/>
    </xf>
    <xf numFmtId="164" fontId="7" fillId="0" borderId="10" xfId="0" applyFont="1" applyFill="1" applyBorder="1" applyAlignment="1">
      <alignment horizontal="justify" vertical="center" wrapText="1"/>
    </xf>
    <xf numFmtId="164" fontId="7" fillId="5" borderId="16" xfId="0" applyFont="1" applyFill="1" applyBorder="1" applyAlignment="1">
      <alignment horizontal="justify" vertical="center" wrapText="1"/>
    </xf>
    <xf numFmtId="49" fontId="7" fillId="5" borderId="10" xfId="0" applyNumberFormat="1" applyFont="1" applyFill="1" applyBorder="1" applyAlignment="1">
      <alignment horizontal="justify" vertical="center" wrapText="1"/>
    </xf>
    <xf numFmtId="164" fontId="7" fillId="0" borderId="13" xfId="0" applyFont="1" applyFill="1" applyBorder="1" applyAlignment="1">
      <alignment horizontal="justify" vertical="center" wrapText="1"/>
    </xf>
    <xf numFmtId="43" fontId="7" fillId="0" borderId="13" xfId="1" applyFont="1" applyFill="1" applyBorder="1" applyAlignment="1">
      <alignment vertical="center"/>
    </xf>
    <xf numFmtId="164" fontId="8" fillId="0" borderId="0" xfId="0" applyFont="1" applyAlignment="1">
      <alignment horizontal="center"/>
    </xf>
    <xf numFmtId="164" fontId="4" fillId="2" borderId="3" xfId="0" applyFont="1" applyFill="1" applyBorder="1" applyAlignment="1">
      <alignment horizontal="center" vertical="center" wrapText="1"/>
    </xf>
    <xf numFmtId="0" fontId="4" fillId="4" borderId="7" xfId="0" applyNumberFormat="1" applyFont="1" applyFill="1" applyBorder="1" applyAlignment="1">
      <alignment horizontal="center" vertical="center" wrapText="1"/>
    </xf>
    <xf numFmtId="1" fontId="7" fillId="0" borderId="9" xfId="1" applyNumberFormat="1" applyFont="1" applyFill="1" applyBorder="1" applyAlignment="1">
      <alignment horizontal="center" vertical="center" wrapText="1"/>
    </xf>
    <xf numFmtId="43" fontId="7" fillId="0" borderId="9" xfId="1" applyFont="1" applyBorder="1" applyAlignment="1">
      <alignment vertical="center"/>
    </xf>
    <xf numFmtId="1" fontId="7" fillId="0" borderId="10" xfId="1" applyNumberFormat="1" applyFont="1" applyFill="1" applyBorder="1" applyAlignment="1">
      <alignment horizontal="center" vertical="center" wrapText="1"/>
    </xf>
    <xf numFmtId="43" fontId="7" fillId="0" borderId="12" xfId="1" applyFont="1" applyBorder="1" applyAlignment="1">
      <alignment vertical="center"/>
    </xf>
    <xf numFmtId="1" fontId="7" fillId="0" borderId="12" xfId="1" applyNumberFormat="1" applyFont="1" applyFill="1" applyBorder="1" applyAlignment="1">
      <alignment horizontal="center" vertical="center" wrapText="1"/>
    </xf>
    <xf numFmtId="1" fontId="7" fillId="0" borderId="13" xfId="1" applyNumberFormat="1" applyFont="1" applyFill="1" applyBorder="1" applyAlignment="1">
      <alignment horizontal="center" vertical="center" wrapText="1"/>
    </xf>
    <xf numFmtId="43" fontId="4" fillId="3" borderId="14" xfId="1" applyFont="1" applyFill="1" applyBorder="1" applyAlignment="1">
      <alignment vertical="center" wrapText="1"/>
    </xf>
    <xf numFmtId="0" fontId="4" fillId="4" borderId="10" xfId="0" applyNumberFormat="1" applyFont="1" applyFill="1" applyBorder="1" applyAlignment="1">
      <alignment horizontal="center" vertical="center" wrapText="1"/>
    </xf>
    <xf numFmtId="43" fontId="7" fillId="0" borderId="10" xfId="1" applyFont="1" applyFill="1" applyBorder="1" applyAlignment="1">
      <alignment vertical="center"/>
    </xf>
    <xf numFmtId="0" fontId="4" fillId="4" borderId="9" xfId="0" applyNumberFormat="1" applyFont="1" applyFill="1" applyBorder="1" applyAlignment="1">
      <alignment horizontal="center" vertical="center" wrapText="1"/>
    </xf>
    <xf numFmtId="1" fontId="7" fillId="0" borderId="22" xfId="1" applyNumberFormat="1" applyFont="1" applyFill="1" applyBorder="1" applyAlignment="1">
      <alignment horizontal="center" vertical="center" wrapText="1"/>
    </xf>
    <xf numFmtId="1" fontId="7" fillId="0" borderId="10" xfId="1" applyNumberFormat="1" applyFont="1" applyBorder="1" applyAlignment="1">
      <alignment horizontal="center" vertical="center" wrapText="1"/>
    </xf>
    <xf numFmtId="1" fontId="7" fillId="0" borderId="22" xfId="1" applyNumberFormat="1" applyFont="1" applyBorder="1" applyAlignment="1">
      <alignment horizontal="center" vertical="center" wrapText="1"/>
    </xf>
    <xf numFmtId="43" fontId="7" fillId="0" borderId="23" xfId="1" applyFont="1" applyBorder="1" applyAlignment="1">
      <alignment vertical="center"/>
    </xf>
    <xf numFmtId="1" fontId="7" fillId="0" borderId="13" xfId="1" applyNumberFormat="1" applyFont="1" applyBorder="1" applyAlignment="1">
      <alignment horizontal="center" vertical="center" wrapText="1"/>
    </xf>
    <xf numFmtId="43" fontId="4" fillId="2" borderId="5" xfId="1" applyFont="1" applyFill="1" applyBorder="1" applyAlignment="1">
      <alignment vertical="center" wrapText="1"/>
    </xf>
    <xf numFmtId="164" fontId="4" fillId="3" borderId="21" xfId="0" applyFont="1" applyFill="1" applyBorder="1" applyAlignment="1">
      <alignment horizontal="left" vertical="center" wrapText="1"/>
    </xf>
    <xf numFmtId="164" fontId="4" fillId="3" borderId="15" xfId="0" applyFont="1" applyFill="1" applyBorder="1" applyAlignment="1">
      <alignment horizontal="left" vertical="center" wrapText="1"/>
    </xf>
    <xf numFmtId="164" fontId="4" fillId="3" borderId="21" xfId="0" applyFont="1" applyFill="1" applyBorder="1" applyAlignment="1">
      <alignment horizontal="justify" vertical="center" wrapText="1"/>
    </xf>
    <xf numFmtId="164" fontId="4" fillId="3" borderId="15" xfId="0" applyFont="1" applyFill="1" applyBorder="1" applyAlignment="1">
      <alignment horizontal="justify" vertical="center" wrapText="1"/>
    </xf>
    <xf numFmtId="164" fontId="4" fillId="3" borderId="17" xfId="0" applyFont="1" applyFill="1" applyBorder="1" applyAlignment="1">
      <alignment horizontal="left" vertical="center" wrapText="1"/>
    </xf>
    <xf numFmtId="164" fontId="4" fillId="2" borderId="7" xfId="0" applyFont="1" applyFill="1" applyBorder="1" applyAlignment="1">
      <alignment horizontal="left" vertical="center" wrapText="1"/>
    </xf>
    <xf numFmtId="164" fontId="4" fillId="2" borderId="8" xfId="0" applyFont="1" applyFill="1" applyBorder="1" applyAlignment="1">
      <alignment horizontal="left" vertical="center" wrapText="1"/>
    </xf>
    <xf numFmtId="164" fontId="2" fillId="0" borderId="11" xfId="0" applyFont="1" applyBorder="1" applyAlignment="1">
      <alignment horizontal="center" vertical="center" wrapText="1"/>
    </xf>
    <xf numFmtId="164" fontId="2" fillId="0" borderId="18" xfId="0" applyFont="1" applyBorder="1" applyAlignment="1">
      <alignment horizontal="center" vertical="center" wrapText="1"/>
    </xf>
    <xf numFmtId="164" fontId="2" fillId="0" borderId="19" xfId="0" applyFont="1" applyBorder="1" applyAlignment="1">
      <alignment horizontal="center" vertical="center" wrapText="1"/>
    </xf>
    <xf numFmtId="164" fontId="4" fillId="3" borderId="20" xfId="0" applyFont="1" applyFill="1" applyBorder="1" applyAlignment="1">
      <alignment horizontal="left" vertical="center" wrapText="1"/>
    </xf>
    <xf numFmtId="164" fontId="4" fillId="3" borderId="4" xfId="0" applyFont="1" applyFill="1" applyBorder="1" applyAlignment="1">
      <alignment horizontal="left" vertical="center" wrapText="1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-PLA-42%20POIA%20diciembr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GTO POAI 2022"/>
      <sheetName val="RESUMEN PROGRAMAS"/>
      <sheetName val="FUENTES POR UNIDAD"/>
      <sheetName val="LÍNEA ESTRATEGICA"/>
      <sheetName val="RELACIÓN PROYECTOS"/>
    </sheetNames>
    <sheetDataSet>
      <sheetData sheetId="0">
        <row r="96">
          <cell r="X96">
            <v>2022003630013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C203"/>
  <sheetViews>
    <sheetView showGridLines="0" tabSelected="1" zoomScale="70" zoomScaleNormal="70" workbookViewId="0">
      <selection activeCell="C8" sqref="C8"/>
    </sheetView>
  </sheetViews>
  <sheetFormatPr baseColWidth="10" defaultRowHeight="15" x14ac:dyDescent="0.2"/>
  <cols>
    <col min="1" max="1" width="18.140625" style="1" bestFit="1" customWidth="1"/>
    <col min="2" max="2" width="65" style="1" bestFit="1" customWidth="1"/>
    <col min="3" max="3" width="30.85546875" style="1" customWidth="1"/>
    <col min="4" max="16384" width="11.42578125" style="1"/>
  </cols>
  <sheetData>
    <row r="1" spans="1:3" ht="71.25" customHeight="1" thickBot="1" x14ac:dyDescent="0.25">
      <c r="A1" s="54" t="s">
        <v>176</v>
      </c>
      <c r="B1" s="55"/>
      <c r="C1" s="56"/>
    </row>
    <row r="2" spans="1:3" ht="49.5" customHeight="1" thickBot="1" x14ac:dyDescent="0.25">
      <c r="A2" s="29" t="s">
        <v>0</v>
      </c>
      <c r="B2" s="2" t="s">
        <v>1</v>
      </c>
      <c r="C2" s="3" t="s">
        <v>2</v>
      </c>
    </row>
    <row r="3" spans="1:3" ht="30" customHeight="1" thickBot="1" x14ac:dyDescent="0.25">
      <c r="A3" s="57" t="s">
        <v>3</v>
      </c>
      <c r="B3" s="58"/>
      <c r="C3" s="4">
        <f>C4</f>
        <v>9759340000</v>
      </c>
    </row>
    <row r="4" spans="1:3" s="7" customFormat="1" ht="33.75" customHeight="1" x14ac:dyDescent="0.25">
      <c r="A4" s="30">
        <v>4</v>
      </c>
      <c r="B4" s="5" t="s">
        <v>4</v>
      </c>
      <c r="C4" s="6">
        <f>SUM(C5:C9)</f>
        <v>9759340000</v>
      </c>
    </row>
    <row r="5" spans="1:3" ht="90.75" customHeight="1" x14ac:dyDescent="0.2">
      <c r="A5" s="31">
        <v>2020003630006</v>
      </c>
      <c r="B5" s="8" t="s">
        <v>5</v>
      </c>
      <c r="C5" s="32">
        <v>114775000</v>
      </c>
    </row>
    <row r="6" spans="1:3" ht="66" customHeight="1" x14ac:dyDescent="0.2">
      <c r="A6" s="33">
        <v>2020003630007</v>
      </c>
      <c r="B6" s="9" t="s">
        <v>6</v>
      </c>
      <c r="C6" s="12">
        <v>145810000</v>
      </c>
    </row>
    <row r="7" spans="1:3" ht="66" customHeight="1" x14ac:dyDescent="0.2">
      <c r="A7" s="33">
        <v>2020003630041</v>
      </c>
      <c r="B7" s="10" t="s">
        <v>7</v>
      </c>
      <c r="C7" s="34">
        <v>30740000</v>
      </c>
    </row>
    <row r="8" spans="1:3" ht="66" customHeight="1" x14ac:dyDescent="0.2">
      <c r="A8" s="35">
        <v>2020003630005</v>
      </c>
      <c r="B8" s="11" t="s">
        <v>8</v>
      </c>
      <c r="C8" s="12">
        <v>68015000</v>
      </c>
    </row>
    <row r="9" spans="1:3" ht="66" customHeight="1" thickBot="1" x14ac:dyDescent="0.25">
      <c r="A9" s="36">
        <v>2022003630011</v>
      </c>
      <c r="B9" s="13" t="s">
        <v>9</v>
      </c>
      <c r="C9" s="14">
        <v>9400000000</v>
      </c>
    </row>
    <row r="10" spans="1:3" ht="30" customHeight="1" thickBot="1" x14ac:dyDescent="0.25">
      <c r="A10" s="47" t="s">
        <v>10</v>
      </c>
      <c r="B10" s="48"/>
      <c r="C10" s="37">
        <f>C11</f>
        <v>1278787082</v>
      </c>
    </row>
    <row r="11" spans="1:3" s="7" customFormat="1" ht="33.75" customHeight="1" x14ac:dyDescent="0.25">
      <c r="A11" s="30">
        <v>4</v>
      </c>
      <c r="B11" s="15" t="s">
        <v>4</v>
      </c>
      <c r="C11" s="16">
        <f>SUM(C12:C18)</f>
        <v>1278787082</v>
      </c>
    </row>
    <row r="12" spans="1:3" ht="66" customHeight="1" x14ac:dyDescent="0.2">
      <c r="A12" s="31">
        <v>2020003630042</v>
      </c>
      <c r="B12" s="8" t="s">
        <v>11</v>
      </c>
      <c r="C12" s="32">
        <v>155787082</v>
      </c>
    </row>
    <row r="13" spans="1:3" ht="66" customHeight="1" x14ac:dyDescent="0.2">
      <c r="A13" s="33">
        <v>2020003630043</v>
      </c>
      <c r="B13" s="10" t="s">
        <v>12</v>
      </c>
      <c r="C13" s="12">
        <v>28484167</v>
      </c>
    </row>
    <row r="14" spans="1:3" ht="66" customHeight="1" x14ac:dyDescent="0.2">
      <c r="A14" s="33">
        <v>2020003630044</v>
      </c>
      <c r="B14" s="10" t="s">
        <v>13</v>
      </c>
      <c r="C14" s="12">
        <v>249339150</v>
      </c>
    </row>
    <row r="15" spans="1:3" ht="66" customHeight="1" x14ac:dyDescent="0.2">
      <c r="A15" s="33">
        <v>2020003630045</v>
      </c>
      <c r="B15" s="9" t="s">
        <v>14</v>
      </c>
      <c r="C15" s="12">
        <v>101308000</v>
      </c>
    </row>
    <row r="16" spans="1:3" ht="66" customHeight="1" x14ac:dyDescent="0.2">
      <c r="A16" s="33">
        <v>2020003630046</v>
      </c>
      <c r="B16" s="9" t="s">
        <v>15</v>
      </c>
      <c r="C16" s="12">
        <v>453579167</v>
      </c>
    </row>
    <row r="17" spans="1:3" ht="66" customHeight="1" x14ac:dyDescent="0.2">
      <c r="A17" s="33">
        <v>2020003630047</v>
      </c>
      <c r="B17" s="10" t="s">
        <v>16</v>
      </c>
      <c r="C17" s="12">
        <v>218289516</v>
      </c>
    </row>
    <row r="18" spans="1:3" ht="55.5" customHeight="1" thickBot="1" x14ac:dyDescent="0.25">
      <c r="A18" s="35">
        <v>2020003630008</v>
      </c>
      <c r="B18" s="17" t="s">
        <v>17</v>
      </c>
      <c r="C18" s="34">
        <v>72000000</v>
      </c>
    </row>
    <row r="19" spans="1:3" ht="33" customHeight="1" thickBot="1" x14ac:dyDescent="0.25">
      <c r="A19" s="47" t="s">
        <v>18</v>
      </c>
      <c r="B19" s="48"/>
      <c r="C19" s="37">
        <f>C20</f>
        <v>3898048606.2399998</v>
      </c>
    </row>
    <row r="20" spans="1:3" s="7" customFormat="1" ht="45" customHeight="1" x14ac:dyDescent="0.25">
      <c r="A20" s="30">
        <v>4</v>
      </c>
      <c r="B20" s="15" t="s">
        <v>4</v>
      </c>
      <c r="C20" s="16">
        <f>SUM(C21:C22)</f>
        <v>3898048606.2399998</v>
      </c>
    </row>
    <row r="21" spans="1:3" ht="48" customHeight="1" x14ac:dyDescent="0.2">
      <c r="A21" s="31">
        <v>2020003630048</v>
      </c>
      <c r="B21" s="18" t="s">
        <v>19</v>
      </c>
      <c r="C21" s="32">
        <v>3205356174.1599998</v>
      </c>
    </row>
    <row r="22" spans="1:3" ht="66" customHeight="1" thickBot="1" x14ac:dyDescent="0.25">
      <c r="A22" s="35">
        <v>2020003630049</v>
      </c>
      <c r="B22" s="11" t="s">
        <v>20</v>
      </c>
      <c r="C22" s="34">
        <v>692692432.08000004</v>
      </c>
    </row>
    <row r="23" spans="1:3" ht="31.5" customHeight="1" thickBot="1" x14ac:dyDescent="0.25">
      <c r="A23" s="47" t="s">
        <v>21</v>
      </c>
      <c r="B23" s="48"/>
      <c r="C23" s="37">
        <f>C24+C33+C36+C45</f>
        <v>99269447044.62001</v>
      </c>
    </row>
    <row r="24" spans="1:3" s="7" customFormat="1" ht="38.25" customHeight="1" x14ac:dyDescent="0.25">
      <c r="A24" s="30">
        <v>1</v>
      </c>
      <c r="B24" s="19" t="s">
        <v>22</v>
      </c>
      <c r="C24" s="16">
        <f>SUM(C25:C32)</f>
        <v>35321546436.010002</v>
      </c>
    </row>
    <row r="25" spans="1:3" ht="66" customHeight="1" x14ac:dyDescent="0.2">
      <c r="A25" s="31">
        <v>2020003630017</v>
      </c>
      <c r="B25" s="18" t="s">
        <v>23</v>
      </c>
      <c r="C25" s="12">
        <v>64250000</v>
      </c>
    </row>
    <row r="26" spans="1:3" ht="66" customHeight="1" x14ac:dyDescent="0.2">
      <c r="A26" s="33">
        <v>2020003630050</v>
      </c>
      <c r="B26" s="10" t="s">
        <v>24</v>
      </c>
      <c r="C26" s="12">
        <v>3923276899.8800001</v>
      </c>
    </row>
    <row r="27" spans="1:3" ht="66" customHeight="1" x14ac:dyDescent="0.2">
      <c r="A27" s="33">
        <v>2021003630001</v>
      </c>
      <c r="B27" s="10" t="s">
        <v>25</v>
      </c>
      <c r="C27" s="12">
        <v>67500000</v>
      </c>
    </row>
    <row r="28" spans="1:3" ht="66" customHeight="1" x14ac:dyDescent="0.2">
      <c r="A28" s="33">
        <v>2020003630018</v>
      </c>
      <c r="B28" s="10" t="s">
        <v>26</v>
      </c>
      <c r="C28" s="12">
        <v>516811948</v>
      </c>
    </row>
    <row r="29" spans="1:3" ht="66" customHeight="1" x14ac:dyDescent="0.2">
      <c r="A29" s="33">
        <v>2021003630017</v>
      </c>
      <c r="B29" s="10" t="s">
        <v>27</v>
      </c>
      <c r="C29" s="12">
        <v>50000000</v>
      </c>
    </row>
    <row r="30" spans="1:3" ht="66" customHeight="1" x14ac:dyDescent="0.2">
      <c r="A30" s="35">
        <v>2022003630007</v>
      </c>
      <c r="B30" s="11" t="s">
        <v>28</v>
      </c>
      <c r="C30" s="34">
        <v>3179932867.1700001</v>
      </c>
    </row>
    <row r="31" spans="1:3" ht="66" customHeight="1" x14ac:dyDescent="0.2">
      <c r="A31" s="33">
        <v>2020003630052</v>
      </c>
      <c r="B31" s="10" t="s">
        <v>29</v>
      </c>
      <c r="C31" s="12">
        <v>5907574720.96</v>
      </c>
    </row>
    <row r="32" spans="1:3" ht="66" customHeight="1" x14ac:dyDescent="0.2">
      <c r="A32" s="35">
        <v>2022000040007</v>
      </c>
      <c r="B32" s="20" t="s">
        <v>30</v>
      </c>
      <c r="C32" s="32">
        <v>21612200000</v>
      </c>
    </row>
    <row r="33" spans="1:3" s="7" customFormat="1" ht="33" customHeight="1" x14ac:dyDescent="0.25">
      <c r="A33" s="38">
        <v>2</v>
      </c>
      <c r="B33" s="21" t="s">
        <v>31</v>
      </c>
      <c r="C33" s="22">
        <f>SUM(C34:C35)</f>
        <v>43400000</v>
      </c>
    </row>
    <row r="34" spans="1:3" ht="66" customHeight="1" x14ac:dyDescent="0.2">
      <c r="A34" s="31">
        <v>2021003630018</v>
      </c>
      <c r="B34" s="18" t="s">
        <v>32</v>
      </c>
      <c r="C34" s="32">
        <v>3400000</v>
      </c>
    </row>
    <row r="35" spans="1:3" ht="66" customHeight="1" x14ac:dyDescent="0.2">
      <c r="A35" s="33">
        <v>2021003630019</v>
      </c>
      <c r="B35" s="23" t="s">
        <v>33</v>
      </c>
      <c r="C35" s="12">
        <v>40000000</v>
      </c>
    </row>
    <row r="36" spans="1:3" s="7" customFormat="1" ht="40.5" customHeight="1" x14ac:dyDescent="0.25">
      <c r="A36" s="38">
        <v>3</v>
      </c>
      <c r="B36" s="19" t="s">
        <v>34</v>
      </c>
      <c r="C36" s="16">
        <f>SUM(C37:C44)</f>
        <v>62976689903.780006</v>
      </c>
    </row>
    <row r="37" spans="1:3" ht="66" customHeight="1" x14ac:dyDescent="0.2">
      <c r="A37" s="33">
        <v>2020003630053</v>
      </c>
      <c r="B37" s="10" t="s">
        <v>35</v>
      </c>
      <c r="C37" s="12">
        <v>38864843391.440002</v>
      </c>
    </row>
    <row r="38" spans="1:3" ht="66" customHeight="1" x14ac:dyDescent="0.2">
      <c r="A38" s="33">
        <v>2020003630054</v>
      </c>
      <c r="B38" s="10" t="s">
        <v>36</v>
      </c>
      <c r="C38" s="12">
        <v>155000000</v>
      </c>
    </row>
    <row r="39" spans="1:3" ht="66" customHeight="1" x14ac:dyDescent="0.2">
      <c r="A39" s="33">
        <v>2021003630004</v>
      </c>
      <c r="B39" s="10" t="s">
        <v>37</v>
      </c>
      <c r="C39" s="12">
        <v>2314279105.8199997</v>
      </c>
    </row>
    <row r="40" spans="1:3" ht="66" customHeight="1" x14ac:dyDescent="0.2">
      <c r="A40" s="33">
        <v>2021003630002</v>
      </c>
      <c r="B40" s="10" t="s">
        <v>38</v>
      </c>
      <c r="C40" s="12">
        <v>1381472133.72</v>
      </c>
    </row>
    <row r="41" spans="1:3" ht="66" customHeight="1" x14ac:dyDescent="0.2">
      <c r="A41" s="33">
        <v>2020003630057</v>
      </c>
      <c r="B41" s="10" t="s">
        <v>39</v>
      </c>
      <c r="C41" s="12">
        <v>380000000</v>
      </c>
    </row>
    <row r="42" spans="1:3" ht="63" customHeight="1" x14ac:dyDescent="0.2">
      <c r="A42" s="35">
        <v>2020003630014</v>
      </c>
      <c r="B42" s="9" t="s">
        <v>40</v>
      </c>
      <c r="C42" s="12">
        <v>4211007525.8000002</v>
      </c>
    </row>
    <row r="43" spans="1:3" ht="63" customHeight="1" x14ac:dyDescent="0.2">
      <c r="A43" s="35">
        <v>2018000040059</v>
      </c>
      <c r="B43" s="24" t="s">
        <v>41</v>
      </c>
      <c r="C43" s="12">
        <v>6536661612</v>
      </c>
    </row>
    <row r="44" spans="1:3" ht="63" customHeight="1" x14ac:dyDescent="0.2">
      <c r="A44" s="35">
        <v>2022003630010</v>
      </c>
      <c r="B44" s="24" t="s">
        <v>42</v>
      </c>
      <c r="C44" s="12">
        <v>9133426135</v>
      </c>
    </row>
    <row r="45" spans="1:3" s="7" customFormat="1" ht="30" customHeight="1" x14ac:dyDescent="0.25">
      <c r="A45" s="38">
        <v>4</v>
      </c>
      <c r="B45" s="15" t="s">
        <v>4</v>
      </c>
      <c r="C45" s="16">
        <f>SUM(C46:C48)</f>
        <v>927810704.82999992</v>
      </c>
    </row>
    <row r="46" spans="1:3" ht="66" customHeight="1" x14ac:dyDescent="0.2">
      <c r="A46" s="33">
        <v>2021003630003</v>
      </c>
      <c r="B46" s="10" t="s">
        <v>43</v>
      </c>
      <c r="C46" s="12">
        <v>389831319</v>
      </c>
    </row>
    <row r="47" spans="1:3" ht="66" customHeight="1" x14ac:dyDescent="0.2">
      <c r="A47" s="33">
        <v>2021003630006</v>
      </c>
      <c r="B47" s="10" t="s">
        <v>44</v>
      </c>
      <c r="C47" s="12">
        <v>38000000</v>
      </c>
    </row>
    <row r="48" spans="1:3" ht="66" customHeight="1" thickBot="1" x14ac:dyDescent="0.25">
      <c r="A48" s="35">
        <v>2022003630008</v>
      </c>
      <c r="B48" s="20" t="s">
        <v>45</v>
      </c>
      <c r="C48" s="32">
        <v>499979385.82999998</v>
      </c>
    </row>
    <row r="49" spans="1:3" ht="39" customHeight="1" thickBot="1" x14ac:dyDescent="0.25">
      <c r="A49" s="47" t="s">
        <v>46</v>
      </c>
      <c r="B49" s="48"/>
      <c r="C49" s="37">
        <f>C50+C59+C62</f>
        <v>6612694612.1799994</v>
      </c>
    </row>
    <row r="50" spans="1:3" ht="39" customHeight="1" x14ac:dyDescent="0.2">
      <c r="A50" s="30">
        <v>1</v>
      </c>
      <c r="B50" s="19" t="s">
        <v>22</v>
      </c>
      <c r="C50" s="16">
        <f>SUM(C51:C58)</f>
        <v>5458804728.1499996</v>
      </c>
    </row>
    <row r="51" spans="1:3" ht="66" customHeight="1" x14ac:dyDescent="0.2">
      <c r="A51" s="31">
        <v>2020003630060</v>
      </c>
      <c r="B51" s="8" t="s">
        <v>47</v>
      </c>
      <c r="C51" s="32">
        <v>95900000</v>
      </c>
    </row>
    <row r="52" spans="1:3" ht="66" customHeight="1" x14ac:dyDescent="0.2">
      <c r="A52" s="33">
        <v>2020003630061</v>
      </c>
      <c r="B52" s="9" t="s">
        <v>48</v>
      </c>
      <c r="C52" s="12">
        <v>40875872</v>
      </c>
    </row>
    <row r="53" spans="1:3" ht="66" customHeight="1" x14ac:dyDescent="0.2">
      <c r="A53" s="33">
        <v>2020003630062</v>
      </c>
      <c r="B53" s="9" t="s">
        <v>49</v>
      </c>
      <c r="C53" s="12">
        <v>48600000</v>
      </c>
    </row>
    <row r="54" spans="1:3" ht="66" customHeight="1" x14ac:dyDescent="0.2">
      <c r="A54" s="33">
        <v>2020003630063</v>
      </c>
      <c r="B54" s="10" t="s">
        <v>50</v>
      </c>
      <c r="C54" s="12">
        <v>51943002</v>
      </c>
    </row>
    <row r="55" spans="1:3" ht="66" customHeight="1" x14ac:dyDescent="0.2">
      <c r="A55" s="33">
        <v>2020003630064</v>
      </c>
      <c r="B55" s="10" t="s">
        <v>51</v>
      </c>
      <c r="C55" s="12">
        <v>345144445</v>
      </c>
    </row>
    <row r="56" spans="1:3" ht="66" customHeight="1" x14ac:dyDescent="0.2">
      <c r="A56" s="33">
        <v>2020003630065</v>
      </c>
      <c r="B56" s="10" t="s">
        <v>52</v>
      </c>
      <c r="C56" s="12">
        <v>25735500</v>
      </c>
    </row>
    <row r="57" spans="1:3" ht="66" customHeight="1" x14ac:dyDescent="0.2">
      <c r="A57" s="33">
        <v>2020003630066</v>
      </c>
      <c r="B57" s="10" t="s">
        <v>53</v>
      </c>
      <c r="C57" s="12">
        <v>4814605909.1499996</v>
      </c>
    </row>
    <row r="58" spans="1:3" ht="66" customHeight="1" x14ac:dyDescent="0.2">
      <c r="A58" s="33">
        <v>2020003630068</v>
      </c>
      <c r="B58" s="10" t="s">
        <v>54</v>
      </c>
      <c r="C58" s="12">
        <v>36000000</v>
      </c>
    </row>
    <row r="59" spans="1:3" ht="30.75" customHeight="1" x14ac:dyDescent="0.2">
      <c r="A59" s="38">
        <v>3</v>
      </c>
      <c r="B59" s="19" t="s">
        <v>34</v>
      </c>
      <c r="C59" s="16">
        <f>SUM(C60:C61)</f>
        <v>686653101.88</v>
      </c>
    </row>
    <row r="60" spans="1:3" ht="66" customHeight="1" x14ac:dyDescent="0.2">
      <c r="A60" s="33">
        <v>2020003630069</v>
      </c>
      <c r="B60" s="10" t="s">
        <v>55</v>
      </c>
      <c r="C60" s="12">
        <v>231212500</v>
      </c>
    </row>
    <row r="61" spans="1:3" ht="54.75" customHeight="1" x14ac:dyDescent="0.2">
      <c r="A61" s="33">
        <v>2020003630070</v>
      </c>
      <c r="B61" s="10" t="s">
        <v>56</v>
      </c>
      <c r="C61" s="12">
        <v>455440601.88</v>
      </c>
    </row>
    <row r="62" spans="1:3" ht="40.5" customHeight="1" x14ac:dyDescent="0.2">
      <c r="A62" s="38">
        <v>4</v>
      </c>
      <c r="B62" s="15" t="s">
        <v>4</v>
      </c>
      <c r="C62" s="16">
        <f>SUM(C63:C64)</f>
        <v>467236782.15000004</v>
      </c>
    </row>
    <row r="63" spans="1:3" ht="66" customHeight="1" x14ac:dyDescent="0.2">
      <c r="A63" s="33">
        <v>2020003630067</v>
      </c>
      <c r="B63" s="9" t="s">
        <v>57</v>
      </c>
      <c r="C63" s="12">
        <v>102522716.05</v>
      </c>
    </row>
    <row r="64" spans="1:3" ht="66" customHeight="1" thickBot="1" x14ac:dyDescent="0.25">
      <c r="A64" s="35">
        <v>2020003630071</v>
      </c>
      <c r="B64" s="17" t="s">
        <v>58</v>
      </c>
      <c r="C64" s="34">
        <v>364714066.10000002</v>
      </c>
    </row>
    <row r="65" spans="1:3" ht="35.25" customHeight="1" thickBot="1" x14ac:dyDescent="0.25">
      <c r="A65" s="47" t="s">
        <v>59</v>
      </c>
      <c r="B65" s="48"/>
      <c r="C65" s="37">
        <f>C66</f>
        <v>3921066964.4700003</v>
      </c>
    </row>
    <row r="66" spans="1:3" ht="27.75" customHeight="1" x14ac:dyDescent="0.2">
      <c r="A66" s="30">
        <v>1</v>
      </c>
      <c r="B66" s="19" t="s">
        <v>22</v>
      </c>
      <c r="C66" s="16">
        <f>SUM(C67:C70)</f>
        <v>3921066964.4700003</v>
      </c>
    </row>
    <row r="67" spans="1:3" ht="63" customHeight="1" x14ac:dyDescent="0.2">
      <c r="A67" s="31">
        <v>2020003630021</v>
      </c>
      <c r="B67" s="18" t="s">
        <v>60</v>
      </c>
      <c r="C67" s="32">
        <v>2518843381</v>
      </c>
    </row>
    <row r="68" spans="1:3" ht="66" customHeight="1" x14ac:dyDescent="0.2">
      <c r="A68" s="33">
        <v>2020003630020</v>
      </c>
      <c r="B68" s="10" t="s">
        <v>61</v>
      </c>
      <c r="C68" s="12">
        <v>636688689.25</v>
      </c>
    </row>
    <row r="69" spans="1:3" ht="66" customHeight="1" x14ac:dyDescent="0.2">
      <c r="A69" s="33">
        <v>2020003630072</v>
      </c>
      <c r="B69" s="9" t="s">
        <v>62</v>
      </c>
      <c r="C69" s="12">
        <v>484641038.92000002</v>
      </c>
    </row>
    <row r="70" spans="1:3" ht="81" customHeight="1" thickBot="1" x14ac:dyDescent="0.25">
      <c r="A70" s="33">
        <v>2020003630073</v>
      </c>
      <c r="B70" s="9" t="s">
        <v>63</v>
      </c>
      <c r="C70" s="12">
        <v>280893855.30000001</v>
      </c>
    </row>
    <row r="71" spans="1:3" ht="39" customHeight="1" thickBot="1" x14ac:dyDescent="0.25">
      <c r="A71" s="47" t="s">
        <v>64</v>
      </c>
      <c r="B71" s="48"/>
      <c r="C71" s="37">
        <f>C72</f>
        <v>3366376735.1100001</v>
      </c>
    </row>
    <row r="72" spans="1:3" ht="33" customHeight="1" x14ac:dyDescent="0.2">
      <c r="A72" s="38">
        <v>2</v>
      </c>
      <c r="B72" s="19" t="s">
        <v>31</v>
      </c>
      <c r="C72" s="16">
        <f>SUM(C73:C78)</f>
        <v>3366376735.1100001</v>
      </c>
    </row>
    <row r="73" spans="1:3" ht="30" customHeight="1" x14ac:dyDescent="0.2">
      <c r="A73" s="33">
        <v>2020003630074</v>
      </c>
      <c r="B73" s="9" t="s">
        <v>65</v>
      </c>
      <c r="C73" s="12">
        <v>157180000</v>
      </c>
    </row>
    <row r="74" spans="1:3" ht="66" customHeight="1" x14ac:dyDescent="0.2">
      <c r="A74" s="33">
        <v>2020003630075</v>
      </c>
      <c r="B74" s="10" t="s">
        <v>66</v>
      </c>
      <c r="C74" s="12">
        <v>361919168</v>
      </c>
    </row>
    <row r="75" spans="1:3" ht="66" customHeight="1" x14ac:dyDescent="0.2">
      <c r="A75" s="33">
        <v>2020003630076</v>
      </c>
      <c r="B75" s="10" t="s">
        <v>67</v>
      </c>
      <c r="C75" s="12">
        <v>555268223</v>
      </c>
    </row>
    <row r="76" spans="1:3" ht="66" customHeight="1" x14ac:dyDescent="0.2">
      <c r="A76" s="33">
        <v>2020003630077</v>
      </c>
      <c r="B76" s="9" t="s">
        <v>68</v>
      </c>
      <c r="C76" s="12">
        <v>1511034344.1100001</v>
      </c>
    </row>
    <row r="77" spans="1:3" ht="66" customHeight="1" x14ac:dyDescent="0.2">
      <c r="A77" s="33">
        <v>2020003630078</v>
      </c>
      <c r="B77" s="9" t="s">
        <v>69</v>
      </c>
      <c r="C77" s="12">
        <v>566870000</v>
      </c>
    </row>
    <row r="78" spans="1:3" ht="66" customHeight="1" thickBot="1" x14ac:dyDescent="0.25">
      <c r="A78" s="33">
        <f>'[1]SGTO POAI 2022'!X96</f>
        <v>2022003630013</v>
      </c>
      <c r="B78" s="23" t="s">
        <v>70</v>
      </c>
      <c r="C78" s="39">
        <v>214105000</v>
      </c>
    </row>
    <row r="79" spans="1:3" ht="39" customHeight="1" thickBot="1" x14ac:dyDescent="0.25">
      <c r="A79" s="49" t="s">
        <v>71</v>
      </c>
      <c r="B79" s="50"/>
      <c r="C79" s="37">
        <f>C80+C93</f>
        <v>4664234480.8400002</v>
      </c>
    </row>
    <row r="80" spans="1:3" ht="29.25" customHeight="1" x14ac:dyDescent="0.2">
      <c r="A80" s="38">
        <v>2</v>
      </c>
      <c r="B80" s="19" t="s">
        <v>31</v>
      </c>
      <c r="C80" s="16">
        <f>SUM(C81:C92)</f>
        <v>2142638000.0000002</v>
      </c>
    </row>
    <row r="81" spans="1:3" ht="66" customHeight="1" x14ac:dyDescent="0.2">
      <c r="A81" s="33">
        <v>2020003630079</v>
      </c>
      <c r="B81" s="10" t="s">
        <v>72</v>
      </c>
      <c r="C81" s="12">
        <v>743463387.37</v>
      </c>
    </row>
    <row r="82" spans="1:3" ht="66" customHeight="1" x14ac:dyDescent="0.2">
      <c r="A82" s="33">
        <v>2020003630023</v>
      </c>
      <c r="B82" s="10" t="s">
        <v>73</v>
      </c>
      <c r="C82" s="12">
        <v>523237526.97000003</v>
      </c>
    </row>
    <row r="83" spans="1:3" ht="66" customHeight="1" x14ac:dyDescent="0.2">
      <c r="A83" s="33">
        <v>2020003630080</v>
      </c>
      <c r="B83" s="10" t="s">
        <v>74</v>
      </c>
      <c r="C83" s="12">
        <v>233786585.66</v>
      </c>
    </row>
    <row r="84" spans="1:3" ht="66" customHeight="1" x14ac:dyDescent="0.2">
      <c r="A84" s="33">
        <v>2020003630022</v>
      </c>
      <c r="B84" s="10" t="s">
        <v>75</v>
      </c>
      <c r="C84" s="12">
        <v>105330000</v>
      </c>
    </row>
    <row r="85" spans="1:3" ht="66" customHeight="1" x14ac:dyDescent="0.2">
      <c r="A85" s="33">
        <v>2020003630081</v>
      </c>
      <c r="B85" s="10" t="s">
        <v>76</v>
      </c>
      <c r="C85" s="12">
        <v>11540000</v>
      </c>
    </row>
    <row r="86" spans="1:3" ht="66" customHeight="1" x14ac:dyDescent="0.2">
      <c r="A86" s="33">
        <v>2020003630082</v>
      </c>
      <c r="B86" s="10" t="s">
        <v>77</v>
      </c>
      <c r="C86" s="12">
        <v>50795000</v>
      </c>
    </row>
    <row r="87" spans="1:3" ht="66" customHeight="1" x14ac:dyDescent="0.2">
      <c r="A87" s="33">
        <v>2020003630025</v>
      </c>
      <c r="B87" s="10" t="s">
        <v>78</v>
      </c>
      <c r="C87" s="12">
        <v>85117500</v>
      </c>
    </row>
    <row r="88" spans="1:3" ht="66" customHeight="1" x14ac:dyDescent="0.2">
      <c r="A88" s="33">
        <v>2020003630083</v>
      </c>
      <c r="B88" s="10" t="s">
        <v>79</v>
      </c>
      <c r="C88" s="12">
        <v>145000000</v>
      </c>
    </row>
    <row r="89" spans="1:3" ht="66" customHeight="1" x14ac:dyDescent="0.2">
      <c r="A89" s="33">
        <v>2020003630084</v>
      </c>
      <c r="B89" s="10" t="s">
        <v>80</v>
      </c>
      <c r="C89" s="12">
        <v>43000000</v>
      </c>
    </row>
    <row r="90" spans="1:3" ht="66" customHeight="1" x14ac:dyDescent="0.2">
      <c r="A90" s="33">
        <v>2020003630026</v>
      </c>
      <c r="B90" s="10" t="s">
        <v>81</v>
      </c>
      <c r="C90" s="12">
        <v>47810000</v>
      </c>
    </row>
    <row r="91" spans="1:3" ht="66" customHeight="1" x14ac:dyDescent="0.2">
      <c r="A91" s="33">
        <v>2020003630024</v>
      </c>
      <c r="B91" s="10" t="s">
        <v>82</v>
      </c>
      <c r="C91" s="12">
        <v>108000000</v>
      </c>
    </row>
    <row r="92" spans="1:3" ht="66" customHeight="1" x14ac:dyDescent="0.2">
      <c r="A92" s="33">
        <v>2020003630085</v>
      </c>
      <c r="B92" s="10" t="s">
        <v>83</v>
      </c>
      <c r="C92" s="12">
        <v>45558000</v>
      </c>
    </row>
    <row r="93" spans="1:3" ht="36.75" customHeight="1" x14ac:dyDescent="0.2">
      <c r="A93" s="38">
        <v>3</v>
      </c>
      <c r="B93" s="15" t="s">
        <v>34</v>
      </c>
      <c r="C93" s="16">
        <f>SUM(C94:C100)</f>
        <v>2521596480.8400002</v>
      </c>
    </row>
    <row r="94" spans="1:3" ht="66" customHeight="1" x14ac:dyDescent="0.2">
      <c r="A94" s="33">
        <v>2020003630027</v>
      </c>
      <c r="B94" s="9" t="s">
        <v>84</v>
      </c>
      <c r="C94" s="12">
        <v>112775000</v>
      </c>
    </row>
    <row r="95" spans="1:3" ht="66" customHeight="1" x14ac:dyDescent="0.2">
      <c r="A95" s="33">
        <v>2020003630086</v>
      </c>
      <c r="B95" s="10" t="s">
        <v>85</v>
      </c>
      <c r="C95" s="12">
        <v>1786476480.8400002</v>
      </c>
    </row>
    <row r="96" spans="1:3" ht="45" customHeight="1" x14ac:dyDescent="0.2">
      <c r="A96" s="33">
        <v>2020003630028</v>
      </c>
      <c r="B96" s="10" t="s">
        <v>86</v>
      </c>
      <c r="C96" s="12">
        <v>51395000</v>
      </c>
    </row>
    <row r="97" spans="1:3" ht="67.5" customHeight="1" x14ac:dyDescent="0.2">
      <c r="A97" s="33">
        <v>2020003630087</v>
      </c>
      <c r="B97" s="10" t="s">
        <v>87</v>
      </c>
      <c r="C97" s="12">
        <v>68980000</v>
      </c>
    </row>
    <row r="98" spans="1:3" ht="61.5" customHeight="1" x14ac:dyDescent="0.2">
      <c r="A98" s="33">
        <v>2020003630029</v>
      </c>
      <c r="B98" s="10" t="s">
        <v>88</v>
      </c>
      <c r="C98" s="12">
        <v>136200000</v>
      </c>
    </row>
    <row r="99" spans="1:3" ht="66" customHeight="1" x14ac:dyDescent="0.2">
      <c r="A99" s="33">
        <v>2020003630030</v>
      </c>
      <c r="B99" s="10" t="s">
        <v>89</v>
      </c>
      <c r="C99" s="12">
        <v>167770000</v>
      </c>
    </row>
    <row r="100" spans="1:3" ht="54" customHeight="1" thickBot="1" x14ac:dyDescent="0.25">
      <c r="A100" s="33">
        <v>2020003630088</v>
      </c>
      <c r="B100" s="10" t="s">
        <v>90</v>
      </c>
      <c r="C100" s="12">
        <v>198000000</v>
      </c>
    </row>
    <row r="101" spans="1:3" ht="31.5" customHeight="1" thickBot="1" x14ac:dyDescent="0.25">
      <c r="A101" s="47" t="s">
        <v>91</v>
      </c>
      <c r="B101" s="48"/>
      <c r="C101" s="37">
        <f>C102</f>
        <v>2672052800</v>
      </c>
    </row>
    <row r="102" spans="1:3" ht="29.25" customHeight="1" x14ac:dyDescent="0.2">
      <c r="A102" s="40">
        <v>4</v>
      </c>
      <c r="B102" s="15" t="s">
        <v>4</v>
      </c>
      <c r="C102" s="16">
        <f>SUM(C103:C106)</f>
        <v>2672052800</v>
      </c>
    </row>
    <row r="103" spans="1:3" ht="91.5" customHeight="1" x14ac:dyDescent="0.2">
      <c r="A103" s="33">
        <v>2021003630005</v>
      </c>
      <c r="B103" s="25" t="s">
        <v>92</v>
      </c>
      <c r="C103" s="12">
        <v>281200000</v>
      </c>
    </row>
    <row r="104" spans="1:3" ht="66" customHeight="1" x14ac:dyDescent="0.2">
      <c r="A104" s="33">
        <v>2020003630090</v>
      </c>
      <c r="B104" s="9" t="s">
        <v>93</v>
      </c>
      <c r="C104" s="12">
        <v>1719400000</v>
      </c>
    </row>
    <row r="105" spans="1:3" ht="66" customHeight="1" x14ac:dyDescent="0.2">
      <c r="A105" s="33">
        <v>2020003630031</v>
      </c>
      <c r="B105" s="10" t="s">
        <v>94</v>
      </c>
      <c r="C105" s="12">
        <v>271452800</v>
      </c>
    </row>
    <row r="106" spans="1:3" ht="66" customHeight="1" thickBot="1" x14ac:dyDescent="0.25">
      <c r="A106" s="41">
        <v>2022003630012</v>
      </c>
      <c r="B106" s="26" t="s">
        <v>95</v>
      </c>
      <c r="C106" s="27">
        <v>400000000</v>
      </c>
    </row>
    <row r="107" spans="1:3" ht="35.25" customHeight="1" thickBot="1" x14ac:dyDescent="0.25">
      <c r="A107" s="47" t="s">
        <v>96</v>
      </c>
      <c r="B107" s="48"/>
      <c r="C107" s="37">
        <f>C108+C117</f>
        <v>196347005987.70999</v>
      </c>
    </row>
    <row r="108" spans="1:3" ht="33.75" customHeight="1" x14ac:dyDescent="0.2">
      <c r="A108" s="30">
        <v>1</v>
      </c>
      <c r="B108" s="19" t="s">
        <v>22</v>
      </c>
      <c r="C108" s="16">
        <f>SUM(C109:C116)</f>
        <v>196329491309.70999</v>
      </c>
    </row>
    <row r="109" spans="1:3" ht="66" customHeight="1" x14ac:dyDescent="0.2">
      <c r="A109" s="33">
        <v>2020003630091</v>
      </c>
      <c r="B109" s="9" t="s">
        <v>97</v>
      </c>
      <c r="C109" s="39">
        <v>16319023981.189999</v>
      </c>
    </row>
    <row r="110" spans="1:3" ht="66" customHeight="1" x14ac:dyDescent="0.2">
      <c r="A110" s="33">
        <v>2020003630092</v>
      </c>
      <c r="B110" s="9" t="s">
        <v>98</v>
      </c>
      <c r="C110" s="39">
        <v>23080000</v>
      </c>
    </row>
    <row r="111" spans="1:3" ht="65.25" customHeight="1" x14ac:dyDescent="0.2">
      <c r="A111" s="33">
        <v>2020003630093</v>
      </c>
      <c r="B111" s="9" t="s">
        <v>99</v>
      </c>
      <c r="C111" s="39">
        <v>167540000</v>
      </c>
    </row>
    <row r="112" spans="1:3" ht="66" customHeight="1" x14ac:dyDescent="0.2">
      <c r="A112" s="33">
        <v>2020003630016</v>
      </c>
      <c r="B112" s="9" t="s">
        <v>100</v>
      </c>
      <c r="C112" s="39">
        <v>178984072595.51999</v>
      </c>
    </row>
    <row r="113" spans="1:3" ht="66" customHeight="1" x14ac:dyDescent="0.2">
      <c r="A113" s="33">
        <v>2020003630094</v>
      </c>
      <c r="B113" s="9" t="s">
        <v>101</v>
      </c>
      <c r="C113" s="39">
        <v>607446425</v>
      </c>
    </row>
    <row r="114" spans="1:3" ht="66" customHeight="1" x14ac:dyDescent="0.2">
      <c r="A114" s="33">
        <v>2020003630015</v>
      </c>
      <c r="B114" s="9" t="s">
        <v>102</v>
      </c>
      <c r="C114" s="39">
        <v>25000000</v>
      </c>
    </row>
    <row r="115" spans="1:3" ht="66" customHeight="1" x14ac:dyDescent="0.2">
      <c r="A115" s="33">
        <v>2020003630095</v>
      </c>
      <c r="B115" s="9" t="s">
        <v>103</v>
      </c>
      <c r="C115" s="39">
        <v>33149600</v>
      </c>
    </row>
    <row r="116" spans="1:3" ht="66" customHeight="1" x14ac:dyDescent="0.2">
      <c r="A116" s="33">
        <v>2020003630096</v>
      </c>
      <c r="B116" s="10" t="s">
        <v>104</v>
      </c>
      <c r="C116" s="39">
        <v>170178708</v>
      </c>
    </row>
    <row r="117" spans="1:3" ht="36.75" customHeight="1" x14ac:dyDescent="0.2">
      <c r="A117" s="38">
        <v>2</v>
      </c>
      <c r="B117" s="19" t="s">
        <v>31</v>
      </c>
      <c r="C117" s="16">
        <f>C118</f>
        <v>17514678</v>
      </c>
    </row>
    <row r="118" spans="1:3" ht="76.5" customHeight="1" thickBot="1" x14ac:dyDescent="0.25">
      <c r="A118" s="33">
        <v>2020003630097</v>
      </c>
      <c r="B118" s="9" t="s">
        <v>105</v>
      </c>
      <c r="C118" s="39">
        <v>17514678</v>
      </c>
    </row>
    <row r="119" spans="1:3" ht="33" customHeight="1" thickBot="1" x14ac:dyDescent="0.25">
      <c r="A119" s="47" t="s">
        <v>106</v>
      </c>
      <c r="B119" s="48"/>
      <c r="C119" s="37">
        <f>C120+C139+C142</f>
        <v>9813525250.4799995</v>
      </c>
    </row>
    <row r="120" spans="1:3" ht="29.25" customHeight="1" x14ac:dyDescent="0.2">
      <c r="A120" s="30">
        <v>1</v>
      </c>
      <c r="B120" s="19" t="s">
        <v>22</v>
      </c>
      <c r="C120" s="16">
        <f>SUM(C121:C138)</f>
        <v>9430620135.4799995</v>
      </c>
    </row>
    <row r="121" spans="1:3" ht="66" customHeight="1" x14ac:dyDescent="0.2">
      <c r="A121" s="33">
        <v>2020003630011</v>
      </c>
      <c r="B121" s="9" t="s">
        <v>107</v>
      </c>
      <c r="C121" s="12">
        <v>190958166</v>
      </c>
    </row>
    <row r="122" spans="1:3" ht="66" customHeight="1" x14ac:dyDescent="0.2">
      <c r="A122" s="33">
        <v>2020003630098</v>
      </c>
      <c r="B122" s="10" t="s">
        <v>108</v>
      </c>
      <c r="C122" s="12">
        <v>30004000</v>
      </c>
    </row>
    <row r="123" spans="1:3" ht="66" customHeight="1" x14ac:dyDescent="0.2">
      <c r="A123" s="33">
        <v>2020003630099</v>
      </c>
      <c r="B123" s="10" t="s">
        <v>109</v>
      </c>
      <c r="C123" s="12">
        <v>74446500</v>
      </c>
    </row>
    <row r="124" spans="1:3" ht="66" customHeight="1" x14ac:dyDescent="0.2">
      <c r="A124" s="33">
        <v>2020003630100</v>
      </c>
      <c r="B124" s="10" t="s">
        <v>110</v>
      </c>
      <c r="C124" s="12">
        <v>139973505</v>
      </c>
    </row>
    <row r="125" spans="1:3" ht="66" customHeight="1" x14ac:dyDescent="0.2">
      <c r="A125" s="33">
        <v>2020003630101</v>
      </c>
      <c r="B125" s="10" t="s">
        <v>111</v>
      </c>
      <c r="C125" s="12">
        <v>741428751</v>
      </c>
    </row>
    <row r="126" spans="1:3" ht="66" customHeight="1" x14ac:dyDescent="0.2">
      <c r="A126" s="33">
        <v>2020003630102</v>
      </c>
      <c r="B126" s="10" t="s">
        <v>112</v>
      </c>
      <c r="C126" s="12">
        <v>201429000</v>
      </c>
    </row>
    <row r="127" spans="1:3" ht="87" customHeight="1" x14ac:dyDescent="0.2">
      <c r="A127" s="33">
        <v>2021003630010</v>
      </c>
      <c r="B127" s="10" t="s">
        <v>113</v>
      </c>
      <c r="C127" s="12">
        <v>23050158</v>
      </c>
    </row>
    <row r="128" spans="1:3" ht="75.75" customHeight="1" x14ac:dyDescent="0.2">
      <c r="A128" s="33">
        <v>2020003630033</v>
      </c>
      <c r="B128" s="10" t="s">
        <v>114</v>
      </c>
      <c r="C128" s="12">
        <v>33000000</v>
      </c>
    </row>
    <row r="129" spans="1:3" ht="88.5" customHeight="1" x14ac:dyDescent="0.2">
      <c r="A129" s="33">
        <v>2020003630034</v>
      </c>
      <c r="B129" s="9" t="s">
        <v>115</v>
      </c>
      <c r="C129" s="12">
        <v>56045000</v>
      </c>
    </row>
    <row r="130" spans="1:3" ht="66" customHeight="1" x14ac:dyDescent="0.2">
      <c r="A130" s="33">
        <v>2020003630103</v>
      </c>
      <c r="B130" s="9" t="s">
        <v>116</v>
      </c>
      <c r="C130" s="12">
        <v>38500000</v>
      </c>
    </row>
    <row r="131" spans="1:3" ht="66" customHeight="1" x14ac:dyDescent="0.2">
      <c r="A131" s="33">
        <v>2020003630104</v>
      </c>
      <c r="B131" s="9" t="s">
        <v>117</v>
      </c>
      <c r="C131" s="12">
        <v>50217930</v>
      </c>
    </row>
    <row r="132" spans="1:3" ht="83.25" customHeight="1" x14ac:dyDescent="0.2">
      <c r="A132" s="33">
        <v>2020003630105</v>
      </c>
      <c r="B132" s="9" t="s">
        <v>118</v>
      </c>
      <c r="C132" s="12">
        <v>30000000</v>
      </c>
    </row>
    <row r="133" spans="1:3" ht="66" customHeight="1" x14ac:dyDescent="0.2">
      <c r="A133" s="33">
        <v>2020003630106</v>
      </c>
      <c r="B133" s="9" t="s">
        <v>119</v>
      </c>
      <c r="C133" s="12">
        <v>30494667</v>
      </c>
    </row>
    <row r="134" spans="1:3" ht="66" customHeight="1" x14ac:dyDescent="0.2">
      <c r="A134" s="33">
        <v>2020003630036</v>
      </c>
      <c r="B134" s="10" t="s">
        <v>120</v>
      </c>
      <c r="C134" s="12">
        <v>91300000</v>
      </c>
    </row>
    <row r="135" spans="1:3" ht="66" customHeight="1" x14ac:dyDescent="0.2">
      <c r="A135" s="33">
        <v>2020003630037</v>
      </c>
      <c r="B135" s="10" t="s">
        <v>121</v>
      </c>
      <c r="C135" s="12">
        <v>40679946</v>
      </c>
    </row>
    <row r="136" spans="1:3" ht="66" customHeight="1" x14ac:dyDescent="0.2">
      <c r="A136" s="33">
        <v>2020003630035</v>
      </c>
      <c r="B136" s="9" t="s">
        <v>122</v>
      </c>
      <c r="C136" s="12">
        <v>244392519</v>
      </c>
    </row>
    <row r="137" spans="1:3" ht="66" customHeight="1" x14ac:dyDescent="0.2">
      <c r="A137" s="33">
        <v>2020003630012</v>
      </c>
      <c r="B137" s="10" t="s">
        <v>123</v>
      </c>
      <c r="C137" s="12">
        <v>60000000</v>
      </c>
    </row>
    <row r="138" spans="1:3" ht="66" customHeight="1" x14ac:dyDescent="0.2">
      <c r="A138" s="33">
        <v>2020003630109</v>
      </c>
      <c r="B138" s="10" t="s">
        <v>124</v>
      </c>
      <c r="C138" s="12">
        <v>7354699993.4799995</v>
      </c>
    </row>
    <row r="139" spans="1:3" ht="29.25" customHeight="1" x14ac:dyDescent="0.2">
      <c r="A139" s="38">
        <v>2</v>
      </c>
      <c r="B139" s="19" t="s">
        <v>31</v>
      </c>
      <c r="C139" s="16">
        <f>SUM(C140:C141)</f>
        <v>42000000</v>
      </c>
    </row>
    <row r="140" spans="1:3" ht="58.5" customHeight="1" x14ac:dyDescent="0.2">
      <c r="A140" s="33">
        <v>2020003630113</v>
      </c>
      <c r="B140" s="10" t="s">
        <v>125</v>
      </c>
      <c r="C140" s="12">
        <v>18000000</v>
      </c>
    </row>
    <row r="141" spans="1:3" ht="66" customHeight="1" x14ac:dyDescent="0.2">
      <c r="A141" s="33">
        <v>2020003630114</v>
      </c>
      <c r="B141" s="10" t="s">
        <v>126</v>
      </c>
      <c r="C141" s="12">
        <v>24000000</v>
      </c>
    </row>
    <row r="142" spans="1:3" ht="44.25" customHeight="1" x14ac:dyDescent="0.2">
      <c r="A142" s="38">
        <v>4</v>
      </c>
      <c r="B142" s="15" t="s">
        <v>4</v>
      </c>
      <c r="C142" s="16">
        <f>SUM(C143:C147)</f>
        <v>340905115</v>
      </c>
    </row>
    <row r="143" spans="1:3" ht="66" customHeight="1" x14ac:dyDescent="0.2">
      <c r="A143" s="33">
        <v>2020003630115</v>
      </c>
      <c r="B143" s="10" t="s">
        <v>127</v>
      </c>
      <c r="C143" s="12">
        <v>15000000</v>
      </c>
    </row>
    <row r="144" spans="1:3" ht="66" customHeight="1" x14ac:dyDescent="0.2">
      <c r="A144" s="33">
        <v>2021003630008</v>
      </c>
      <c r="B144" s="9" t="s">
        <v>128</v>
      </c>
      <c r="C144" s="12">
        <v>89210000</v>
      </c>
    </row>
    <row r="145" spans="1:3" ht="66" customHeight="1" x14ac:dyDescent="0.2">
      <c r="A145" s="33">
        <v>2021003630007</v>
      </c>
      <c r="B145" s="9" t="s">
        <v>129</v>
      </c>
      <c r="C145" s="12">
        <v>90000000</v>
      </c>
    </row>
    <row r="146" spans="1:3" ht="81.75" customHeight="1" x14ac:dyDescent="0.2">
      <c r="A146" s="33">
        <v>2020003630111</v>
      </c>
      <c r="B146" s="9" t="s">
        <v>130</v>
      </c>
      <c r="C146" s="12">
        <v>62843334</v>
      </c>
    </row>
    <row r="147" spans="1:3" ht="66" customHeight="1" thickBot="1" x14ac:dyDescent="0.25">
      <c r="A147" s="33">
        <v>2020003630112</v>
      </c>
      <c r="B147" s="9" t="s">
        <v>131</v>
      </c>
      <c r="C147" s="12">
        <v>83851781</v>
      </c>
    </row>
    <row r="148" spans="1:3" ht="36.75" customHeight="1" thickBot="1" x14ac:dyDescent="0.25">
      <c r="A148" s="47" t="s">
        <v>132</v>
      </c>
      <c r="B148" s="48"/>
      <c r="C148" s="37">
        <f>C149</f>
        <v>75585964556.719986</v>
      </c>
    </row>
    <row r="149" spans="1:3" ht="36" customHeight="1" x14ac:dyDescent="0.2">
      <c r="A149" s="30">
        <v>1</v>
      </c>
      <c r="B149" s="19" t="s">
        <v>22</v>
      </c>
      <c r="C149" s="16">
        <f>SUM(C150:C172)</f>
        <v>75585964556.719986</v>
      </c>
    </row>
    <row r="150" spans="1:3" ht="66" customHeight="1" x14ac:dyDescent="0.2">
      <c r="A150" s="33">
        <v>2020003630116</v>
      </c>
      <c r="B150" s="10" t="s">
        <v>133</v>
      </c>
      <c r="C150" s="12">
        <v>2372321649.6199999</v>
      </c>
    </row>
    <row r="151" spans="1:3" ht="66" customHeight="1" x14ac:dyDescent="0.2">
      <c r="A151" s="33">
        <v>2020003630117</v>
      </c>
      <c r="B151" s="10" t="s">
        <v>134</v>
      </c>
      <c r="C151" s="12">
        <v>457363335</v>
      </c>
    </row>
    <row r="152" spans="1:3" ht="66" customHeight="1" x14ac:dyDescent="0.2">
      <c r="A152" s="33">
        <v>2020003630118</v>
      </c>
      <c r="B152" s="10" t="s">
        <v>135</v>
      </c>
      <c r="C152" s="12">
        <v>1325383125</v>
      </c>
    </row>
    <row r="153" spans="1:3" ht="66" customHeight="1" x14ac:dyDescent="0.2">
      <c r="A153" s="33">
        <v>2020003630119</v>
      </c>
      <c r="B153" s="10" t="s">
        <v>136</v>
      </c>
      <c r="C153" s="12">
        <v>96954000</v>
      </c>
    </row>
    <row r="154" spans="1:3" ht="66" customHeight="1" x14ac:dyDescent="0.2">
      <c r="A154" s="33">
        <v>2020003630120</v>
      </c>
      <c r="B154" s="10" t="s">
        <v>137</v>
      </c>
      <c r="C154" s="12">
        <v>89636000</v>
      </c>
    </row>
    <row r="155" spans="1:3" ht="66" customHeight="1" x14ac:dyDescent="0.2">
      <c r="A155" s="33">
        <v>2020003630121</v>
      </c>
      <c r="B155" s="10" t="s">
        <v>138</v>
      </c>
      <c r="C155" s="12">
        <v>159135000</v>
      </c>
    </row>
    <row r="156" spans="1:3" ht="66" customHeight="1" x14ac:dyDescent="0.2">
      <c r="A156" s="33">
        <v>2020003630122</v>
      </c>
      <c r="B156" s="10" t="s">
        <v>139</v>
      </c>
      <c r="C156" s="12">
        <v>115335000</v>
      </c>
    </row>
    <row r="157" spans="1:3" ht="66" customHeight="1" x14ac:dyDescent="0.2">
      <c r="A157" s="33">
        <v>2020003630123</v>
      </c>
      <c r="B157" s="10" t="s">
        <v>140</v>
      </c>
      <c r="C157" s="12">
        <v>299000000</v>
      </c>
    </row>
    <row r="158" spans="1:3" ht="66" customHeight="1" x14ac:dyDescent="0.2">
      <c r="A158" s="33">
        <v>2020003630124</v>
      </c>
      <c r="B158" s="10" t="s">
        <v>141</v>
      </c>
      <c r="C158" s="12">
        <v>197445000</v>
      </c>
    </row>
    <row r="159" spans="1:3" ht="66" customHeight="1" x14ac:dyDescent="0.2">
      <c r="A159" s="33">
        <v>2020003630125</v>
      </c>
      <c r="B159" s="10" t="s">
        <v>142</v>
      </c>
      <c r="C159" s="12">
        <v>965239644</v>
      </c>
    </row>
    <row r="160" spans="1:3" ht="66" customHeight="1" x14ac:dyDescent="0.2">
      <c r="A160" s="33">
        <v>2020003630126</v>
      </c>
      <c r="B160" s="10" t="s">
        <v>143</v>
      </c>
      <c r="C160" s="12">
        <v>285502334</v>
      </c>
    </row>
    <row r="161" spans="1:3" ht="66" customHeight="1" x14ac:dyDescent="0.2">
      <c r="A161" s="33">
        <v>2020003630127</v>
      </c>
      <c r="B161" s="10" t="s">
        <v>144</v>
      </c>
      <c r="C161" s="12">
        <v>578960755.84000015</v>
      </c>
    </row>
    <row r="162" spans="1:3" ht="66" customHeight="1" x14ac:dyDescent="0.2">
      <c r="A162" s="33">
        <v>2020003630128</v>
      </c>
      <c r="B162" s="10" t="s">
        <v>145</v>
      </c>
      <c r="C162" s="12">
        <v>600574860</v>
      </c>
    </row>
    <row r="163" spans="1:3" ht="66" customHeight="1" x14ac:dyDescent="0.2">
      <c r="A163" s="33">
        <v>2020003630129</v>
      </c>
      <c r="B163" s="10" t="s">
        <v>146</v>
      </c>
      <c r="C163" s="12">
        <v>233482940</v>
      </c>
    </row>
    <row r="164" spans="1:3" ht="66" customHeight="1" x14ac:dyDescent="0.2">
      <c r="A164" s="33">
        <v>2020003630130</v>
      </c>
      <c r="B164" s="10" t="s">
        <v>147</v>
      </c>
      <c r="C164" s="12">
        <v>451835000</v>
      </c>
    </row>
    <row r="165" spans="1:3" ht="68.25" customHeight="1" x14ac:dyDescent="0.2">
      <c r="A165" s="33">
        <v>2020003630131</v>
      </c>
      <c r="B165" s="10" t="s">
        <v>148</v>
      </c>
      <c r="C165" s="12">
        <v>20000000</v>
      </c>
    </row>
    <row r="166" spans="1:3" ht="66" customHeight="1" x14ac:dyDescent="0.2">
      <c r="A166" s="33">
        <v>2020003630132</v>
      </c>
      <c r="B166" s="10" t="s">
        <v>149</v>
      </c>
      <c r="C166" s="12">
        <v>93077333</v>
      </c>
    </row>
    <row r="167" spans="1:3" ht="66" customHeight="1" x14ac:dyDescent="0.2">
      <c r="A167" s="33">
        <v>2020003630133</v>
      </c>
      <c r="B167" s="10" t="s">
        <v>150</v>
      </c>
      <c r="C167" s="12">
        <v>598677003</v>
      </c>
    </row>
    <row r="168" spans="1:3" ht="66" customHeight="1" x14ac:dyDescent="0.2">
      <c r="A168" s="33">
        <v>2020003630134</v>
      </c>
      <c r="B168" s="10" t="s">
        <v>151</v>
      </c>
      <c r="C168" s="12">
        <v>399900000</v>
      </c>
    </row>
    <row r="169" spans="1:3" ht="66" customHeight="1" x14ac:dyDescent="0.2">
      <c r="A169" s="33">
        <v>2020003630135</v>
      </c>
      <c r="B169" s="10" t="s">
        <v>152</v>
      </c>
      <c r="C169" s="12">
        <v>2183551404.0999999</v>
      </c>
    </row>
    <row r="170" spans="1:3" ht="66" customHeight="1" x14ac:dyDescent="0.2">
      <c r="A170" s="33">
        <v>2020003630136</v>
      </c>
      <c r="B170" s="10" t="s">
        <v>153</v>
      </c>
      <c r="C170" s="12">
        <v>44354087958.649994</v>
      </c>
    </row>
    <row r="171" spans="1:3" ht="66" customHeight="1" x14ac:dyDescent="0.2">
      <c r="A171" s="33">
        <v>2020003630137</v>
      </c>
      <c r="B171" s="10" t="s">
        <v>154</v>
      </c>
      <c r="C171" s="12">
        <v>17620608140.389999</v>
      </c>
    </row>
    <row r="172" spans="1:3" ht="39.75" customHeight="1" thickBot="1" x14ac:dyDescent="0.25">
      <c r="A172" s="33">
        <v>2020003630138</v>
      </c>
      <c r="B172" s="10" t="s">
        <v>155</v>
      </c>
      <c r="C172" s="12">
        <v>2087894074.1199999</v>
      </c>
    </row>
    <row r="173" spans="1:3" ht="46.5" customHeight="1" thickBot="1" x14ac:dyDescent="0.25">
      <c r="A173" s="49" t="s">
        <v>156</v>
      </c>
      <c r="B173" s="50"/>
      <c r="C173" s="37">
        <f>C174+C178+C181</f>
        <v>1713227031</v>
      </c>
    </row>
    <row r="174" spans="1:3" ht="31.5" customHeight="1" x14ac:dyDescent="0.2">
      <c r="A174" s="30">
        <v>1</v>
      </c>
      <c r="B174" s="19" t="s">
        <v>22</v>
      </c>
      <c r="C174" s="16">
        <f>SUM(C175:C177)</f>
        <v>1151168031</v>
      </c>
    </row>
    <row r="175" spans="1:3" ht="66" customHeight="1" x14ac:dyDescent="0.2">
      <c r="A175" s="42">
        <v>2020003630038</v>
      </c>
      <c r="B175" s="10" t="s">
        <v>157</v>
      </c>
      <c r="C175" s="12">
        <v>250841000</v>
      </c>
    </row>
    <row r="176" spans="1:3" ht="38.25" customHeight="1" x14ac:dyDescent="0.2">
      <c r="A176" s="42">
        <v>2020003630139</v>
      </c>
      <c r="B176" s="10" t="s">
        <v>158</v>
      </c>
      <c r="C176" s="12">
        <v>607394000</v>
      </c>
    </row>
    <row r="177" spans="1:3" ht="66" customHeight="1" x14ac:dyDescent="0.2">
      <c r="A177" s="42">
        <v>2020003630039</v>
      </c>
      <c r="B177" s="10" t="s">
        <v>159</v>
      </c>
      <c r="C177" s="12">
        <v>292933031</v>
      </c>
    </row>
    <row r="178" spans="1:3" ht="30.75" customHeight="1" x14ac:dyDescent="0.2">
      <c r="A178" s="38">
        <v>2</v>
      </c>
      <c r="B178" s="19" t="s">
        <v>31</v>
      </c>
      <c r="C178" s="16">
        <f>SUM(C179:C180)</f>
        <v>120891000</v>
      </c>
    </row>
    <row r="179" spans="1:3" ht="66" customHeight="1" x14ac:dyDescent="0.2">
      <c r="A179" s="42">
        <v>2020003630140</v>
      </c>
      <c r="B179" s="10" t="s">
        <v>160</v>
      </c>
      <c r="C179" s="12">
        <v>90000000</v>
      </c>
    </row>
    <row r="180" spans="1:3" ht="66" customHeight="1" x14ac:dyDescent="0.2">
      <c r="A180" s="42">
        <v>2020003630040</v>
      </c>
      <c r="B180" s="10" t="s">
        <v>161</v>
      </c>
      <c r="C180" s="12">
        <v>30891000</v>
      </c>
    </row>
    <row r="181" spans="1:3" ht="33" customHeight="1" x14ac:dyDescent="0.2">
      <c r="A181" s="38">
        <v>4</v>
      </c>
      <c r="B181" s="15" t="s">
        <v>4</v>
      </c>
      <c r="C181" s="16">
        <f>C182</f>
        <v>441168000</v>
      </c>
    </row>
    <row r="182" spans="1:3" ht="66" customHeight="1" thickBot="1" x14ac:dyDescent="0.25">
      <c r="A182" s="42">
        <v>2020003630141</v>
      </c>
      <c r="B182" s="10" t="s">
        <v>162</v>
      </c>
      <c r="C182" s="12">
        <v>441168000</v>
      </c>
    </row>
    <row r="183" spans="1:3" ht="33" customHeight="1" thickBot="1" x14ac:dyDescent="0.25">
      <c r="A183" s="47" t="s">
        <v>163</v>
      </c>
      <c r="B183" s="48"/>
      <c r="C183" s="37">
        <f>C184</f>
        <v>6744858478.1300001</v>
      </c>
    </row>
    <row r="184" spans="1:3" ht="23.25" customHeight="1" x14ac:dyDescent="0.2">
      <c r="A184" s="30">
        <v>1</v>
      </c>
      <c r="B184" s="19" t="s">
        <v>22</v>
      </c>
      <c r="C184" s="16">
        <f>SUM(C185:C187)</f>
        <v>6744858478.1300001</v>
      </c>
    </row>
    <row r="185" spans="1:3" ht="51.75" customHeight="1" x14ac:dyDescent="0.2">
      <c r="A185" s="42">
        <v>2020003630009</v>
      </c>
      <c r="B185" s="10" t="s">
        <v>164</v>
      </c>
      <c r="C185" s="12">
        <v>1901407026.7400002</v>
      </c>
    </row>
    <row r="186" spans="1:3" ht="51.75" customHeight="1" x14ac:dyDescent="0.2">
      <c r="A186" s="42">
        <v>2020003630010</v>
      </c>
      <c r="B186" s="10" t="s">
        <v>165</v>
      </c>
      <c r="C186" s="12">
        <v>4457963327.5100002</v>
      </c>
    </row>
    <row r="187" spans="1:3" ht="55.5" customHeight="1" thickBot="1" x14ac:dyDescent="0.25">
      <c r="A187" s="42">
        <v>2020003630013</v>
      </c>
      <c r="B187" s="10" t="s">
        <v>166</v>
      </c>
      <c r="C187" s="12">
        <v>385488123.88</v>
      </c>
    </row>
    <row r="188" spans="1:3" ht="33" customHeight="1" thickBot="1" x14ac:dyDescent="0.25">
      <c r="A188" s="47" t="s">
        <v>167</v>
      </c>
      <c r="B188" s="48"/>
      <c r="C188" s="37">
        <f>C189+C192+C195</f>
        <v>3175054512</v>
      </c>
    </row>
    <row r="189" spans="1:3" ht="25.5" customHeight="1" x14ac:dyDescent="0.2">
      <c r="A189" s="30">
        <v>1</v>
      </c>
      <c r="B189" s="19" t="s">
        <v>22</v>
      </c>
      <c r="C189" s="16">
        <f>SUM(C190:C191)</f>
        <v>1597009971</v>
      </c>
    </row>
    <row r="190" spans="1:3" ht="44.25" customHeight="1" x14ac:dyDescent="0.2">
      <c r="A190" s="42">
        <v>2020003630142</v>
      </c>
      <c r="B190" s="10" t="s">
        <v>168</v>
      </c>
      <c r="C190" s="12">
        <v>798809971</v>
      </c>
    </row>
    <row r="191" spans="1:3" ht="44.25" customHeight="1" x14ac:dyDescent="0.2">
      <c r="A191" s="42">
        <v>2020003630143</v>
      </c>
      <c r="B191" s="10" t="s">
        <v>169</v>
      </c>
      <c r="C191" s="12">
        <v>798200000</v>
      </c>
    </row>
    <row r="192" spans="1:3" ht="47.25" customHeight="1" x14ac:dyDescent="0.2">
      <c r="A192" s="38">
        <v>3</v>
      </c>
      <c r="B192" s="15" t="s">
        <v>34</v>
      </c>
      <c r="C192" s="16">
        <f>SUM(C193:C194)</f>
        <v>1528044541</v>
      </c>
    </row>
    <row r="193" spans="1:3" ht="44.25" customHeight="1" x14ac:dyDescent="0.2">
      <c r="A193" s="42">
        <v>2020003630144</v>
      </c>
      <c r="B193" s="10" t="s">
        <v>170</v>
      </c>
      <c r="C193" s="12">
        <v>325000000</v>
      </c>
    </row>
    <row r="194" spans="1:3" ht="44.25" customHeight="1" x14ac:dyDescent="0.2">
      <c r="A194" s="42">
        <v>2020003630145</v>
      </c>
      <c r="B194" s="10" t="s">
        <v>171</v>
      </c>
      <c r="C194" s="12">
        <v>1203044541</v>
      </c>
    </row>
    <row r="195" spans="1:3" ht="42.75" customHeight="1" x14ac:dyDescent="0.2">
      <c r="A195" s="38">
        <v>4</v>
      </c>
      <c r="B195" s="15" t="s">
        <v>4</v>
      </c>
      <c r="C195" s="16">
        <f>C196</f>
        <v>50000000</v>
      </c>
    </row>
    <row r="196" spans="1:3" ht="72.75" customHeight="1" thickBot="1" x14ac:dyDescent="0.25">
      <c r="A196" s="43">
        <v>2022003630006</v>
      </c>
      <c r="B196" s="10" t="s">
        <v>172</v>
      </c>
      <c r="C196" s="44">
        <v>50000000</v>
      </c>
    </row>
    <row r="197" spans="1:3" ht="37.5" customHeight="1" thickBot="1" x14ac:dyDescent="0.25">
      <c r="A197" s="47" t="s">
        <v>173</v>
      </c>
      <c r="B197" s="51"/>
      <c r="C197" s="37">
        <f>C198</f>
        <v>113516300</v>
      </c>
    </row>
    <row r="198" spans="1:3" ht="39" customHeight="1" x14ac:dyDescent="0.2">
      <c r="A198" s="38">
        <v>3</v>
      </c>
      <c r="B198" s="15" t="s">
        <v>34</v>
      </c>
      <c r="C198" s="16">
        <f>C199</f>
        <v>113516300</v>
      </c>
    </row>
    <row r="199" spans="1:3" ht="60" customHeight="1" thickBot="1" x14ac:dyDescent="0.25">
      <c r="A199" s="45">
        <v>2020003630149</v>
      </c>
      <c r="B199" s="13" t="s">
        <v>174</v>
      </c>
      <c r="C199" s="14">
        <v>113516300</v>
      </c>
    </row>
    <row r="200" spans="1:3" ht="33.75" customHeight="1" x14ac:dyDescent="0.2">
      <c r="A200" s="52" t="s">
        <v>175</v>
      </c>
      <c r="B200" s="53"/>
      <c r="C200" s="46">
        <f>C197+C188+C183+C173+C148+C119+C107+C101+C79+C71+C65+C49+C23+C19+C10+C3</f>
        <v>428935200441.49994</v>
      </c>
    </row>
    <row r="202" spans="1:3" x14ac:dyDescent="0.2">
      <c r="C202" s="28"/>
    </row>
    <row r="203" spans="1:3" x14ac:dyDescent="0.2">
      <c r="C203" s="28"/>
    </row>
  </sheetData>
  <mergeCells count="18">
    <mergeCell ref="A49:B49"/>
    <mergeCell ref="A1:C1"/>
    <mergeCell ref="A3:B3"/>
    <mergeCell ref="A10:B10"/>
    <mergeCell ref="A19:B19"/>
    <mergeCell ref="A23:B23"/>
    <mergeCell ref="A200:B200"/>
    <mergeCell ref="A65:B65"/>
    <mergeCell ref="A71:B71"/>
    <mergeCell ref="A79:B79"/>
    <mergeCell ref="A101:B101"/>
    <mergeCell ref="A107:B107"/>
    <mergeCell ref="A119:B119"/>
    <mergeCell ref="A148:B148"/>
    <mergeCell ref="A173:B173"/>
    <mergeCell ref="A183:B183"/>
    <mergeCell ref="A188:B188"/>
    <mergeCell ref="A197:B197"/>
  </mergeCells>
  <pageMargins left="0.7" right="0.7" top="0.75" bottom="0.75" header="0.3" footer="0.3"/>
  <pageSetup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RELACIÓN PROYECTOS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AUXPLANEACION03</dc:creator>
  <cp:lastModifiedBy>AUXPLANEACION03</cp:lastModifiedBy>
  <dcterms:created xsi:type="dcterms:W3CDTF">2023-01-31T20:06:08Z</dcterms:created>
  <dcterms:modified xsi:type="dcterms:W3CDTF">2023-01-31T20:42:38Z</dcterms:modified>
</cp:coreProperties>
</file>