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8_{D259B864-99EF-4BE1-BFCF-D62C81713C42}" xr6:coauthVersionLast="47" xr6:coauthVersionMax="47" xr10:uidLastSave="{00000000-0000-0000-0000-000000000000}"/>
  <bookViews>
    <workbookView xWindow="20370" yWindow="-120" windowWidth="20730" windowHeight="11160" xr2:uid="{00000000-000D-0000-FFFF-FFFF00000000}"/>
  </bookViews>
  <sheets>
    <sheet name="PPPIIA_2021" sheetId="1" r:id="rId1"/>
    <sheet name="ANALISIS" sheetId="2" r:id="rId2"/>
  </sheets>
  <definedNames>
    <definedName name="_xlnm._FilterDatabase" localSheetId="0" hidden="1">PPPIIA_2021!$A$5:$V$138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5" i="1" l="1"/>
  <c r="T124" i="1"/>
  <c r="T122" i="1"/>
  <c r="T120" i="1"/>
  <c r="T119" i="1"/>
  <c r="T68" i="1"/>
  <c r="T67" i="1"/>
  <c r="S100" i="1"/>
  <c r="S99" i="1"/>
  <c r="S94" i="1"/>
  <c r="S90" i="1"/>
  <c r="S89" i="1"/>
  <c r="S88" i="1"/>
  <c r="S87" i="1"/>
  <c r="S48" i="1" l="1"/>
  <c r="S44" i="1"/>
  <c r="T27" i="1" l="1"/>
  <c r="S17" i="1"/>
  <c r="S73" i="1" l="1"/>
  <c r="S72" i="1"/>
  <c r="S83" i="1" l="1"/>
  <c r="S70" i="1" l="1"/>
  <c r="S69" i="1"/>
  <c r="S38" i="1" l="1"/>
  <c r="I9" i="2" l="1"/>
  <c r="G9" i="2"/>
  <c r="E9" i="2"/>
  <c r="S47" i="1"/>
  <c r="S46" i="1"/>
  <c r="S45" i="1"/>
  <c r="H9" i="2" l="1"/>
  <c r="F9" i="2"/>
  <c r="J8" i="2"/>
  <c r="J7" i="2"/>
  <c r="J6" i="2"/>
  <c r="J5" i="2"/>
  <c r="J9" i="2" l="1"/>
  <c r="S108" i="1"/>
  <c r="S107" i="1"/>
  <c r="S106" i="1"/>
  <c r="S105" i="1"/>
  <c r="S102" i="1"/>
  <c r="S63" i="1"/>
  <c r="S57" i="1"/>
  <c r="S41" i="1"/>
  <c r="S54" i="1"/>
  <c r="S26" i="1"/>
  <c r="S25" i="1"/>
  <c r="S24" i="1"/>
  <c r="S23" i="1"/>
  <c r="S22" i="1"/>
  <c r="S21" i="1"/>
  <c r="S20" i="1"/>
  <c r="S12" i="1"/>
  <c r="S11" i="1"/>
  <c r="S10" i="1"/>
  <c r="S9" i="1"/>
  <c r="S8" i="1"/>
  <c r="S78" i="1" l="1"/>
  <c r="S79" i="1"/>
  <c r="S77" i="1"/>
  <c r="S80" i="1"/>
  <c r="S76" i="1"/>
  <c r="S85" i="1" l="1"/>
  <c r="S135" i="1"/>
  <c r="S137" i="1"/>
  <c r="S133" i="1"/>
  <c r="S125" i="1"/>
  <c r="S124" i="1"/>
  <c r="S123" i="1"/>
  <c r="S122" i="1"/>
  <c r="S121" i="1"/>
  <c r="S120" i="1"/>
  <c r="S119" i="1"/>
  <c r="S113" i="1"/>
  <c r="S103" i="1"/>
  <c r="S101" i="1"/>
  <c r="S68" i="1"/>
  <c r="S67" i="1"/>
  <c r="S66" i="1"/>
  <c r="S65" i="1"/>
  <c r="S64" i="1"/>
  <c r="S95" i="1"/>
  <c r="S93" i="1"/>
  <c r="S92" i="1"/>
  <c r="S74" i="1"/>
  <c r="S59" i="1"/>
  <c r="S55" i="1"/>
  <c r="S34" i="1"/>
  <c r="S27" i="1"/>
  <c r="S81" i="1"/>
  <c r="S82" i="1"/>
  <c r="S62" i="1"/>
  <c r="S15" i="1" l="1"/>
  <c r="S16" i="1"/>
  <c r="S13" i="1"/>
  <c r="S14" i="1"/>
  <c r="S128" i="1" l="1"/>
  <c r="S91" i="1"/>
  <c r="S138" i="1"/>
  <c r="S136" i="1"/>
  <c r="S131" i="1"/>
  <c r="S129" i="1"/>
  <c r="S127" i="1"/>
  <c r="S126" i="1"/>
  <c r="S117" i="1"/>
  <c r="S116" i="1"/>
  <c r="S111" i="1"/>
  <c r="S96" i="1"/>
  <c r="S31" i="1"/>
  <c r="S28" i="1"/>
  <c r="S56" i="1" l="1"/>
  <c r="S53" i="1"/>
  <c r="S52" i="1"/>
  <c r="S51" i="1"/>
  <c r="S50" i="1"/>
  <c r="S49" i="1"/>
  <c r="S43" i="1"/>
  <c r="S42" i="1"/>
  <c r="S40" i="1"/>
  <c r="S39" i="1"/>
  <c r="S97" i="1"/>
  <c r="S36" i="1"/>
  <c r="S19" i="1"/>
  <c r="S18" i="1"/>
  <c r="S115" i="1" l="1"/>
  <c r="S118" i="1"/>
  <c r="S110" i="1"/>
  <c r="S109" i="1"/>
</calcChain>
</file>

<file path=xl/sharedStrings.xml><?xml version="1.0" encoding="utf-8"?>
<sst xmlns="http://schemas.openxmlformats.org/spreadsheetml/2006/main" count="1226" uniqueCount="426">
  <si>
    <t>14 ESE con Norma Técnica implementada en forma permanente y continua y ampliación a IPS privadas y mixtas para la atención del binomio madre e hijo, incluyendo la estrategia IAMI.</t>
  </si>
  <si>
    <t>Implementar la estrategia "Instituciones amigas de la mujer y la Infancia" IAMI.</t>
  </si>
  <si>
    <t>Acción estratégica</t>
  </si>
  <si>
    <t>Meta 2024</t>
  </si>
  <si>
    <t>Promover la estrategia "Madre Canguro" en las instituciones prestadoras de servicio -IPS- públicas y privadas.</t>
  </si>
  <si>
    <t xml:space="preserve">12 Municipios del Departamento del Quindío con capacidad instalada para el desarrollo permanente y continuo de acciones de Promoción en el desarrollo del Plan Nacional de Sexualidad, Derechos sexuales y Reproductivos. </t>
  </si>
  <si>
    <t>Capacidades Institucionales ejecutadas para la promoción, el apoyo y la protección de la Lactancia Materna, en el marco del Plan Decenal.</t>
  </si>
  <si>
    <t xml:space="preserve">Implementar el plan decenal de lactancia materna 2010-2020, en el departamento del Quindío. </t>
  </si>
  <si>
    <t>Implementar la estrategia de desparasitación y prevención de las deficiencias de micronutrientes en gestantes y población de la primera infancia con enfoque diferencial.</t>
  </si>
  <si>
    <t>Crear e implementar el sistema de vigilancia, control y seguimiento a las Entidades Promotoras de Salud y los entes territoriales para el cumplimiento de la promoción de la salud y prevención del plan obligatorio de salud que beneficie a las madres gestantes y lactantes, niños, niñas y adolescentes del departamento del Quindío.</t>
  </si>
  <si>
    <t>12 Municipios del Departamento con capacidad instalada para la implementación, desarrollo y mantenimiento de la estrategia AIEPI.</t>
  </si>
  <si>
    <t xml:space="preserve">Implementar la estrategia "Atención Integrada de Enfermedades Prevalentes de la Infancia". AIEPI a nivel departamental. </t>
  </si>
  <si>
    <t xml:space="preserve">Crear e implementar una estrategia de información, educación ciudadana y comunicación educativa en los 12 municipios para la promoción de la salud a favor del proceso de crecimiento y desarrollo. </t>
  </si>
  <si>
    <t>Estrategia AIEPI ejecutada en los (12) Municipios del Departamento del Quindío, con campañas de promoción, prevención y esquemas de vacunación implementados.</t>
  </si>
  <si>
    <t>Implementar una estrategia de promoción de prácticas de control prenatal, lactancia materna, autoexámenes periódicos, esquemas de vacunación y demás esquemas sanitarios, que prevengan el aborto, suicidio, embarazos prematuros y la drogadicción, entre otros.</t>
  </si>
  <si>
    <t>Estrategia AIEPI ejecutada en los (12) Municipios del Departamento del Quindío, con campañas de reducción en factores de riesgo y promoción de los entornos protectores.</t>
  </si>
  <si>
    <t>Implementar acciones que permitan la disminución de factores de riesgo existentes garantizando las condiciones esenciales para que los niños, niñas y adolescentes preserven su vida y salud, convirtiendo los entornos escolar, familiar y comunitario, en entornos protectores.</t>
  </si>
  <si>
    <t>12 Municipios del Departamento con capacidad instalada para la implementación, desarrollo y mantenimiento de la Estrategia AIEPI.</t>
  </si>
  <si>
    <t>Capacidades Institucionales ejecutadas para la implementación del Programa de Atención Integral a la Primera Infancia -PAIPI- en las modalidades de Entorno Familiar,  Entorno Comunitario y Entorno Institucional.</t>
  </si>
  <si>
    <t xml:space="preserve">Crear las condiciones, alianzas y redes necesarias para la implementación de la estrategia nacional de la primera infancia -PAIPI- en el Departamento del Quindío. </t>
  </si>
  <si>
    <t xml:space="preserve">Ejecutar la política nacional de reducción de sustancias psicoactivas y su impacto, con enfoque prioritario en niños, niñas y adolescentes del departamento del Quindío. </t>
  </si>
  <si>
    <t xml:space="preserve">Implementar y hacer seguimiento al plan departamental de reducción del consumo de sustancias psicoactivas con el apoyo de la red interinstitucional para la prevención, mitigación, superación y capacidad de respuesta. </t>
  </si>
  <si>
    <t>Plan Departamental de reducción del consumo de PSA implementado en un 100% y operando en forma permanente con apoyo de la red interinstitucional para la prevención, mitigación, superación y capacidad de respuesta para la reducción del consumo de SPA.</t>
  </si>
  <si>
    <t>Capacidades Institucionales ejecutadas para el seguimiento y control del Plan Departamental de Reducción del Consumo de Sustancias Psicoactivas desde los ejes de prevención, mitigación, superación y capacidad de respuesta.</t>
  </si>
  <si>
    <t>Eje estratégico</t>
  </si>
  <si>
    <t>Objetivo</t>
  </si>
  <si>
    <t>Responsable</t>
  </si>
  <si>
    <t>Existencia</t>
  </si>
  <si>
    <t>Plan Departamental de Desarrollo</t>
  </si>
  <si>
    <t>Acciones desarrolladas</t>
  </si>
  <si>
    <t>Línea estratégica</t>
  </si>
  <si>
    <t>Programa presupuestal</t>
  </si>
  <si>
    <t>Código del producto</t>
  </si>
  <si>
    <t>Nombre del indicador</t>
  </si>
  <si>
    <t>Producto</t>
  </si>
  <si>
    <t>Código del indicador de producto</t>
  </si>
  <si>
    <t>Meta del cuatrenio</t>
  </si>
  <si>
    <t>Política Pública:</t>
  </si>
  <si>
    <t xml:space="preserve">Primera Infancia, Infancia y Adolescencia 2014 - 2024 "Por mis derechos, por mi familia, para volver a soñar" </t>
  </si>
  <si>
    <t>Procesos de formación en competencias para la vida con Estrategia de promoción implementada en Prevención del Embarazo Adolescente y Atención Obstétrica.</t>
  </si>
  <si>
    <t>Desarrollo</t>
  </si>
  <si>
    <t>Campaña de promoción de la salud implementado, en los 12 Municipios del Departamento que incluya la Prevención del Embarazo Adolescente y Atención Obstétrica.</t>
  </si>
  <si>
    <t xml:space="preserve">Crear e implementar el Plan de Comunicación Estratégica en promoción de derechos sexuales y reproductivos, Prevención de embarazo adolescente y atención obstétrica. </t>
  </si>
  <si>
    <t xml:space="preserve">Promover acciones de formación que generen competencias para la vida, la cultura de la sexualidad responsable que redunden en la construcción del proyecto de vida de niños, niñas y adolescentes. </t>
  </si>
  <si>
    <t>Campaña de promoción de la salud ejecutada en los 12 Municipios del Departamento dirigido a la Comunidad, La escuela y la Familia, en el marco del Plan Nacional de sexualidad, Derechos Sexuales y Reproductivos.</t>
  </si>
  <si>
    <t xml:space="preserve">Desarrollar estrategias comunicativas mediante la participación comunicativa, familiar, educativa e institucional que promueven el ejercicio responsable de la sexualidad en niños, niñas y adolescentes del departamento del Quindío. </t>
  </si>
  <si>
    <t>Secretaría de Salud Departamental.</t>
  </si>
  <si>
    <t xml:space="preserve">Servicio de gestión del riesgo en temas de salud sexual y reproductiva </t>
  </si>
  <si>
    <t>12 Municipios del Departamento del Quindío con capacidad instalada para el desarrollo permanente y continuo de acciones de Promoción por enfoque diferencial en el desarrollo del Plan Nacional de sexualidad, derechos sexuales y reproductivos.</t>
  </si>
  <si>
    <t>Servicios de promoción de la salud y prevención de riesgos asociados a condiciones no transmisibles</t>
  </si>
  <si>
    <t>100% de ESE , 60% IPS Privadas y mixtas 100% de Entidades Administradoras de Planes de Beneficio EAPB subsidiadas y 100% de EAPB contributivas con
seguimiento al cumplimiento en la adherencia a las normas técnicas en las acciones de Salud Pública Individual.</t>
  </si>
  <si>
    <t>12 Municipios del Departamento del Quindío apoyados con Programas Municipales de fomento y protección de patrones alimentarios adecuados para la Primera Infancia.</t>
  </si>
  <si>
    <t>Fortalecer el esquema departamental de inmunización, a partir del diseño de estrategias integrales de cobertura en vacunación, que conllevan campañas y programas de sensibilización.</t>
  </si>
  <si>
    <t>Estrategia AIEPI implementada en los 12 municipios con Plan Integral de Cobertura y Programa de Sensibilización realizado por enfoque diferencial y en condición especial.</t>
  </si>
  <si>
    <t>Estrategia AIEPI implementada en los 12 municipios urbano y rural con campañas de información, educación y comunicación educativa para la promoción de la salud realizada en las Instituciones Educativas, Públicas y Privadas.</t>
  </si>
  <si>
    <t>Programa de orientación preventiva implementado en los 12 municipios, para mejorar la percepción del riesgo y disminuir la actitud permisiva de la comunidad frente al consumo de sustancias licitas e ilícitas, operando en forma permanente y ajustado de acuerdo a los resultados de monitoreo y evaluación tras cada vigencia.</t>
  </si>
  <si>
    <t>12 Municipios del Departamento con Programas Municipales de fomento y protección de patrones alimentarios adecuados para la primera infancia.</t>
  </si>
  <si>
    <t>Secretaría de Agricultura, Desarrollo Rural y Medio Ambiente</t>
  </si>
  <si>
    <t>20 Proyectos Productivos apoyados con énfasis en Seguridad Alimentaria dirigidos a grupos poblacionales vulnerables.</t>
  </si>
  <si>
    <t>13745 Niños, Niñas y Adolescentes con el copago de Almuerzos garantizados.</t>
  </si>
  <si>
    <t>Capacidades Institucionales ejecutadas para la promoción, apoyo y ejecución del Plan de Alimentación Escolar en el Departamento del Quindío.</t>
  </si>
  <si>
    <t>Implementar, fortalecer y hacer seguimiento al Plan de Alimentación Escolar en los 12 municipios del departamento del Quindío.</t>
  </si>
  <si>
    <t xml:space="preserve">Implementar y fortalecer la estrategia "De Cero a Siempre" de la presidencia de la república, en el departamento del Quindío. </t>
  </si>
  <si>
    <t>Incrementar en 710 cupos para niños y niñas menores de 5 años vinculados a programas de Educación Inicial.</t>
  </si>
  <si>
    <t>Inclusión social y equidad</t>
  </si>
  <si>
    <t xml:space="preserve">Calidad, cobertura y fortalecimiento de la educación inicial, preescolar, básica y media. "Tu y yo con educación y de calidad". </t>
  </si>
  <si>
    <t xml:space="preserve">Servicio de información para la gestión de la educación inicial y preescolar en condiciones de calidad. </t>
  </si>
  <si>
    <t>Entidades territoriales que hacen seguimiento a las condiciones de calidad de los prestadores de educación inicial o preescolar a través del Sistema de Información de Primera Infancia (SIPI).</t>
  </si>
  <si>
    <t>85 Docentes de Preescolar y Madres Comunitarias capacitadas en el uso de nuevas tecnologías y bilingüismo para la promoción de competencias en Educación Inicial.</t>
  </si>
  <si>
    <t xml:space="preserve">Servicio de fortalecimiento a las capacidades de los docentes y agentes educativos en educación inicial o preescolar de acuerdo a los referentes nacionales. </t>
  </si>
  <si>
    <t xml:space="preserve">Docentes y agentes educativos beneficiaros de servicio de fortalecimiento a sus capacidades de acuerdo a los referentes nacionales. </t>
  </si>
  <si>
    <t xml:space="preserve">Garantizar el acceso a la educación de niños, niñas y adolescentes por enfoque diferencial y poblacional a través del programa de cobertura educativa con calidad en los 12 municipios del departamento del Quindío. </t>
  </si>
  <si>
    <t>3468 Estudiantes en el nivel de preescolar.</t>
  </si>
  <si>
    <t xml:space="preserve">Servicio de fomento para la permanencia en programas de educación formal. </t>
  </si>
  <si>
    <t xml:space="preserve">Personas beneficiarias de estrategias de permanencia. </t>
  </si>
  <si>
    <t>17000 Estudiantes con acceso a educación en el nivel de básica primaria.</t>
  </si>
  <si>
    <t>235 menos Analfabetas 15 a 24años en el Departamento del Quindío.</t>
  </si>
  <si>
    <t>15900 Estudiantes en el nivel de Educación Básica Secundaria.</t>
  </si>
  <si>
    <t>5100 Estudiantes más con acceso al nivel de Educación Media.</t>
  </si>
  <si>
    <t>2697 Estudiantes beneficiarios del subsidio de Transporte Escolar.</t>
  </si>
  <si>
    <t>2856 Niños, Niñas y Adolescentes desertores escolares menos.</t>
  </si>
  <si>
    <t>4328 Niños, Niñas y Adolescentes reprobados escolares menos.</t>
  </si>
  <si>
    <t>Un programa académico de Etno-Educación implementado en los doce (12) Municipios.</t>
  </si>
  <si>
    <t>6 Redes de Aprendizaje fortalecidas e implementadas.</t>
  </si>
  <si>
    <t>54 Instituciones Educativas con propuesta articuladora, elaborada e implementada “Desde la quindianidad al Paisaje Cultural Cafetero".</t>
  </si>
  <si>
    <t>Servicios de asistencia técnica en educación inicial, preescolar, básica y media.</t>
  </si>
  <si>
    <t>Entidades y organizaciones asistidas técnicamente.</t>
  </si>
  <si>
    <t xml:space="preserve">Cualificar la labor docente mediante procesos de formación, continúa en el marco del enfoque diferencial y la cultura que privilegie metodologías para el desarrollo integral. </t>
  </si>
  <si>
    <t>Plan de Formación y Capacitación Docente implementado en los 12 Municipios, en Competencias Básicas, Específicas y transversales.</t>
  </si>
  <si>
    <t>Plan de Apoyo a la Educación Rural fortalecido en los 12 municipios.</t>
  </si>
  <si>
    <t>Plan de Formación y Capacitación Docente implementado en el uso de Nuevas Tecnologías aplicadas a Estrategias y Métodos Didácticos en los 12 Municipios.</t>
  </si>
  <si>
    <t>Plan de Formación y Capacitación Docente implementado en Competencias Comunicativas en Inglés, en los 12 Municipios.</t>
  </si>
  <si>
    <t>Implementar un sistema de información que permita determinar continuamente las potencialidades de los niños, niñas y adolescentes caracterizando sus talentos especiales.</t>
  </si>
  <si>
    <t>8 Proyectos Pedagógicos bajo modelos flexibles para atender población en situación de vulnerabilidad y NEE.</t>
  </si>
  <si>
    <t>Incorporar procesos de formación inclusivos en la primera infancia, permitiendo el aprestamiento y adopción de las TICS y el bilingüismo para su desarrollo integral.</t>
  </si>
  <si>
    <t>12 Convenios Interinstitucionales suscritos para la atención integral de la primera infancia, incluyendo nuevas tecnologías y bilingüismo.</t>
  </si>
  <si>
    <t>120 Docentes de Preescolar y Madres Comunitarias capacitados en el uso de Nuevas Tecnologías y bilingüismo para la promoción de competencias en Educación Inicial.</t>
  </si>
  <si>
    <t xml:space="preserve">Adecuación de los ambientes físicos de las instituciones educativas que permitan la potencialización de competencias cognitivas, recreativas, deportivas, artísticas y culturales que redunden en el desarrollo integral de los niños, niñas y adolescentes. </t>
  </si>
  <si>
    <t xml:space="preserve">113 Sedes beneficiadas con nuevos y mejores espacios mediante la construcción, ampliación, mejoramiento y dotación de infraestructura educativa </t>
  </si>
  <si>
    <t>Infraestructura de Edificaciones educativas del Departamento del Quindío, mejoradas y rehabilitadas. Número de Sedes (21).</t>
  </si>
  <si>
    <t xml:space="preserve">Adecuación física y tecnológica de las bibliotecas de las instituciones educativas, bibliotecas públicas y diferentes espacios de encuentro (Casas de la Cultura, Casas de la Juventud) para el desarrollo integral de niños, niñas, adolescentes y jóvenes en los 12 municipios. </t>
  </si>
  <si>
    <t>107 Edificaciones Educativas mejoradas y rehabilitadas en el Departamento del Quindío.</t>
  </si>
  <si>
    <t>7 Sedes Educativas construidas, en correspondencia a la demanda poblacional y proyección de coberturas en cada uno de los 12 municipios.</t>
  </si>
  <si>
    <t>11 Equipamientos y/o Espacios para el desarrollo turístico y cultural en el Departamento del Quindío, mejorados y habilitados.</t>
  </si>
  <si>
    <t xml:space="preserve">Implementar la estrategia nacional "Leer es mi cuento" del plan nacional de lectura y escritura por enfoque diferencial en cada uno de los 12 municipios, fomentando la lectura y escritura en los niños más vulnerables de los municipios del departamento del Quindío. </t>
  </si>
  <si>
    <t>Plan de Lectura y Escritura implementado en los 12 Municipios del Departamento del Quindío.</t>
  </si>
  <si>
    <t>Secretaría de Cultura Departamental</t>
  </si>
  <si>
    <t>Secretaría de Educación Departamental</t>
  </si>
  <si>
    <t>20 Bibliotecas y Ludotecas del Departamento del Quindío de la Red Apoyadas y Articuladas.</t>
  </si>
  <si>
    <t xml:space="preserve">Desarrollar acciones constructivas y positivas en las que los adultos y/o cuidadores se relacionan con los niños, niñas y adolescentes durante los procesos de crianza, cuidado y educación, de ideas y sentimientos que tienen sobre sí mismos, mediante la aplicación del enfoque sistémico. </t>
  </si>
  <si>
    <t>Programa de apoyo, acompañamiento y fortalecimiento a las familias quindianas del Departamento del Quindío, bajo el Enfoque Sistémico.</t>
  </si>
  <si>
    <t xml:space="preserve">Crear oportunidades en las familias de las minorías étnicas y por enfoque diferencial para el aprestamiento y la generación de capacidades en la protección y desarrollo pleno de los niños, niñas y adolescentes. </t>
  </si>
  <si>
    <t>Programa de apoyo, acompañamiento y fortalecimiento a las familias quindianas del Departamento del Quindío, con líneas de acción sobre pautas de crianza.</t>
  </si>
  <si>
    <t>Implementar y hacer seguimiento en los doce municipios de la ruta departamental de prevención del abuso y maltrato infantil en los ambientes familiares, escolares, sociales e institucionales que conduzcan a la masificación de factores protectores e identificación de factores de riesgo de maltrato en niños, niñas y adolescentes.</t>
  </si>
  <si>
    <t>Disminución del 3,5%&lt; en casos de Maltrato en Niños, Niñas y Adolescentes entre 0 y 17 años.</t>
  </si>
  <si>
    <t>Disminución del 3,5%&lt; en casos por Abuso Sexual en Niños, Niñas y Adolescentes entre 0 y 17 años.</t>
  </si>
  <si>
    <t xml:space="preserve">Crear lineamientos técnicos y adoptar una guía metodológica que oriente a las instituciones educativas en el uso de estrategias de comunicación educativa donde se vincule la familia como sistema protector por excelencia para el desarrollo social y cultural de los niños, niñas y adolescentes. </t>
  </si>
  <si>
    <t xml:space="preserve">Crear e impulsar las organizaciones de padres y madres que promuevan el desarrollo de estrategias para la convivencia familiar, la educación sexual, el uso adecuado del tiempo libre, el uso responsables de las TICS, el uso responsable de los medios de comunicación, la promoción de la tolerancia y el respeto por el otro. </t>
  </si>
  <si>
    <t>54 Gobiernos Escolares de las Instituciones Educativas, con campañas de promoción en la Comunidad Educativa, trazados por la Estrategia.</t>
  </si>
  <si>
    <t xml:space="preserve">Promover acciones de formación y movilización en organismos comunales, ediles, asociaciones civiles, madres comunitarios, entre otras, para el agenciamiento social en la promoción y defensa de los derechos de los niños, niñas y adolescentes. </t>
  </si>
  <si>
    <t>Dignatarios Comunales, Padres y Jóvenes, con fortalecimiento Cultural, Educativo, Deportivo, y con campañas y/o programas preventivos enfocados principalmente hacia las Familias en condición vulnerable.</t>
  </si>
  <si>
    <t>Jóvenes de los 12 Municipios de Departamento del Quindío, participando activamente en las Juntas de Acción Comunal, a través de programas de capacitación presencial  y  virtual.</t>
  </si>
  <si>
    <t xml:space="preserve">Recuperación, dotación y mantenimiento de parques, plazas, escenarios deportivos, recreativos y espacios culturales de los 12 municipios para los niños, niñas y adolescentes. </t>
  </si>
  <si>
    <t>92 Escenarios Deportivos, Recreativos y Culturales mejorados y rehabilitados en el Departamento del Quindío.</t>
  </si>
  <si>
    <t>11 Equipamientos para el desarrollo turístico y cultural en el departamento del Quindío, mejorados y habilitados.</t>
  </si>
  <si>
    <t xml:space="preserve">Promover, afianzar y estimular el desarrollo de capacidades y destrezas deportivas, artísticas y culturales como alternativa en el uso del tiempo libre, reconociendo el enfoque diferencia, poblacional y por ciclo vital, de los niños, niñas y adolescentes. </t>
  </si>
  <si>
    <t>92 Escuelas de Formación Deportiva fomentadas y apoyadas en los 12 Municipios con proyección de la reserva deportiva del Departamento del Quindío.</t>
  </si>
  <si>
    <t>INDEPORTES</t>
  </si>
  <si>
    <t>17 Juegos Inter-Colegiados en sus diferentes fases apoyados en los eventos deportivos.</t>
  </si>
  <si>
    <t>50 Ligas Deportivas que cumplen parámetros de cobertura y resultados federativos hacia los altos logros.</t>
  </si>
  <si>
    <t>12 Apoyo a ligas deportivas con capacidad especial que cumplan parámetros de cobertura y resultados federativos hacia los altos logros.</t>
  </si>
  <si>
    <t>7 Programas Lúdicos y Recreativos de tiempo libre implementados a través de ludotecas, campamentos juveniles del juego y de la recreación para el aprovechamiento y el uso adecuado del tiempo libre.</t>
  </si>
  <si>
    <t>20 Escuelas de Formación Artística y Salas concertadas apoyadas en el Departamento del Quindío.</t>
  </si>
  <si>
    <t>12 Proyectos que estimulen el desarrollo de capacidades, dirigidos a poblaciones especiales.</t>
  </si>
  <si>
    <t xml:space="preserve">Adecuación, dotación y mantenimiento de los espacios deportivos, recreativos y culturales de las instituciones educativas del departamento del Quindío. </t>
  </si>
  <si>
    <t>92 Escenarios deportivos y recreativos del Departamento del Quindío, mejorados y rehabilitados.</t>
  </si>
  <si>
    <t>Aumentar la cobertura de registro de niños y niñas menores de 7 años y la expedición de la tarjeta de identidad para los mayores de 7 años en cada uno de los 12 municipios.</t>
  </si>
  <si>
    <t>8 Modelos flexibles y Proyectos Pedagógicos implementados en la población en situación de vulnerabilidad que incluya una Campaña de promoción para la expedición de la Tarjeta de Identidad.</t>
  </si>
  <si>
    <t>Ciudadanía</t>
  </si>
  <si>
    <t xml:space="preserve">Instituto Colombiano de Bienestar Familiar </t>
  </si>
  <si>
    <t xml:space="preserve">Crear e implementar un programa articulado con la Estrategia Nacional de "Cero a Siempre", que genere oportunidades y condiciones para construir su propia identidad, afectos, sentidos y proyectos compartidos, desde los entornos: Familia, Preescolar y Comunidad. </t>
  </si>
  <si>
    <t>12 Convenios Interinstitucionales suscritos para la atención integral de la primera infancia, incluyendo.</t>
  </si>
  <si>
    <t>85 Docentes de Preescolar y Madres Comunitarias capacitadas en el uso de nuevas tecnologías y bilingüismo para la promoción de competencias.</t>
  </si>
  <si>
    <t>Programa de apoyo, acompañamiento y fortalecimiento a las familias quindianas del Departamento del Quindío, con líneas de acción sobre identidad, afectos y proyectos compartidos.</t>
  </si>
  <si>
    <t>Plan de Lectura y Escritura implementado apoyado en los 12 Municipios.</t>
  </si>
  <si>
    <t>1820 docentes y directivos que desarrollan competencias ciudadanas y la construcción de ambientes democráticos.</t>
  </si>
  <si>
    <t xml:space="preserve">Crear lineamientos técnicos y adoptar una guía metodológica que oriente a las instituciones educativas de los 12 municipios en la adquisición de habilidades y destrezas comunicativas de los niños, niñas y adolescentes, para la toma de decisiones, su autonomía y el manejo de conflictos. </t>
  </si>
  <si>
    <t>Redes de aprendizaje fortalecidas e implementadas, basada en destrezas comunicativas, toma de Decisiones y Manejo de Conflictos.</t>
  </si>
  <si>
    <t>Calidad, cobertura y fortalecimiento de la educación inicial, preescolar, básica y media. "Tu y yo con educación y de calidad".</t>
  </si>
  <si>
    <t xml:space="preserve">Desarrollar y promover espacios desde el entorno escolar para el fortalecimiento de los gobiernos escolares acorde  al modelo vocacional de cada institución y a los intereses de participación e inclusión de niños, niñas y adolescentes en los programas de desarrollo social de cada municipio. </t>
  </si>
  <si>
    <t>Redes de aprendizaje fortalecidas e implementadas, basada en el fortalecimiento de los Gobiernos Escolares.</t>
  </si>
  <si>
    <t>54 Instituciones Educativas con propuesta articuladora, elaborada e implementada "Desde la quindianidad al Paisaje Cultural Cafetero".</t>
  </si>
  <si>
    <t>54 Gobiernos Escolares de las Instituciones Educativas, operando con orientación al Modelo Vocacional de cada Institución.</t>
  </si>
  <si>
    <t>Crear e implementar un programa de formación que promueva la Libertad de Expresión, el Pensamiento y Liderazgo de los Niños, Niñas y Adolescentes en los 12 municipios con experiencias de participación en la Escuela, el Barrio y la Comunidad</t>
  </si>
  <si>
    <t>Dignatarios Comunales, Padres y Jóvenes (8101), con fortalecimiento Cultural, Educativo, Deportivo, y con campañas y/o programas preventivos enfocados principalmente hacia las Familias en condición vulnerable.</t>
  </si>
  <si>
    <t>Secretaría del Interior Departamental.</t>
  </si>
  <si>
    <t>Jóvenes de los 12 Municipios de Departamento del Quindío, participando activamente en las Juntas de Acción Comunal, a través de programas de capacitación presencial y virtual.</t>
  </si>
  <si>
    <t>Protección</t>
  </si>
  <si>
    <t xml:space="preserve">Formular programas de vinculación educativa y laboral, que permitan la integración e inclusión de los jóvenes que están en conflicto con la ley penal. </t>
  </si>
  <si>
    <t>Programa de Formación integral Implementado a Adolescentes (14 a 17 años) infractores del departamento.</t>
  </si>
  <si>
    <t>Crear y cualificar una red departamental para la atención y acompañamiento oportuno a los adolescentes infractores de la ley penal y a los niños, niñas y adolescentes cuyos derechos se encuentren en vulneración o en amenaza de ser vulnerados.</t>
  </si>
  <si>
    <t>Reducción en 7% &lt; de adolescentes entre 14 y 17 años Infractores de la ley pena vinculados a procesos judiciales.</t>
  </si>
  <si>
    <t xml:space="preserve">Formular e implementar programas educativos con organizaciones sociales y comunitarias para la detección, denuncia y prevención de la vulneración de los derechos de los niños, niñas y adolescentes. </t>
  </si>
  <si>
    <t>Plan de Acción Departamental implementado con ruta de prevención urgente, con ruta de prevención temprana y ruta de protección en prevención.</t>
  </si>
  <si>
    <t>Fortalecer el sistema de seguimiento y monitoreo a los procesos de restablecimiento de los derechos de niños, niñas y adolescentes del departamento del Quindío.</t>
  </si>
  <si>
    <t>100% del proceso ejecutado en el tramite administrativo del establecimiento de derechos en los casos identificados de Niños, Niñas y Adolescentes en el ICBF</t>
  </si>
  <si>
    <t>Medidas de restablecimiento de Derechos, adoptadas y establecidas para los 12 Municipios del Departamento del Quindío.</t>
  </si>
  <si>
    <t xml:space="preserve">Adoptar el Plan Nacional de Construcción de Paz y Convivencia Familiar (HAZPAZ). </t>
  </si>
  <si>
    <t>Plan Departamental y Planes de Acción municipales en DDHH y DIH formulados e implementados en los 12 Municipios del Departamento del Quindío.</t>
  </si>
  <si>
    <t>Servicio de apoyo para la implementación de medidas en derechos humanos y DIH.</t>
  </si>
  <si>
    <t>41.2.1</t>
  </si>
  <si>
    <t>Medidas implementadas en cumplimiento de las obligaciones internacionales en materia de derechos humanos y DIH.</t>
  </si>
  <si>
    <t>Fortalecer los comités de erradicación del trabajo infantil en cada uno de los municipios así el Comité Departamental del Trabajo Infantil</t>
  </si>
  <si>
    <t>Desarrollar proyectos que permitan a las familias de los niños, niñas y adolescentes que trabajan, fortalecer sus ingresos y restablecer los derechos de los mismos.</t>
  </si>
  <si>
    <t>Plan integral de prevención y erradicación del trabajo infantil "PIPETI", dirigido a la reducción de factores de riesgo, detección de casos, restablecimiento familiar, sinergia institucional y cultura ciudadana.</t>
  </si>
  <si>
    <t>Comité Departamental de Erradicación del Trabajo Infantil apoyado.</t>
  </si>
  <si>
    <t>Capacidades Institucionales ejecutadas para la ejecución, seguimiento y control del Plan integral de Prevención y Erradicación del Trabajo Infantil “PIPETI” en los 12 municipios del Departamento del Quindío</t>
  </si>
  <si>
    <t xml:space="preserve">Adoptar la estrategia nacional para la erradicación del trabajo infantil -ENETI- en el departamento del Quindío y en cada uno de sus 12 municipios. </t>
  </si>
  <si>
    <t>Capacidades Institucionales ejecutadas para la ejecución, seguimiento y control de la Estrategia Nacional para la Erradicación del Trabajo Infantil ENETI en los 12 municipios del Departamento del Quindío.</t>
  </si>
  <si>
    <t>Crear e implementar el programa de la "Familia como Unidad de Intervención Social" para erradicar prácticas y creencias inadecuadas del niño y adolescentes trabajador.</t>
  </si>
  <si>
    <t>Programa de apoyo, acompañamiento y fortalecimiento a las familias quindianas del Departamento del Quindío, con líneas de acción sobre erradicar prácticas inadecuadas de niño y adolescente trabajador.</t>
  </si>
  <si>
    <t>Desarrollar mecanismos para la detección, judicialización y castigo a los adultos que utilizan a niños, niñas y adolescentes en las peores formas de trabajo infantil.</t>
  </si>
  <si>
    <t>Medidas de restablecimiento de Derechos, adoptadas y establecidas en los 12 Municipios del Departamento del Quindío, para niños, niñas y adolescentes explotados laboralmente.</t>
  </si>
  <si>
    <t xml:space="preserve">Implementar la estrategia nacional de prevención de la explotación sexual y comercial de niños, niñas y adolescentes -ESCNNA- en el departamento del Quindío. </t>
  </si>
  <si>
    <t>Capacidades Institucionales ejecutadas para la ejecución, seguimiento y control de la Estrategia Nacional de Prevención de la Explotación Sexual y Comercial de Niños, Niñas y Adolescentes -ESCNNA- en el Departamento del Quindío.</t>
  </si>
  <si>
    <t>Plan de Formación desarrollado a los actores que se involucran dentro de la cadena productiva del turismo (taxistas, sector educativo, guías, entre otros).</t>
  </si>
  <si>
    <t>Instituto Colombiano de Bienestar Familiar</t>
  </si>
  <si>
    <t>Secretaría de Turismo, Industria y Comercio Departamental</t>
  </si>
  <si>
    <t>Secretaría de Familia Departamental</t>
  </si>
  <si>
    <t xml:space="preserve">Desarrollar estrategias de promoción y participación dirigidas a niños, niñas y adolescentes en situación de vulnerabilidad y riesgo para el reclutamiento forzado. </t>
  </si>
  <si>
    <t>100% de Hogares de Paso apoyados de Niños, Niñas y Adolescentes explotados en el Departamento del Quindío.</t>
  </si>
  <si>
    <t>Desarrollar el tratamiento integral desde los componentes sicosociales (conforme a lo establecido en la ley 1098 de 2006).</t>
  </si>
  <si>
    <t xml:space="preserve">Implementar la ruta de prevención temprana, prevención urgente y protección en prevención, en el marco de las estrategias de la política de la comisión intersectorial para la prevención del reclutamiento y utilización de niños, niñas y adolescentes por grupos organizados. </t>
  </si>
  <si>
    <t>Capacidades Institucionales ejecutadas para la ejecución, seguimiento y control del Plan de Acción con las tres rutas de prevención.</t>
  </si>
  <si>
    <t>Rendiciones de Cuentas de Niñez y Adolescencia con procesos de movilización social, calidad de los datos y grado de innovación.</t>
  </si>
  <si>
    <t xml:space="preserve">Fortalecer la cultura ciudadana, institucional y de entidades público-privadas en la defensa por la protección de los derechos de los niños, niñas y adolescentes en el departamento del Quindío. </t>
  </si>
  <si>
    <t xml:space="preserve">Movilizar autoridades locales, ICBF, y demás instituciones del SNBF sobre la divulgación y cumplimiento en sus territorios de la Ley 1098 del 2006, de la estrategia hechos y derechos, de la ley 1438 de 2011, y objetivos de desarrollo del milenio relacionados con la niñez y adolescencia. </t>
  </si>
  <si>
    <t>100% de las Categorías, Componentes e Indicadores de Evaluación de los Consejos de Política Social, implementados.</t>
  </si>
  <si>
    <t>Implementación y mejora del SUIN (Sistema Único de Información de la infancia para el seguimiento del cumplimiento progresivo de los derechos de los niños, niñas y adolescentes) que incluya más derechos, con enfoque diferencial y poblacional.</t>
  </si>
  <si>
    <t>Capacidades Institucionales ejecutadas para el seguimiento, monitoreo y control de los Indicadores soportados en el SUIN, identificando prioridades y acciones para la garantía de derechos de los Niños, Niñas y Adolescentes del Departamento del Quindío.</t>
  </si>
  <si>
    <t>Curso de vida</t>
  </si>
  <si>
    <t>PI</t>
  </si>
  <si>
    <t>I</t>
  </si>
  <si>
    <t>A</t>
  </si>
  <si>
    <t>X</t>
  </si>
  <si>
    <t xml:space="preserve">Generar e implementar en las instituciones educativas currículos pertinentes para la atención diferencial por enfoque poblacional de los niños, niñas y adolescentes en los 12 municipios. </t>
  </si>
  <si>
    <t>8 Modelos flexibles y Proyectos Pedagógicos implementados en la población en situación de vulnerabilidad y NEE.</t>
  </si>
  <si>
    <t xml:space="preserve">Implementar programas de etno-educación para el rescate de sus tradiciones culturales, mediante modelos flexibles y proyectos pedagógicos, dirigidos a niños, niñas y adolescentes en situación de vulnerabilidad y con enfoque diferencial. </t>
  </si>
  <si>
    <t>2697 Beneficiarios con subsidio de Transporte escolar.</t>
  </si>
  <si>
    <t xml:space="preserve">Realizar procesos de capacitación dirigidos a brindar competencias a los docentes en asuntos relacionados con el manejo y atención de niños, niñas y adolescentes en situación de desplazamiento, afrocolombianos, discapacidad y demás minorías. </t>
  </si>
  <si>
    <t>Un programa académico de Etno-Educación implementado en los doce (12) Municipios, incorporando Niños, Niñeas y Adolescentes en condición especial.</t>
  </si>
  <si>
    <t>Plan de Formación y Capacitación Docente implementado en los 12 Municipios, en Competencias Básicas, Específicas y transversales, incorporando el enfoque diferencial y por condición especial.</t>
  </si>
  <si>
    <t xml:space="preserve">Secretaría de Familia Departamental </t>
  </si>
  <si>
    <t>Secretaría del Interior Departamental</t>
  </si>
  <si>
    <t xml:space="preserve">Construir e implementar un modelo de seguimiento a los Planes Educativos Institucionales -PEI-, a los currículos y planes de convivencia que permitan ser ajustados a los contextos de cada municipio, necesidades e intereses de formación de los niños, niñas y adolescentes. </t>
  </si>
  <si>
    <t xml:space="preserve">Línea de acción </t>
  </si>
  <si>
    <t>AVANCE META PRESUPUESTAL 2020</t>
  </si>
  <si>
    <t>Programado</t>
  </si>
  <si>
    <t>Ejecutado</t>
  </si>
  <si>
    <t>Porcentaje avance</t>
  </si>
  <si>
    <t>Garantizar la seguridad alimentaria y nutricional a gestantes, madres lactantes, niño, niñas y adolescentes.</t>
  </si>
  <si>
    <t>Mujeres gestantes y lactantes, niños, niñas y adolescentes vivos y saludables.</t>
  </si>
  <si>
    <t>Fortalecer la Atención Integral en salud y promover acciones articuladas para generar cultura del autocuidado, la prevención de enfermedades más comunes, garantizar un crecimiento sano y generar hábitos saludables físicos y mentales.</t>
  </si>
  <si>
    <t>Una vida saludable con Entorno Familiar para Niños, Niñas y Adolescentes.</t>
  </si>
  <si>
    <t>Garantizar el derecho a la vida bajo entornos protectores en los Niños, Niñas y Adolescentes.</t>
  </si>
  <si>
    <t>Niños, Niñas y Adolescentes desarrollan estilos de vida saludables y acceden a factores de protección frente al consumo de Sustancias Psicoactivas.</t>
  </si>
  <si>
    <t>Prevenir y reducir el consumo de sustancias psicoactivas en niños, niñas y adolescentes, promoviendo estilos de vida desde la Ética del cuidado así como disminuir la actitud permisiva de la comunidad frente al consumo de Sustancias lícitas e Ilícitas.</t>
  </si>
  <si>
    <t>La Educación como un factor determinante en el desarrollo de los Niños, Niñas y Adolescentes.</t>
  </si>
  <si>
    <t>Garantizar una Educación de calidad, innovadora, adecuada, pertinente y con enfoque diferencial, para que los Niños, Niñas y Adolescentes, interactúen en espacios de diálogo, participación y cultura de paz, contribuyendo al desarrollo integral y ejercicio pleno de sus derechos.</t>
  </si>
  <si>
    <t>Construcción de la subjetividad y la identidad de Niños, Niñas y Adolescentes a partir de la red de relaciones que establecen con los Adultos, la Familia, los centros de cuidado, la Escuela y la Comunidad.</t>
  </si>
  <si>
    <t>Garantizar programas direccionados a la Familia, Líderes Comunitarios, Instituciones Educativas y Sociedad para promover los lazos familiares, la confianza y el afecto como generador de capacidades e identidad en los Niños, Niñas y adolescentes.</t>
  </si>
  <si>
    <t>Establecimiento de la Red Familia- Escuela - Comunidad, trabajando en procesos de Desarrollo Humano para Niños, Niñas y Adolescentes.</t>
  </si>
  <si>
    <t>Fortalecer con las Familias, Escuela y Comunidad el ejercicio de la plena responsabilidad en los procesos de Formación y Educación de los Niños, Niñas y Adolescentes.</t>
  </si>
  <si>
    <t>Establecimiento de la práctica Deportiva, Recreativa y Cultural, como generadora y potenciadora en el del desarrollo integral de los Niños, Niñas y Adolescentes.</t>
  </si>
  <si>
    <t>Desarrollar programas, Deportivos, Recreativos y Culturales para Niños, Niñas y Adolescentes en entornos aptos para su desarrollo integral.</t>
  </si>
  <si>
    <t>Inclusión de niños, niñas y adolescentes en situación de Discapacidad, Afrocolombianidad, Indígenas y otras Minorías en programas de deporte y cultura.</t>
  </si>
  <si>
    <t>Garantizar el uso y adecuación de espacios para la atención en salud, educación, deporte, recreación y cultura según las necesidades diferenciales de los Niños, Niñas y Adolescentes.</t>
  </si>
  <si>
    <t>Niños, Niñas y Adolescentes construyen nuevos sentidos, asumiendo con responsabilidad el ejercicio de su sexualidad, paternidad y maternidad.</t>
  </si>
  <si>
    <t>Garantizar en los Niños, Niñas y Adolescentes del Departamento del Quindío una identidad y vida Sexual y Reproductiva con responsabilidad.</t>
  </si>
  <si>
    <t xml:space="preserve">Los Niños, Niñas y Adolescentes aplicando los Deberes y Derechos de la ciudadanía. </t>
  </si>
  <si>
    <t xml:space="preserve">Fortalecer en los niños, niñas y adolescentes habilidades y destrezas para participar en espacios familiares y comunitarios en la toma de decisiones ejerciendo sus deberes y derechos ciudadanos. </t>
  </si>
  <si>
    <t>Un Quindío más humano para Niños, Niñas y Adolescentes del Departamento del Quindío con Garantía de derechos de protección.</t>
  </si>
  <si>
    <t>Garantizar los derechos y el restablecimiento de los mismos en niños, niñas y adolescentes del Departamento del Quindío.</t>
  </si>
  <si>
    <t>Los niños, niñas y adolescentes del Departamento del Quindío No Trabajan. Ni son inducidos a trabajos que afecten su desarrollo integral.</t>
  </si>
  <si>
    <t>Crear condiciones familiares y sociales para evitar el Trabajo Infantil y las Peores Formas de Trabajo Infantil.</t>
  </si>
  <si>
    <t>Niños, Niñas y Adolescentes seguros y protegidos del reclutamiento forzado.</t>
  </si>
  <si>
    <t>Generar condiciones para evitar que los niños, niñas y adolescentes sean capturados y reclutados por grupos urbanos y rurales al margen de la ley.</t>
  </si>
  <si>
    <t>Agentes Institucionales de los tres niveles comprometidos con la Niñez y la Adolescencia.</t>
  </si>
  <si>
    <t>Priorizar la Inversión social y el Gasto Público en beneficio del desarrollo de las Acciones y Estrategias que materialicen la Política Pública de Primera Infancia, Infancia y Adolescencia del Departamento del Quindío.</t>
  </si>
  <si>
    <t>Secretaría de Salud Departamental</t>
  </si>
  <si>
    <t>Secretaría de Aguas e Infraestructura Departamental</t>
  </si>
  <si>
    <t xml:space="preserve">Secretaría de Educación Departamental   </t>
  </si>
  <si>
    <t>Procesos de formación en competencias para la vida, cultura de la sexualidad responsable y proyecto de vida ejecutada en los 12 Municipios del Departamento del Quindío.</t>
  </si>
  <si>
    <t xml:space="preserve">Secretaría de Educación Departamental </t>
  </si>
  <si>
    <t>Fortalecimiento del buen gobierno para el respeto y garantía de los derechos humanos "Quindío integrado y participativo".</t>
  </si>
  <si>
    <t>Fortalecimiento de los organismos  de acción comunal (OAC)  de los doce municipios del Departamento en lo relacionado a sus procesos formativos, participativos, de organización y  gestión.</t>
  </si>
  <si>
    <t>Gobierno territorial</t>
  </si>
  <si>
    <t>Fortalecimiento de la convivencia y la seguridad ciudadana "Tú y yo seguros".</t>
  </si>
  <si>
    <t xml:space="preserve">Calidad, cobertura y fortalecimiento de la educación inicial, preescolar, básica y media. "Tu y yo con educación y de calidad" </t>
  </si>
  <si>
    <t>Servicio de fortalecimiento a las capacidades de los docentes de educación inicial, preescolar, básica y media.</t>
  </si>
  <si>
    <t xml:space="preserve">Docentes de educación inicial, preescolar, básica y media, beneficiados con estrategias de mejoramiento de sus capacidades. </t>
  </si>
  <si>
    <t xml:space="preserve">Secretaría de Familia </t>
  </si>
  <si>
    <t>ICBF</t>
  </si>
  <si>
    <t>Secretaría de Salud</t>
  </si>
  <si>
    <t>N.A</t>
  </si>
  <si>
    <t>N</t>
  </si>
  <si>
    <t xml:space="preserve">Secretaría de Salud Departamental </t>
  </si>
  <si>
    <t>Productividad y competitividad</t>
  </si>
  <si>
    <t>Productividad y competitividad de las empresas colombianas. "tú y yo con empresas competitivas"</t>
  </si>
  <si>
    <t>Servicio de asistencia técnica a los entes territoriales para el desarrollo turístico.</t>
  </si>
  <si>
    <t>Entidades territoriales asistidas técnicamente.</t>
  </si>
  <si>
    <t xml:space="preserve">Sector de justicia y derecho </t>
  </si>
  <si>
    <t>Fortalecimiento del buen gobierno para el respeto y garantía de los derechos humanos. "Quindío integrado y participativo"</t>
  </si>
  <si>
    <t>Servicio de apoyo para el fomento organizativo de la Agricultura Campesina, Familiar y Comunitaria</t>
  </si>
  <si>
    <t>Productores agropecuarios apoyados</t>
  </si>
  <si>
    <t>Promoción y acceso efectivo a procesos culturales y artísticos. "Tú y yo somos cultura Quindiana"</t>
  </si>
  <si>
    <t>Servicios bibliotecarios</t>
  </si>
  <si>
    <t>Usuarios atendidos</t>
  </si>
  <si>
    <t>Servicio de circulación artística y cultural</t>
  </si>
  <si>
    <t>Producciones artísticas en circulación</t>
  </si>
  <si>
    <t>Servicio de educación informal en áreas artísticas y culturales</t>
  </si>
  <si>
    <t>Personas capacitadas</t>
  </si>
  <si>
    <t xml:space="preserve">Numero de rutas integrales de atención  a la  primera infancia implementadas y con seguimiento </t>
  </si>
  <si>
    <t>36.3.1</t>
  </si>
  <si>
    <t>Campañas de gestión del riesgo en temas de trastornos mentales implementadas.</t>
  </si>
  <si>
    <t xml:space="preserve">Servicio de gestión del riesgo en temas de trastornos mentales </t>
  </si>
  <si>
    <t xml:space="preserve">Implementar y realizar seguimiento a las rutas integrales de atención </t>
  </si>
  <si>
    <t>Inclusión Social y Equidad</t>
  </si>
  <si>
    <t xml:space="preserve">Servicio de gestión del riesgo en temas de salud sexual y reproductiva. </t>
  </si>
  <si>
    <t>Campañas de gestión del riesgo en temas de salud sexual y reproductiva implementadas.</t>
  </si>
  <si>
    <t>Estrategia de Formación de la salud implementada en el desarrollo de la competencias para la vida, los derechos sexuales y reproductivos, y la construcción del Proyecto de Vida.</t>
  </si>
  <si>
    <t>Diseñar e implementar un modelo de atención integral en entornos protectores para la primera infancia.</t>
  </si>
  <si>
    <t>36.4</t>
  </si>
  <si>
    <t>Modelo de atención integral de entornos protectores implementado.</t>
  </si>
  <si>
    <t>36.4.1</t>
  </si>
  <si>
    <t>Servicio de divulgación para la promoción y prevención de los derechos de los niños, niñas y adolescentes</t>
  </si>
  <si>
    <t>410202200</t>
  </si>
  <si>
    <t xml:space="preserve">Eventos de divulgación realizados </t>
  </si>
  <si>
    <t>Revisar, ajustar e implementar  la política pública de primera infancia, infancia y adolescencia</t>
  </si>
  <si>
    <t xml:space="preserve">Política Pública de Primera Infancia, Infancia y Adolescencia, revisada, ajustada e implementada. </t>
  </si>
  <si>
    <t>36.7</t>
  </si>
  <si>
    <t>36.7.1</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</si>
  <si>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</si>
  <si>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</si>
  <si>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Servicio de educación informal para la prevención integral del trabajo infantil</t>
  </si>
  <si>
    <t>360400600</t>
  </si>
  <si>
    <t>Secretaría del Interior Departamental y Secretaría de Familia Departamental</t>
  </si>
  <si>
    <t>Aguas e Infraestructura</t>
  </si>
  <si>
    <t>Promotora de Vivienda</t>
  </si>
  <si>
    <t>Fomento a la recreación, la actividad física y el deporte para desarrollar entornos de convivencia y paz "Tú y yo en la recreación y en deporte".</t>
  </si>
  <si>
    <t>Infraestructura  deportiva y/o recreativa con procesos   constructivos ,  y/o mejorados, y/o ampliados, y/o mantenidos, y/o  reforzados.</t>
  </si>
  <si>
    <t xml:space="preserve">Infraestructura   deportiva y/o recreativa construida y/o mejorada, y/o ampliada, y/o mantenida, y/o  reforzada. </t>
  </si>
  <si>
    <t>Fomento a la recreación, la actividad física y el deporte. "Tú y yo en la recreación y el deporte"</t>
  </si>
  <si>
    <t>Servicio de promoción de la actividad física, la recreación y el deporte</t>
  </si>
  <si>
    <t>Municipios con Escuelas Deportivas</t>
  </si>
  <si>
    <t>Municipios vinculados al programa Supérate-Intercolegiados</t>
  </si>
  <si>
    <t>Formación y preparación de deportistas. "Tú y yo campeones""</t>
  </si>
  <si>
    <t>Servicio de asistencia técnica para la promoción del deporte</t>
  </si>
  <si>
    <t xml:space="preserve">Organismos deportivos asistidos </t>
  </si>
  <si>
    <t>Municipios implementando  programas de recreación, actividad física y deporte social comunitario</t>
  </si>
  <si>
    <t xml:space="preserve">POLÍTICA PÚBLICA PRIMERA INFANCIA, INFANCIA Y ADOLESCENCIA 2014 -2024  
"POR MIS DERECHOS, POR MI FAMILIA, PARA VOLVER A SOÑAR " </t>
  </si>
  <si>
    <t>EJE ESTRATÉGICO</t>
  </si>
  <si>
    <t>RESPONSABLE</t>
  </si>
  <si>
    <t>TOTAL INDICADOES</t>
  </si>
  <si>
    <t>Salud, Educación, Agricultura, Familia, ICBF.</t>
  </si>
  <si>
    <t>Salud, Educación, Familia, ICBF, Cutura, Aguas e Infraestructura, Interior, INDEPORTES, Promotora de Vivienda.</t>
  </si>
  <si>
    <t>Interior, Cultura, Educación, Familia, ICBF.</t>
  </si>
  <si>
    <t>Interior, Familia, ICBF, turismo.</t>
  </si>
  <si>
    <t>CRÍTICO</t>
  </si>
  <si>
    <t>BAJO</t>
  </si>
  <si>
    <t>MEDIO</t>
  </si>
  <si>
    <t>SATISFACTORIO</t>
  </si>
  <si>
    <t>SOBRESALIENTE</t>
  </si>
  <si>
    <t>TOTAL METAS</t>
  </si>
  <si>
    <t>Infraestructura de I.E. con procesos constructivos, mejorados, ampliados, mantenidos y/o reforzados</t>
  </si>
  <si>
    <t>Infraestructura de I.E. construida, mejorada, ampliada, mantenida y/o reforzada</t>
  </si>
  <si>
    <t>Mantenimiento de la infraestructura cultural en el departamento del Quindío</t>
  </si>
  <si>
    <t>Servicio de mantenimiento de infraestructura cultural</t>
  </si>
  <si>
    <t>Infraestructura cultural intervenida</t>
  </si>
  <si>
    <t xml:space="preserve">Implementar procesos de formación con las familias en los 12 municipios sobre pautas de crianza basadas en el afecto, la confianza, la asertividad y el buen trato, y reprobar las prácticas asociadas a la agresividad y el uso del castigo físico y psicológico. </t>
  </si>
  <si>
    <t xml:space="preserve">Promoción al acceso a la justicia. “Tú y Yo con justicia”. </t>
  </si>
  <si>
    <t>Servicio de asistencia técnica para la articulación de los operadores de los Servicio de justicia.</t>
  </si>
  <si>
    <t xml:space="preserve">Entidades territoriales asistidas técnicamente. </t>
  </si>
  <si>
    <t xml:space="preserve">Liderazgo, gobernabilidad y transparencia </t>
  </si>
  <si>
    <t>Municipios con organismos de acción comunal fortalecidos.</t>
  </si>
  <si>
    <t>Mantenimiento, mejoramiento y/ o rehabilitación de obras deportivas y recreativas en el departamento del Quindío</t>
  </si>
  <si>
    <t>14 ESE con Norma Técnica implementada en forma permanente y continua y ampliación a IPS privadas y
mixtas para la atención del binomio madre e hijo, incluyendo la Estrategia "Madre Canguro".</t>
  </si>
  <si>
    <t>16 Convenios en ejecutados para suministro de material de propagación de los Productos Agropecuarios considerados dentro de los proyectos de Seguridad Alimentaria.</t>
  </si>
  <si>
    <t>Comités Municipales de Erradicación del Trabajo Infantil y Comité Departamental de Trabajo Infantil, conformados y en funcionamiento.</t>
  </si>
  <si>
    <t>Reducción en un 5% de Niños, Niñas y Adolescentes, que participan en una actividad remunerada o no, en el Departamento del Quindío.</t>
  </si>
  <si>
    <t>Plan de Acción Departamental implementado en los 12 Municipios, con ruta de prevención urgente, con ruta de prevención temprana y ruta de protección en prevención, con línea de acción en componente sicosocial.</t>
  </si>
  <si>
    <t>Crear y ejecutar la ruta de información de los recién nacidos con bajo peso al nacer por enfoque diferencial.</t>
  </si>
  <si>
    <t xml:space="preserve">Implementar el Plan de Seguridad Alimentaria y Nutricional del departamento del Quindío para niños, niñas y adolescentes con enfoque diferencial. </t>
  </si>
  <si>
    <t>Capacidades Institucionales ejecutadas para la ejecución, monitoreo y control del Plan de Seguridad Alimentaria y Nutricional del Departamento del Quindío.</t>
  </si>
  <si>
    <t>Docentes y agentes educativos beneficiaros de servicio de fortalecimiento a sus capacidades de acuerdo a los referentes nacionales.</t>
  </si>
  <si>
    <t>Calidad, cobertura y fortalecimiento de la educación inicial, pre escolar, básica y media TU Y YO con educación y calidad</t>
  </si>
  <si>
    <t>Mujeres gestantes y lactantes, niños, niñas y adolescentes bien nutridos.</t>
  </si>
  <si>
    <t>Capacidades Institucionales ejecutadas para el desarrollo de la Estrategia en Padres y Madres que incluya la Convivencia Familiar, la Educación Sexual, el uso adecuado del Tiempo Libre, el uso responsable de las TICs, el uso responsable de los Medios de Comunicación, la promoción de la Tolerancia y el respeto por el otro.</t>
  </si>
  <si>
    <t>Infraestructura deportiva y/o recreativa con procesos constructivos mejorados, ampliados, mantenidos y reforzados</t>
  </si>
  <si>
    <t xml:space="preserve">Se realizaron visitas técnicas a la infraestructura de Instituciones Educativas en los siguientes puntos:
1- Calarcá - El Robledo 
2- Calarcá - Instituto Calarcá 
3- Calarcá - San Rafael 
4- Calarcá - Segundo Henao  
5- Calarcá - Tecnológico   
6- Génova - Instituto Génova 
7- Génova - San Vicente de Paul 
8- La Tebaida - Instituto Tebaida
9- Montenegro - Fundadores
10- Pijao - Instituto Pijao 
11- Córdoba - José María Córdoba                                                                       
Visitas técnicas intervención en baterías sanitarias: 
1- Calarcá - General Santander   
2- Calarcá - Román maría Valencia 
3- Circasia - Libre principal  
4- La tebaida - Luis Arango Cardona principal  
5- La Tebaida - Gabriela Mistral principal 
6- Montenegro -Santa maría Goretti principal  
7- Montenegro - Los Fundadores Francisco José de Caldas 
8- Quimbaya - Mercadotecnia principal 
9- Quimbaya - Policarpa Salavarrieta  </t>
  </si>
  <si>
    <t xml:space="preserve">La Secretaría de Aguas e Infraestructura no reportó acciones desarrolladas durante el primer trimestre de la vigencia 2021. </t>
  </si>
  <si>
    <t>Se realizaron visitas técnicas a la Infraestructura cultural en los siguientes puntos: 
1- Diseños Centro Vida y Casa de la Mujer.                        
2- Proyecto Paisaje Mujer y Café (Entrega de proyectos a los municipios (Filandia y Salento).                                                      
3- Proyecto Paisaje Mujer y Café (Construcción nueva de proyectos Armenia y Calarcá). 
4- Proyecto centros agro-productivos rurales para la paz, (Ejecución de actividades de obra en la modalidad de cuadrillas por parte de la Secretaría de Aguas e Infraestructura Carpaz La Virginia, Carpaz La India, Carpaz Barragán). En el municipio de Pijao, se llevó a cabo visita técnica para evaluación de vulnerabilidad de edificación en predio de conservación.</t>
  </si>
  <si>
    <t xml:space="preserve">1- Se realizaron visitas técnicas a escenarios deportivos, con la finalidad de realizar un diagnóstico, levantamiento de presupuestos para su debida intervención:
• 2 en el municipio de Calarcá. 
• 2 en el municipio de Quimbaya. 
• Escenario Deportivo Barrio Tigreros (Armenia).
• Escenario Deportivo Barrio Corbones (Armenia).
• Escenario Deportivo Barrio El Paraíso (Armenia).
• Escenario Deportivo Cancha del barrio La Cecilia (Armenia).
• Escenario Deportivo Barrio 7 de Agosto (Armenia).
• Escenario Deportivo Barrio Villa del Café (Armenia).
• Escenario Deportivo Barrio Arco Iris (Armenia).
• Se realizaron los Diseños de Gimnasios Biosaludables, Diseños Parques Infantiles, Diseños Bolera Internacional
2- Módulo 1 Universidad del Quindío y Módulo 2: Se está realizando la interventoría de las obras del campus.
3- Se inició Proceso precontractual para el Suministro e Instalación de parques biosaludables en diferentes municipios del departamento del Quindío (Armenia, Buenavista, Calarcá, Circasia, Córdoba, La tebaida, Montenegro, Pijao (incluye parque y equipos de ejercicio)).       
</t>
  </si>
  <si>
    <t xml:space="preserve">La Promotora de Vivienda, no ejecutó acciones durante el primer trimestre de la vigencia 2021. </t>
  </si>
  <si>
    <t xml:space="preserve">1) Se realizó encuentro presencial de Directivas y Enlaces Municipales de Acción Comunal, referente al proceso electoral comunal 2021, en el salón Bolívar de la Gobernación el Quindío, con la asistencia de 20 participantes, de los diferentes municipios del Departamento.
2) Se realizaron jornadas de orientación al proceso de elecciones comunales 2021 en los once (11) Municipios del Departamento (Génova, Córdoba, Pijao, Buenavista, Calarcá, Corregimiento de Barcelona, Salento, Montenegro, Filandia, Quimbaya, Circasia y La Tebaida) con una asistencia de doscientos sesenta y tres (263) ciudadanos incentivando la inversión de liderazgos juveniles en estas organizaciones
3) Se realizaron cinco (5) encuentros virtuales con los enlaces municipales de acción comunal y Presidentes de Asocomunal, con un total de cincuenta y siete (57) participantes.
4)Se realizaron siete (7) asesorías en asuntos internos de los organismos de acción comunal (Asambleas previas, capacitación en normatividad comunal y apertura de libros reglamentarios), con un total de ciento doce (112) ciudadanos.
5) Se realizaron entregas de cuatrocientos cuatro (404) Kits para procesos eleccionarios comunales en   once (11) Municipios del Departamento (Génova, Córdoba, Pijao, Buenavista, Calarcá, Corregimiento de Barcelona, Salento, Montenegro, Filandia, Quimbaya, Circasia y La Tebaida).
6) Se realizó proyección del plan de inspección, vigilancia y control para la vigencia 2021. 7) Se proyectaron certificados y actos administrativos a petición de los diferentes organismos de acción comunal. </t>
  </si>
  <si>
    <t xml:space="preserve">Se brindó asistencia técnica a las instituciones educativas, comunidad, comunidad LGBTI y juntas de acción comunal, en el cumplimiento del codigo nacional de convivencia y seguridada, asi como en la tematica de resolucion pacifica de conflicto dentro de las comunidades.
En total fueron cuatro (4) municipios asistidos técnicamente (Quimbaya, Calarcá, Circasia, Montenegro. </t>
  </si>
  <si>
    <t xml:space="preserve">Se brindó asistencia técnica a los 12 municipios del Departamento con el fin de realizar la instalación y operación del Comité Municipal de Paz, así como la participación de los niños y jóvenes en estos espacios.  </t>
  </si>
  <si>
    <t>Actualización de la Ruta Departamental para la Prevención del Reclutamiento Infantil.</t>
  </si>
  <si>
    <t>Fortalecimiento de la convivencia y la seguridad ciudadana. "Tú y yo seguros"</t>
  </si>
  <si>
    <t>Ya se reportó el presupuesto.</t>
  </si>
  <si>
    <t>-</t>
  </si>
  <si>
    <t xml:space="preserve">* Se dio inicio al programa de Picnic al Parque en los municipios de Génova y Montenegro con la asistencia de 66 niños y niñas. 
* La Red Departamental de Bibliotecas desarrolla el programa de "Leer es mi Cuento" de manera virtual atendiendo a 121 usuarios por los municipios de Quimbaya, Salento y Filandia.  </t>
  </si>
  <si>
    <t xml:space="preserve">La Red Departamental de Bibliotecas desarrolla el programa de "Leer es mi Cuento" de manera virtual atendiendo a 121 usuarios por los municipios de Quimbaya, Salento y Filandia.  </t>
  </si>
  <si>
    <t xml:space="preserve">La Secretaría de Cultura no reportó acciones desarrolladas durante el primer trimestre de la vigencia 2021. </t>
  </si>
  <si>
    <t xml:space="preserve">Se encuentra en proceso de legalización el convenio interadministrativo con el Ministerio del Deporte para fortalecimiento de las Escuelas de Iniciación y Formación Deportiva.   </t>
  </si>
  <si>
    <t xml:space="preserve">Se encuentra en proceso de legalización el convenio interadministrativo con el Ministerio del Deporte para la ejecucion del programa Supérate-Intercolegiados.   </t>
  </si>
  <si>
    <t>1- Organismos de iniciación deportiva apoyados
Se han apoyado a Las ligas deportivas en los procesos de iniciación, en las modalidades deportivas de patinaje y karate, brindando una asistencia técnica de formación deportiva.</t>
  </si>
  <si>
    <t>Se encuentra en proceso de contratación el personal para la ejecución y la implementación de las diferentes actividades recreo deportivas a través de ludotecas, campamentos juveniles del juego y de la recreación para el aprovechamiento y el uso adecuado del tiempo libre.</t>
  </si>
  <si>
    <t>Con las entidades territoriales de salud municipales, Empresas Administradoras de Planes de Beneficio EAPB-EPS y personal de Salud, se socializa estado de la estrategia en 4 años 2016-2017-2018-2019 y se pone en marcha la estrategia de Autoevaluación IAMI, en 11 IPS Públicas y Hospital San Juan de Dios.</t>
  </si>
  <si>
    <t xml:space="preserve">La Secretaría de Salud no reportó acciones desarrolladas durante el primer trimestre de la vigencia 2021. </t>
  </si>
  <si>
    <t>Se verifica el adelanto de campañas de gestión del riesgo para temas de consumo, aprovechamiento biológico de con el seguimiento y evaluación de la calidad de la atención nutricional con el bajo peso al nacer y desnutrición aguda en: 1. IPS (4 ESE hospitales - La Misericordia, Sagrado Corazón de Jesús, Pio X, Roberto Quintero Villa); 2. EAPB Nueva EPS, Medimas, Asmet Salud, Coomeva EPS; 3. Entidades Territoriales de Salud en 4 municipios.</t>
  </si>
  <si>
    <t>En las IPS se da asistencia técnica y se entrega ficha técnica para el desarrollo de la tecnología de información en salud para entorno comunitario para la promoción, protección y apoyo a la lactancia materna.</t>
  </si>
  <si>
    <t>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Planeación de la estrategia de desparasitación antihelmíntica masiva debe ser realizada en población escolarizada de 5 a 14 años de edad del área urbano y rural en los 12 municipios del departamento del Quindío.</t>
  </si>
  <si>
    <t xml:space="preserve">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t>
  </si>
  <si>
    <t>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7 casos reportados por el SIVIGILA en el evento 365, intoxicaciones por sustancias químicas con intencional psicoactivo.</t>
  </si>
  <si>
    <t>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-Asesoría y asistencia técnica al municipio de Montenegro en la formulación del plan Municipal de Drogas enmarcado en la Resolución 089 de 2019    -Un Comité Departamental de Drogas con Énfasis en Reducción del Consumo de Sustancias Psicoactivas. - Una mesa técnica con los Programas de Mantenimiento con Metadona (E.S.E Red Salud- Clínica el Prado y HMF) -Asesoría y asistencia técnica a los Programas de Mantenimiento con Metadona (E.S.E Red Salud- Clínica el Prado y HMF) y la Secretaría de Salud del Municipio de Armenia para la implementación de la Estrategia educativa Aguanta Cuidarse para la prevención de las infecciones transmitidas por vía sanguínea y otras infecciones de alta prevalencia en personas que se inyectan drogas (PID).</t>
  </si>
  <si>
    <t xml:space="preserve">Desde la Secretaría de Familia se realiza el seguimiento a la Ruta Integral de Atención a Primera Infancia a los 12 Entes Territoriales Municipales, en articulación con el Instituto Colombiano de Bienestar Familiar, teniendo en cuenta los lineamientos establecidos en la Ley 1804 de 2016 "De Cero a Siempre". 
Así mismo, se inició el proceso de articulación con la Secretaría de Salud, para la armonización de los cursos de vida, en atención a la línea técnica de las MIAS y RIAS del Ministerio de Salud y Protección Social. </t>
  </si>
  <si>
    <t>De acuerdo a nuestro rol de complementariedad y subsidiaridad, hemos realizado el acompañamiento a la Policía de Infancia y Adolescencia, grupo de protección al turismo y al patrimonio, comisarías de familia, ICBF; en la realización de la estrategia de Prevención Sexual Comercial de niños, niñas y adolescentes "ESCNNA” en el contexto de viajes y turismo. 
De este modo se realizaron visitas a cuatro (4) establecimientos comerciales del municipio de Circasia, así mismo a seis (6) de Montenegro y en el terminal de transporte de Armenia, con el fin de socializar el ESCNNA, las sanciones, líneas de contacto y Sanciones (Normativa).</t>
  </si>
  <si>
    <t>Durante los meses de enero, febrero y marzo del año 2021, se realizaron 2 entregas (febrero y marzo) del Programa de Alimentación Escolar, a estudiantes de las 54 Instituciones Educativas Oficiales en los 11 municipios del Departamento No certificados en educación. Este complemento alimentario se entregó para preparación en casa – RPC (Ración para Preparar en Casa) debido a que continuamos en el estado de emergencia derivado de la pandemia por COVID-19, y se beneficiaron por cada una de las entregas a 30.730 estudiantes.</t>
  </si>
  <si>
    <t>Las capacidades institucionales para llevar a cabo la implementación y ejecución del Programa de Alimentación Escolar, se basa en la contratación de un (1) Operador quien realiza la entrega de los complementos alimentarios (RPC), y un (1) equipo PAE conformado por 18 profesionales de diferentes especialidades:
* 8 Ingenieros de Alimentos
* 3 Ingenieros Agroindustriales
* 1 Tecnólogo en Procesamiento de Alimentos 
* 1 Abogado
* 1 Contador
* 1 Profesional en Desarrollo Social y Comunitario
* 1 Nutricionista
* 1 Administrador de Empresas
* 1 Administrador Financiero</t>
  </si>
  <si>
    <t>Este indicador es competencia del Instituto Colombiano de Bienestar Familiar ICBF, ya que son los encargados de atender la población de niños y niñas menores de 5 años del Departamento del Quindío en los programas de Educación Inicial.</t>
  </si>
  <si>
    <t>Se hace énfasis a los docentes sobre la apuesta política y técnica de la educación inicial; ley 1804 del 2016, política publica para el desarrollo integral de la primera infancia. la cual es enviada a sus correos.
Se brinda capacitación y asistencia técnica a los docentes de transición de las 54 instituciones educativas del departamento, compartiendo a sus correos el material pedagógico ya socializado sobre bases curriculares para la educación inicial y preescolar, los referentes técnicos pedagógicos (el Juego, la literatura, la exploración, los lenguajes artísticos, que brindan elementos a los docentes para el fortalecimiento de la propuesta pedagógica y la intencionalidad de la misma. 
Se comparte el primer ciclo de conferencias en el marco de la educación inicial a cargo del Ministerio de Educación Nacional.
Se consolida la base de datos de los prestadores privados con oferta de atención a niños y niñas menores de 3 años y se registra en el Sistema único de prestadores de la educación inicial SIPI-RUPEI.</t>
  </si>
  <si>
    <t>Durante el año 2021, la Secretaría de Educación Departamental ejecuta acciones, buscando mejorar los índices de cobertura educativa en el Departamento del Quindío.
1. Se realiza la Proyección de Matrículas para la vigencia 2021, trabajo conjunto entre el Ministerio de Educación Nacional, El Equipo de Cobertura Educativa de la SEDQ y los 54 Rectores de las Instituciones Educativas Oficiales.
Preescolar: 2,517 - Básica Primaria: 15,630 - Básica Secundaria: 14.208 - Nivel de Media: 5.526
2. Campaña Matricúlate Pues: Se realizaron Jornadas de trabajo a nivel de los 11 municipios, invitando a padres de familia y comunidad en general a matricular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3. Búsqueda Activa: Sumado a la Campaña Matricúlate Pues, se realizaron búsquedas activas en los diferentes barrios de los 11 municipios del Departamento de niños, niñas, adolescentes, jóvenes y adultos para que accedan y permanezcan en el sector educativo con el fin de culminar sus estudios académicos.
4. Campañas Publicitarias: Desde la Secretaría de Educación Departamental en cabeza de la Secretaria de Educación Departamental, se llevaron a cabo diferentes campañas publicitarias a través de redes sociales, sumado a las campañas publicitarias por radio y/o perifoneo realizado por las alcaldías municipales e Instituciones Educativas.                                                                            
5. Migración de información SIMPADE vigencia 2020 a 2021. Seguimiento a las cancelaciones de estudiantes en el mes de noviembre que quedaron como desertores y no se les registro la causa de deserción.  Asistencia a las instituciones que solicitan acompañamiento en el uso del aplicativo SIMPADE.</t>
  </si>
  <si>
    <t>Como estrategia para contrarestar el analfabetismo en el Departamento del Quindío, la Secretaría de Educación Departamental conjunto a las Instituciones Educativas ofertan el grado Ciclo 1 para los adolescentes, jóvenes y adultos que requieran aprender a leer y escribir.
Matrícula Año 2021** Ciclo 1 - Fuente de Información Anexo 6A SIMAT con corte a abril de 2021
* Calarcá: 55
* Génova: 3
* Pijao: 5
* Córdoba: 3 
* Montenegro: 18
* Tebaida: 6                                    
Total: 90 estudiantes</t>
  </si>
  <si>
    <t>De acuerdo a lineamiento “LINEAMIENTOS SOBRE LA RUTA GRADUAL Y PROGRESIVA A CLASES PRESENCIALES MEDIANTE EL PROCESO DE ALTERNANCIA ESCOLAR EN LAS INSTITUCIONES EDUCATIVAS DE PREESCOLAR, BASICA Y MEDIA ADSCRITAS A LA SECRETARIA DE EDUCACION DEPARTAMENTAL”, estableciendo en el Numeral sexto de dicho documento lo siguiente:
“(…) Durante el primer semestre del calendario académico 2021, y teniendo en cuenta las recomendaciones del Ministerio de Transporte ante las dificultades para prestar el servicio de movilidad acatando las medidas de bioseguridad, no se prestará el servicio de transporte escolar en los diferentes municipios no certificados del departamento. (…)”. emitido por la Secretaria de Educación Departamental en el primer semestre no se prestará la estrategia de transporte escolar en los 11 municipio no certificados en educación.</t>
  </si>
  <si>
    <t>El MEN solicitó a las secretarias validar la eficiencia obtenida en el 2020, para esto, la secretaría envió a cada una de las 54 instituciones el archivo enviado por el MEN, la oficina de cobertura consolido la información y la envió el MEN. A la fecha se está en la espera de las cifras oficiales de deserción en la vigencia 2020.
La oficina de cobertura realiza seguimiento a las cancelaciones realizadas por las instituciones en el mes de noviembre ya que algunas de estas son tenidas en cuenta como desertores y en algunos casos no lo son.
Se migra la información registrada en el SIMPADE en la vigencia 2020 para que las instituciones inicien con la actualización de la información del estudiante.</t>
  </si>
  <si>
    <t>A la fecha no a llegado el reporte oficial de  reprobados por parte del MEN.</t>
  </si>
  <si>
    <t>La Secretaría de Educación Departamental a través del servicio educativo atiende a la comunidad étnica que demande el servicio, a través de un (1) programa de etno-educación con 4 etnoeducadores. Para el primer trimestre se atendieron población indigena: 414 y población afro y negritudes: 313.</t>
  </si>
  <si>
    <t xml:space="preserve">En el trimestre enero-marzo no se realizaron acciones para el cumplimiento de línea. </t>
  </si>
  <si>
    <t>Desde las 54 Instituciones Educativas se trabaja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t>
  </si>
  <si>
    <t>El plan de formación docente se encuentra en construcción donde se incluiran líneas de formación en educación inclusiva.</t>
  </si>
  <si>
    <t>Se contrató un profesional psicólogo para la detección de estudiantes con capacidades y/o talentos excepcionales con el objetivo de realizar inclusión a través de los ajustes razonables, adaptaciones curriculares en semilleros y así proyectarlos a su educación superior. Teniendo un reporte de 114 estudiantes con capacidades y/o talentos, ubicados en 45 IE del Departamento.</t>
  </si>
  <si>
    <t xml:space="preserve">Se comparte con directivos docentes y docentes a través de la circular 0497, las orientaciones para el uso  y apropiación de los textos  guias COME TO LIVE estregados a través  del proyecto  Quindío Biligüe  y competitivo. 
No obstante, fue una meta que se cumplió durante la vigencia 2015, en un convenio con la Universidad UTP de Pereira. </t>
  </si>
  <si>
    <t>Se continúa la formación de los docentes de preescolar en Bilinguismo como una actividad del proyecto Quindío Bilingüe y Competitivo.</t>
  </si>
  <si>
    <t>Las IE del departamento que atienden a población vulnerable y en condición de discapacidad bajo modelos flexibles: Aceleración del aprendizaje, pensar, escuela nueva cuentan con varios componentes para su atención como son: Canastas educativas, sistema de evaluación pertinente y estrategias metodológicas y didácticas, para así responder a las expectativas e intereses de cada estudiante.</t>
  </si>
  <si>
    <t>Se cuenta con 54 gobiernos escolares operando en las instituciones educativas del departamento.</t>
  </si>
  <si>
    <t>Se continua de forma virtual fortaleciendo la red de educación inicial – preescolar.</t>
  </si>
  <si>
    <t>Se está en trámite de vinculación de una profesional a través de contrato de prestación de servicios para acompañar los procesos de construcción del Plan Departamental de Lectura, para aplicarse en las instituciones educativas adscritas a la Secretaría de Educación Departamental.</t>
  </si>
  <si>
    <t>El plan de formación docente se encuentra en construcción donde se incluirán líneas de formación en liderazgo y construcción de ciudadanía.</t>
  </si>
  <si>
    <t>Las instituciones educativas del departamento tienen incorporado en sus planes de estudio como proyecto pedagógico el tema de Paisaje Cultural Cafetero desde la Quindianidad.</t>
  </si>
  <si>
    <t>Apoyo técnico en el fomento organizativo de la Agricultura Campesina, Familiar y Comunitaria
Al momento del reporte con corte a MARZO, no se tiene aun notificación de acciones realizadas.</t>
  </si>
  <si>
    <t>Adquisición de bienes o servicios y/o Convenio de cofinanciación Alianzas productivas; para el Servicio de apoyo para el acceso a maquinaria y equipos.
Al momento del reporte con corte a MARZO, no se tiene aun notificación de acciones realizadas.</t>
  </si>
  <si>
    <t>Apoyo a la gestión para el acompañamiento productivo y empresarial.
Al momento del reporte con corte a MARZO, no se tiene aun notificación de acciones realizadas.</t>
  </si>
  <si>
    <t>Durante el trimestre informado no se realizaron acciones para esta estrategia propuesta.</t>
  </si>
  <si>
    <t xml:space="preserve">Durante el trimestre informado no se cuenta con reporte sobre el avance del programa. </t>
  </si>
  <si>
    <t xml:space="preserve">Desde la competencia de la Secretaría de Familia, se han realizado jornadas de prevención de la vulneración de derechos, en temas relacionados con el maltrato infantil y el abuso sexual de NNA en el territorio Quindiano. </t>
  </si>
  <si>
    <t xml:space="preserve">Desde la Oficina de Juventud, se realizaron acciones con los operadores del Sistema de Responsabilidad Penal para Adolescentes, con el propósito de fortalecer las habilidades y competencias de los adolescentes, con actividades de resolución pacífica de conflictos, comunicación asertiva, autoconcepto, valores y, bazares. </t>
  </si>
  <si>
    <t xml:space="preserve">El pasado 25 de febrero, se realizó la primera sesión del Comité Departamental del Sistema de Responsabilidad Penal para Adolescentes, realizando seguimiento al Plan de Acción, el cual tiene como propósito, asegurar la atención oportuna de los adolescentes y jóvenes infractores de la ley penal. </t>
  </si>
  <si>
    <t xml:space="preserve">De acuerdo al trabajo que se viene desarrollando en el CIETI departamental en el proceso de implementación del Plan de Acción de la vigencia 2021, se tienen registrados 10 municipios con CIETI en funcionamiento, trazando acciones de acompañamiento desde la Jefatura de Familia, el grupo EMPI del ICBF y el Ministerio del Trabajo, para el fortalecimiento de las capacidades técnicas de los territorios.  </t>
  </si>
  <si>
    <t xml:space="preserve">En el proceso de implementación del Plan Departamental de Desarrollo "Tu y Yo Somos Quindío 2020 - 2023", se están ejecutando jornadas de prevención del trabajo infantil con niños, niñas, adolescentes, padres de familia, cuidadores y operadores de diferentes entidades. </t>
  </si>
  <si>
    <t xml:space="preserve">Desde la Jefatura de Familia, se brindó apoyo al Ministerio del Trabajo para la elaboración del Plan de Acción del Comité Departamental de Erradicación del Trabajo Infantil, el cual fue aprobado durante la primera sesión y, en donde se concretaron las acciones que garanticen la operatividad y funcionamiento de esta instancia en el territorio Quindiano. </t>
  </si>
  <si>
    <t xml:space="preserve">Durante el primer trimestre, se solicitó a las alcaldías infomación referente al funcionamiento y operatividad de los hogares de paso en los territorios, con el fin de identificar la necesidad de corresponsabilidad y subsidiariedad del Ente Departamental. 
Así, se espera avanzar en la consolidación de la Red de Hogares de Paso en el territorio quindiano, durante la presente vigencia. </t>
  </si>
  <si>
    <t xml:space="preserve">Durante el primer Consejo Departamental de Política Social, se realizó seguimiento al proceso de implementación de la Política Pública Departamental de Primera Infancia, Infancia y Adolescencia del Quindío. 
Así mismo, se inició un proceso de acompañamiento técnico con el Instituto Colombiano de Bienestar Familiar a las Alcaldías Municipales, para la puesta en marcha del Plan de Acción del Sistema Nacional de Bienestar Familiar Territorial, como una herramienta que permita materializar las apuestas en materias de niños, niñas y adolescentes en los territorios. </t>
  </si>
  <si>
    <t xml:space="preserve">META FÍSICA PRIMER TRIMESTRE 2021 </t>
  </si>
  <si>
    <t xml:space="preserve">TOTAL DE METAS </t>
  </si>
  <si>
    <t>AVANCE META FÍSICA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</si>
</sst>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1"/>
      <color theme="1"/>
      <name val="Tahoma"/>
      <family val="2"/>
    </font>
    <font>
      <b/>
      <sz val="11"/>
      <color theme="1"/>
      <name val="Tahoma"/>
      <family val="2"/>
    </font>
    <font>
      <sz val="11"/>
      <color theme="1"/>
      <name val="Calibri"/>
      <family val="2"/>
      <scheme val="minor"/>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6"/>
      <color theme="1"/>
      <name val="Calibri"/>
      <family val="2"/>
      <scheme val="minor"/>
    </font>
    <font>
      <sz val="10"/>
      <color theme="1"/>
      <name val="Arial  "/>
    </font>
    <font>
      <sz val="10"/>
      <color theme="1"/>
      <name val="Arial"/>
      <family val="2"/>
    </font>
    <font>
      <sz val="11"/>
      <name val="Tahoma"/>
      <family val="2"/>
    </font>
  </fonts>
  <fills count="13">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theme="2"/>
        <bgColor indexed="64"/>
      </patternFill>
    </fill>
    <fill>
      <patternFill patternType="solid">
        <fgColor rgb="FFF3DEDD"/>
        <bgColor indexed="64"/>
      </patternFill>
    </fill>
    <fill>
      <patternFill patternType="solid">
        <fgColor theme="5"/>
        <bgColor indexed="64"/>
      </patternFill>
    </fill>
    <fill>
      <patternFill patternType="solid">
        <fgColor theme="2" tint="-9.9978637043366805E-2"/>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152">
    <xf numFmtId="0" fontId="0" fillId="0" borderId="0" xfId="0"/>
    <xf numFmtId="0" fontId="1" fillId="0" borderId="0" xfId="0" applyFont="1" applyAlignment="1">
      <alignment vertical="center" wrapText="1"/>
    </xf>
    <xf numFmtId="0" fontId="1" fillId="0" borderId="0" xfId="0" applyFont="1" applyAlignment="1">
      <alignment horizontal="justify" vertical="center" wrapText="1"/>
    </xf>
    <xf numFmtId="0" fontId="1" fillId="0" borderId="0" xfId="0" applyFont="1" applyAlignment="1">
      <alignment horizontal="justify"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0" borderId="0" xfId="0" applyFont="1" applyFill="1" applyAlignment="1">
      <alignment vertical="center" wrapText="1"/>
    </xf>
    <xf numFmtId="0" fontId="2" fillId="2" borderId="1" xfId="0" applyFont="1" applyFill="1" applyBorder="1" applyAlignment="1">
      <alignment horizontal="righ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 xfId="0" applyFont="1" applyBorder="1" applyAlignment="1">
      <alignment horizontal="justify" vertical="center" wrapText="1"/>
    </xf>
    <xf numFmtId="0" fontId="2" fillId="2"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1" fillId="0" borderId="1"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3"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right" vertical="center" wrapText="1"/>
    </xf>
    <xf numFmtId="0" fontId="1" fillId="0" borderId="1" xfId="0" applyFont="1" applyBorder="1" applyAlignment="1">
      <alignment horizontal="justify" vertical="center" wrapText="1"/>
    </xf>
    <xf numFmtId="0" fontId="1" fillId="0" borderId="1" xfId="0" applyFont="1" applyFill="1" applyBorder="1" applyAlignment="1">
      <alignment horizontal="justify" vertical="center" wrapText="1"/>
    </xf>
    <xf numFmtId="3" fontId="1" fillId="0" borderId="0" xfId="0" applyNumberFormat="1" applyFont="1" applyAlignment="1">
      <alignment vertical="center" wrapText="1"/>
    </xf>
    <xf numFmtId="3" fontId="1" fillId="0" borderId="0" xfId="0" applyNumberFormat="1" applyFont="1" applyFill="1" applyAlignment="1">
      <alignment vertical="center" wrapText="1"/>
    </xf>
    <xf numFmtId="3" fontId="1" fillId="0" borderId="1" xfId="0" applyNumberFormat="1" applyFont="1" applyFill="1" applyBorder="1" applyAlignment="1">
      <alignment vertical="center" wrapText="1"/>
    </xf>
    <xf numFmtId="3" fontId="1" fillId="0" borderId="1" xfId="0" applyNumberFormat="1" applyFont="1" applyBorder="1" applyAlignment="1">
      <alignment horizontal="justify" vertical="center" wrapText="1"/>
    </xf>
    <xf numFmtId="3" fontId="1" fillId="0" borderId="1" xfId="0" applyNumberFormat="1" applyFont="1" applyBorder="1" applyAlignment="1">
      <alignment vertical="center" wrapText="1"/>
    </xf>
    <xf numFmtId="3" fontId="1" fillId="0" borderId="1" xfId="0" applyNumberFormat="1" applyFont="1" applyBorder="1" applyAlignment="1">
      <alignment horizontal="right" vertical="center" wrapText="1"/>
    </xf>
    <xf numFmtId="2" fontId="1" fillId="0" borderId="1" xfId="0" applyNumberFormat="1" applyFont="1" applyBorder="1" applyAlignment="1">
      <alignment horizontal="right" vertical="center" wrapText="1"/>
    </xf>
    <xf numFmtId="0" fontId="4" fillId="0" borderId="0" xfId="0" applyFont="1"/>
    <xf numFmtId="3" fontId="0" fillId="0" borderId="0" xfId="0" applyNumberFormat="1" applyBorder="1"/>
    <xf numFmtId="0" fontId="9" fillId="0" borderId="0" xfId="0" applyFont="1"/>
    <xf numFmtId="0" fontId="10" fillId="9" borderId="3"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1" fillId="0" borderId="16" xfId="0" applyFont="1" applyFill="1" applyBorder="1" applyAlignment="1">
      <alignment horizontal="center" vertical="center" textRotation="90"/>
    </xf>
    <xf numFmtId="0" fontId="11" fillId="0" borderId="4" xfId="0" applyFont="1" applyFill="1" applyBorder="1" applyAlignment="1">
      <alignment horizontal="center" vertical="center" wrapText="1"/>
    </xf>
    <xf numFmtId="0" fontId="11" fillId="0" borderId="4" xfId="0" applyFont="1" applyFill="1" applyBorder="1" applyAlignment="1">
      <alignment horizontal="justify" vertical="center" wrapText="1"/>
    </xf>
    <xf numFmtId="0" fontId="12" fillId="4"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0" fontId="12" fillId="7" borderId="1" xfId="1" applyNumberFormat="1" applyFont="1" applyFill="1" applyBorder="1" applyAlignment="1">
      <alignment horizontal="center" vertical="center" wrapText="1"/>
    </xf>
    <xf numFmtId="3" fontId="12" fillId="5" borderId="1" xfId="0" applyNumberFormat="1" applyFont="1" applyFill="1" applyBorder="1" applyAlignment="1">
      <alignment horizontal="center" vertical="center" wrapText="1"/>
    </xf>
    <xf numFmtId="0" fontId="12" fillId="11" borderId="13" xfId="1" applyNumberFormat="1" applyFont="1" applyFill="1" applyBorder="1" applyAlignment="1">
      <alignment horizontal="center" vertical="center" wrapText="1"/>
    </xf>
    <xf numFmtId="0" fontId="11" fillId="0" borderId="17" xfId="0" applyFont="1" applyFill="1" applyBorder="1" applyAlignment="1">
      <alignment horizontal="center" vertical="center" textRotation="90"/>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18" xfId="0" applyFont="1" applyFill="1" applyBorder="1" applyAlignment="1">
      <alignment horizontal="center" vertical="center" textRotation="90"/>
    </xf>
    <xf numFmtId="0" fontId="11" fillId="0" borderId="3" xfId="0" applyFont="1" applyFill="1" applyBorder="1" applyAlignment="1">
      <alignment horizontal="center" vertical="center" wrapText="1"/>
    </xf>
    <xf numFmtId="0" fontId="11" fillId="0" borderId="5" xfId="0" applyFont="1" applyFill="1" applyBorder="1" applyAlignment="1">
      <alignment horizontal="justify" vertical="center" wrapText="1"/>
    </xf>
    <xf numFmtId="0" fontId="12" fillId="4" borderId="3" xfId="0" applyFont="1" applyFill="1" applyBorder="1" applyAlignment="1">
      <alignment horizontal="center" vertical="center" wrapText="1"/>
    </xf>
    <xf numFmtId="0" fontId="12" fillId="10" borderId="3" xfId="0" applyFont="1" applyFill="1" applyBorder="1" applyAlignment="1">
      <alignment horizontal="center" vertical="center" wrapText="1"/>
    </xf>
    <xf numFmtId="3" fontId="12" fillId="6" borderId="3" xfId="0" applyNumberFormat="1" applyFont="1" applyFill="1" applyBorder="1" applyAlignment="1">
      <alignment horizontal="center" vertical="center" wrapText="1"/>
    </xf>
    <xf numFmtId="0" fontId="12" fillId="7" borderId="3" xfId="1" applyNumberFormat="1" applyFont="1" applyFill="1" applyBorder="1" applyAlignment="1">
      <alignment horizontal="center" vertical="center" wrapText="1"/>
    </xf>
    <xf numFmtId="3" fontId="12" fillId="5" borderId="3" xfId="0" applyNumberFormat="1" applyFont="1" applyFill="1" applyBorder="1" applyAlignment="1">
      <alignment horizontal="center" vertical="center" wrapText="1"/>
    </xf>
    <xf numFmtId="0" fontId="12" fillId="11" borderId="15" xfId="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3" fontId="11" fillId="6" borderId="1" xfId="0" applyNumberFormat="1" applyFont="1" applyFill="1" applyBorder="1" applyAlignment="1">
      <alignment horizontal="center" vertical="center" wrapText="1"/>
    </xf>
    <xf numFmtId="3" fontId="11" fillId="5" borderId="1" xfId="0" applyNumberFormat="1" applyFont="1" applyFill="1" applyBorder="1" applyAlignment="1">
      <alignment horizontal="center" vertical="center" wrapText="1"/>
    </xf>
    <xf numFmtId="0" fontId="11" fillId="12" borderId="13" xfId="0" applyFont="1" applyFill="1" applyBorder="1" applyAlignment="1">
      <alignment horizontal="center" vertical="center" wrapText="1"/>
    </xf>
    <xf numFmtId="0" fontId="11" fillId="0" borderId="0" xfId="0" applyFont="1" applyFill="1" applyBorder="1" applyAlignment="1">
      <alignment vertical="center" textRotation="90" wrapText="1"/>
    </xf>
    <xf numFmtId="0" fontId="0" fillId="0" borderId="0" xfId="0" applyBorder="1"/>
    <xf numFmtId="3" fontId="11" fillId="7" borderId="1"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13" fillId="0" borderId="1" xfId="0" applyFont="1" applyFill="1" applyBorder="1" applyAlignment="1">
      <alignment horizontal="justify" vertical="center" wrapText="1"/>
    </xf>
    <xf numFmtId="0" fontId="13" fillId="0" borderId="1" xfId="0" applyFont="1" applyBorder="1" applyAlignment="1">
      <alignment horizontal="justify"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right" vertical="center" wrapText="1"/>
    </xf>
    <xf numFmtId="3" fontId="13" fillId="0" borderId="1" xfId="0" applyNumberFormat="1" applyFont="1" applyFill="1" applyBorder="1" applyAlignment="1">
      <alignment horizontal="right" vertical="center" wrapText="1"/>
    </xf>
    <xf numFmtId="9" fontId="13" fillId="0" borderId="1" xfId="0" applyNumberFormat="1" applyFont="1" applyFill="1" applyBorder="1" applyAlignment="1">
      <alignment horizontal="right" vertical="center" wrapText="1"/>
    </xf>
    <xf numFmtId="9" fontId="13" fillId="0" borderId="1" xfId="0" applyNumberFormat="1" applyFont="1" applyFill="1" applyBorder="1" applyAlignment="1">
      <alignment vertical="center" wrapText="1"/>
    </xf>
    <xf numFmtId="0" fontId="13" fillId="0" borderId="0" xfId="0" applyFont="1" applyFill="1" applyAlignment="1">
      <alignment vertical="center" wrapText="1"/>
    </xf>
    <xf numFmtId="0" fontId="13" fillId="0" borderId="4"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1" fillId="0" borderId="1" xfId="0" applyFont="1" applyFill="1" applyBorder="1" applyAlignment="1">
      <alignment horizontal="justify" vertical="center" wrapText="1"/>
    </xf>
    <xf numFmtId="2" fontId="1" fillId="0" borderId="1" xfId="0" applyNumberFormat="1" applyFont="1" applyBorder="1" applyAlignment="1">
      <alignment horizontal="left" vertical="center" wrapText="1" indent="7"/>
    </xf>
    <xf numFmtId="2" fontId="1" fillId="0" borderId="1" xfId="0" applyNumberFormat="1" applyFont="1" applyFill="1" applyBorder="1" applyAlignment="1">
      <alignment horizontal="right" vertical="center" wrapText="1"/>
    </xf>
    <xf numFmtId="1" fontId="1" fillId="0" borderId="1" xfId="0" applyNumberFormat="1" applyFont="1" applyBorder="1" applyAlignment="1">
      <alignment horizontal="right" vertical="center" wrapText="1"/>
    </xf>
    <xf numFmtId="0" fontId="13" fillId="0" borderId="1" xfId="0" applyFont="1" applyFill="1" applyBorder="1" applyAlignment="1">
      <alignment horizontal="justify" vertical="center" wrapText="1"/>
    </xf>
    <xf numFmtId="0" fontId="1" fillId="2" borderId="2"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3" fillId="0" borderId="3" xfId="0" applyFont="1" applyFill="1" applyBorder="1" applyAlignment="1">
      <alignment horizontal="right" vertical="center" wrapText="1"/>
    </xf>
    <xf numFmtId="0" fontId="13" fillId="0" borderId="4" xfId="0" applyFont="1" applyFill="1" applyBorder="1" applyAlignment="1">
      <alignment horizontal="righ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3" fontId="13" fillId="0" borderId="3" xfId="0" applyNumberFormat="1" applyFont="1" applyFill="1" applyBorder="1" applyAlignment="1">
      <alignment horizontal="right" vertical="center" wrapText="1"/>
    </xf>
    <xf numFmtId="3" fontId="13" fillId="0" borderId="4" xfId="0" applyNumberFormat="1" applyFont="1" applyFill="1" applyBorder="1" applyAlignment="1">
      <alignment horizontal="right" vertical="center" wrapText="1"/>
    </xf>
    <xf numFmtId="2" fontId="1" fillId="0" borderId="3" xfId="0" applyNumberFormat="1" applyFont="1" applyBorder="1" applyAlignment="1">
      <alignment horizontal="right" vertical="center" wrapText="1"/>
    </xf>
    <xf numFmtId="2" fontId="1" fillId="0" borderId="4" xfId="0" applyNumberFormat="1" applyFont="1" applyBorder="1" applyAlignment="1">
      <alignment horizontal="right"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5" xfId="0" applyFont="1" applyBorder="1" applyAlignment="1">
      <alignment horizontal="justify" vertical="center" wrapText="1"/>
    </xf>
    <xf numFmtId="9" fontId="13" fillId="0" borderId="3" xfId="0" applyNumberFormat="1" applyFont="1" applyFill="1" applyBorder="1" applyAlignment="1">
      <alignment horizontal="righ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3" fillId="0" borderId="5" xfId="0" applyFont="1" applyFill="1" applyBorder="1" applyAlignment="1">
      <alignment horizontal="right" vertical="center" wrapText="1"/>
    </xf>
    <xf numFmtId="0" fontId="13" fillId="0" borderId="3" xfId="0" applyFont="1" applyFill="1" applyBorder="1" applyAlignment="1">
      <alignment horizontal="justify" vertical="center" wrapText="1"/>
    </xf>
    <xf numFmtId="0" fontId="13" fillId="0" borderId="4"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5" xfId="0" applyFont="1" applyBorder="1" applyAlignment="1">
      <alignment horizontal="right" vertical="center" wrapText="1"/>
    </xf>
    <xf numFmtId="0" fontId="1" fillId="0" borderId="1" xfId="0" applyFont="1" applyFill="1" applyBorder="1" applyAlignment="1">
      <alignment horizontal="justify"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0" borderId="3" xfId="0" applyNumberFormat="1" applyFont="1" applyFill="1" applyBorder="1" applyAlignment="1">
      <alignment horizontal="justify" vertical="center" wrapText="1"/>
    </xf>
    <xf numFmtId="0" fontId="1" fillId="0" borderId="5" xfId="0" applyNumberFormat="1" applyFont="1" applyFill="1" applyBorder="1" applyAlignment="1">
      <alignment horizontal="justify" vertical="center" wrapText="1"/>
    </xf>
    <xf numFmtId="0" fontId="1" fillId="0" borderId="4" xfId="0" applyNumberFormat="1" applyFont="1" applyFill="1" applyBorder="1" applyAlignment="1">
      <alignment horizontal="justify" vertical="center" wrapText="1"/>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3" fontId="1" fillId="0" borderId="3" xfId="0" applyNumberFormat="1" applyFont="1" applyFill="1" applyBorder="1" applyAlignment="1">
      <alignment horizontal="right" vertical="center" wrapText="1"/>
    </xf>
    <xf numFmtId="3" fontId="1" fillId="0" borderId="4" xfId="0" applyNumberFormat="1" applyFont="1" applyFill="1" applyBorder="1" applyAlignment="1">
      <alignment horizontal="right" vertical="center" wrapText="1"/>
    </xf>
    <xf numFmtId="0" fontId="1" fillId="0" borderId="5" xfId="0" applyFont="1" applyBorder="1" applyAlignment="1">
      <alignment horizontal="center" vertical="center" wrapText="1"/>
    </xf>
    <xf numFmtId="10" fontId="13" fillId="0" borderId="3" xfId="0" applyNumberFormat="1" applyFont="1" applyFill="1" applyBorder="1" applyAlignment="1">
      <alignment horizontal="right" vertical="center" wrapText="1"/>
    </xf>
    <xf numFmtId="10" fontId="13" fillId="0" borderId="4" xfId="0" applyNumberFormat="1" applyFont="1" applyFill="1" applyBorder="1" applyAlignment="1">
      <alignment horizontal="right" vertical="center" wrapText="1"/>
    </xf>
    <xf numFmtId="0" fontId="5" fillId="11" borderId="19" xfId="0" applyFont="1" applyFill="1" applyBorder="1" applyAlignment="1">
      <alignment horizontal="right" vertical="center" wrapText="1"/>
    </xf>
    <xf numFmtId="0" fontId="5" fillId="11" borderId="6" xfId="0" applyFont="1" applyFill="1" applyBorder="1" applyAlignment="1">
      <alignment horizontal="right" vertical="center" wrapText="1"/>
    </xf>
    <xf numFmtId="0" fontId="5" fillId="11" borderId="7" xfId="0" applyFont="1" applyFill="1" applyBorder="1" applyAlignment="1">
      <alignment horizontal="right"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7" fillId="8" borderId="11"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13" xfId="0" applyFont="1" applyFill="1" applyBorder="1" applyAlignment="1">
      <alignment horizontal="center" vertical="center" wrapText="1"/>
    </xf>
  </cellXfs>
  <cellStyles count="2">
    <cellStyle name="Normal" xfId="0" builtinId="0"/>
    <cellStyle name="Porcentaje" xfId="1" builtinId="5"/>
  </cellStyles>
  <dxfs count="276">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PAORAMA GENERAL</a:t>
            </a:r>
            <a:r>
              <a:rPr lang="en-US" baseline="0"/>
              <a:t> TRIMESTRE I -</a:t>
            </a:r>
            <a:r>
              <a:rPr lang="en-US"/>
              <a:t> 2021</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E80-4730-A6C4-250CFCA728A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18B-4A06-A88B-A5F42E74C471}"/>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E80-4730-A6C4-250CFCA728A3}"/>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AE80-4730-A6C4-250CFCA728A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2-AE80-4730-A6C4-250CFCA728A3}"/>
              </c:ext>
            </c:extLst>
          </c:dPt>
          <c:dLbls>
            <c:spPr>
              <a:noFill/>
              <a:ln>
                <a:noFill/>
              </a:ln>
              <a:effectLst/>
            </c:spPr>
            <c:txPr>
              <a:bodyPr rot="0" spcFirstLastPara="1" vertOverflow="ellipsis" vert="horz" wrap="square" lIns="38100" tIns="19050" rIns="38100" bIns="19050" anchor="ctr" anchorCtr="1">
                <a:spAutoFit/>
              </a:bodyPr>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ANALISIS!$E$9:$I$9</c:f>
              <c:numCache>
                <c:formatCode>General</c:formatCode>
                <c:ptCount val="5"/>
                <c:pt idx="0">
                  <c:v>67</c:v>
                </c:pt>
                <c:pt idx="1">
                  <c:v>6</c:v>
                </c:pt>
                <c:pt idx="2" formatCode="#,##0">
                  <c:v>0</c:v>
                </c:pt>
                <c:pt idx="3" formatCode="#,##0">
                  <c:v>3</c:v>
                </c:pt>
                <c:pt idx="4" formatCode="#,##0">
                  <c:v>40</c:v>
                </c:pt>
              </c:numCache>
            </c:numRef>
          </c:val>
          <c:extLst>
            <c:ext xmlns:c16="http://schemas.microsoft.com/office/drawing/2014/chart" uri="{C3380CC4-5D6E-409C-BE32-E72D297353CC}">
              <c16:uniqueId val="{00000000-AE80-4730-A6C4-250CFCA728A3}"/>
            </c:ext>
          </c:extLst>
        </c:ser>
        <c:dLbls>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lang="es-CO"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EXISTENCIA</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0DA1-4EF0-9694-FB7978E00D3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6FB8-4642-9DFF-9952B1E0730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6FB8-4642-9DFF-9952B1E0730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6FB8-4642-9DFF-9952B1E0730C}"/>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2-0DA1-4EF0-9694-FB7978E00D38}"/>
              </c:ext>
            </c:extLst>
          </c:dPt>
          <c:dLbls>
            <c:dLbl>
              <c:idx val="0"/>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DA1-4EF0-9694-FB7978E00D38}"/>
                </c:ext>
              </c:extLst>
            </c:dLbl>
            <c:dLbl>
              <c:idx val="4"/>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DA1-4EF0-9694-FB7978E00D3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13</c:v>
                </c:pt>
                <c:pt idx="1">
                  <c:v>1</c:v>
                </c:pt>
                <c:pt idx="2" formatCode="#,##0">
                  <c:v>0</c:v>
                </c:pt>
                <c:pt idx="3">
                  <c:v>1</c:v>
                </c:pt>
                <c:pt idx="4" formatCode="#,##0">
                  <c:v>8</c:v>
                </c:pt>
              </c:numCache>
            </c:numRef>
          </c:val>
          <c:extLst>
            <c:ext xmlns:c16="http://schemas.microsoft.com/office/drawing/2014/chart" uri="{C3380CC4-5D6E-409C-BE32-E72D297353CC}">
              <c16:uniqueId val="{00000000-0DA1-4EF0-9694-FB7978E00D38}"/>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DESARROLLO</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8EFE-4D60-B206-C1CD26A9478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D4E-40DD-8E3B-3F4BFEFD8552}"/>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7-8EFE-4D60-B206-C1CD26A94786}"/>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8EFE-4D60-B206-C1CD26A94786}"/>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8EFE-4D60-B206-C1CD26A94786}"/>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38</c:v>
                </c:pt>
                <c:pt idx="1">
                  <c:v>2</c:v>
                </c:pt>
                <c:pt idx="2" formatCode="#,##0">
                  <c:v>0</c:v>
                </c:pt>
                <c:pt idx="3">
                  <c:v>2</c:v>
                </c:pt>
                <c:pt idx="4" formatCode="#,##0">
                  <c:v>15</c:v>
                </c:pt>
              </c:numCache>
            </c:numRef>
          </c:val>
          <c:extLst>
            <c:ext xmlns:c16="http://schemas.microsoft.com/office/drawing/2014/chart" uri="{C3380CC4-5D6E-409C-BE32-E72D297353CC}">
              <c16:uniqueId val="{00000000-8EFE-4D60-B206-C1CD26A94786}"/>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500" b="0"/>
              <a:t>CIUDADANÍA</a:t>
            </a:r>
          </a:p>
        </c:rich>
      </c:tx>
      <c:overlay val="0"/>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B5CB-47BF-AE76-FB90839B5CD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B82-4864-871C-DF0BED7EB553}"/>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B5CB-47BF-AE76-FB90839B5CDA}"/>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B82-4864-871C-DF0BED7EB55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B5CB-47BF-AE76-FB90839B5CDA}"/>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ANALISIS!$E$7:$I$7</c:f>
              <c:numCache>
                <c:formatCode>General</c:formatCode>
                <c:ptCount val="5"/>
                <c:pt idx="0">
                  <c:v>5</c:v>
                </c:pt>
                <c:pt idx="1">
                  <c:v>1</c:v>
                </c:pt>
                <c:pt idx="4" formatCode="#,##0">
                  <c:v>7</c:v>
                </c:pt>
              </c:numCache>
            </c:numRef>
          </c:val>
          <c:extLst>
            <c:ext xmlns:c16="http://schemas.microsoft.com/office/drawing/2014/chart" uri="{C3380CC4-5D6E-409C-BE32-E72D297353CC}">
              <c16:uniqueId val="{00000000-B5CB-47BF-AE76-FB90839B5CDA}"/>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PROTECCIÓN</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2A1E-4D3C-BEED-EF118DFE6EA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949-4C6C-8E15-3B29A2140B6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A949-4C6C-8E15-3B29A2140B6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A949-4C6C-8E15-3B29A2140B60}"/>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2A1E-4D3C-BEED-EF118DFE6EA5}"/>
              </c:ext>
            </c:extLst>
          </c:dPt>
          <c:dLbls>
            <c:spPr>
              <a:noFill/>
              <a:ln>
                <a:noFill/>
              </a:ln>
              <a:effectLst/>
            </c:spPr>
            <c:txPr>
              <a:bodyPr rot="0" spcFirstLastPara="1" vertOverflow="ellipsis" vert="horz" wrap="square" lIns="38100" tIns="19050" rIns="38100" bIns="19050" anchor="ctr" anchorCtr="1">
                <a:spAutoFit/>
              </a:bodyPr>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ANALISIS!$E$8:$I$8</c:f>
              <c:numCache>
                <c:formatCode>General</c:formatCode>
                <c:ptCount val="5"/>
                <c:pt idx="0">
                  <c:v>11</c:v>
                </c:pt>
                <c:pt idx="1">
                  <c:v>2</c:v>
                </c:pt>
                <c:pt idx="4" formatCode="#,##0">
                  <c:v>10</c:v>
                </c:pt>
              </c:numCache>
            </c:numRef>
          </c:val>
          <c:extLst>
            <c:ext xmlns:c16="http://schemas.microsoft.com/office/drawing/2014/chart" uri="{C3380CC4-5D6E-409C-BE32-E72D297353CC}">
              <c16:uniqueId val="{00000000-2A1E-4D3C-BEED-EF118DFE6EA5}"/>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102396</xdr:colOff>
      <xdr:row>1</xdr:row>
      <xdr:rowOff>71437</xdr:rowOff>
    </xdr:from>
    <xdr:to>
      <xdr:col>1</xdr:col>
      <xdr:colOff>452438</xdr:colOff>
      <xdr:row>1</xdr:row>
      <xdr:rowOff>631030</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4396" y="273843"/>
          <a:ext cx="350042" cy="559593"/>
        </a:xfrm>
        <a:prstGeom prst="rect">
          <a:avLst/>
        </a:prstGeom>
        <a:noFill/>
        <a:ln>
          <a:noFill/>
        </a:ln>
      </xdr:spPr>
    </xdr:pic>
    <xdr:clientData/>
  </xdr:twoCellAnchor>
  <xdr:twoCellAnchor editAs="oneCell">
    <xdr:from>
      <xdr:col>9</xdr:col>
      <xdr:colOff>154781</xdr:colOff>
      <xdr:row>1</xdr:row>
      <xdr:rowOff>107156</xdr:rowOff>
    </xdr:from>
    <xdr:to>
      <xdr:col>9</xdr:col>
      <xdr:colOff>676275</xdr:colOff>
      <xdr:row>1</xdr:row>
      <xdr:rowOff>547688</xdr:rowOff>
    </xdr:to>
    <xdr:pic>
      <xdr:nvPicPr>
        <xdr:cNvPr id="3" name="Imagen 2" descr="C:\Users\AUXPLANEACION03\Desktop\Quindio.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38875" y="309562"/>
          <a:ext cx="521494" cy="440532"/>
        </a:xfrm>
        <a:prstGeom prst="rect">
          <a:avLst/>
        </a:prstGeom>
        <a:noFill/>
        <a:ln>
          <a:noFill/>
        </a:ln>
      </xdr:spPr>
    </xdr:pic>
    <xdr:clientData/>
  </xdr:twoCellAnchor>
  <xdr:twoCellAnchor>
    <xdr:from>
      <xdr:col>10</xdr:col>
      <xdr:colOff>704850</xdr:colOff>
      <xdr:row>4</xdr:row>
      <xdr:rowOff>47624</xdr:rowOff>
    </xdr:from>
    <xdr:to>
      <xdr:col>16</xdr:col>
      <xdr:colOff>247650</xdr:colOff>
      <xdr:row>7</xdr:row>
      <xdr:rowOff>395287</xdr:rowOff>
    </xdr:to>
    <xdr:graphicFrame macro="">
      <xdr:nvGraphicFramePr>
        <xdr:cNvPr id="12" name="Gráfico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457200</xdr:colOff>
      <xdr:row>9</xdr:row>
      <xdr:rowOff>161925</xdr:rowOff>
    </xdr:from>
    <xdr:to>
      <xdr:col>4</xdr:col>
      <xdr:colOff>333375</xdr:colOff>
      <xdr:row>21</xdr:row>
      <xdr:rowOff>147638</xdr:rowOff>
    </xdr:to>
    <xdr:graphicFrame macro="">
      <xdr:nvGraphicFramePr>
        <xdr:cNvPr id="13" name="Gráfico 12">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104775</xdr:colOff>
      <xdr:row>9</xdr:row>
      <xdr:rowOff>190500</xdr:rowOff>
    </xdr:from>
    <xdr:to>
      <xdr:col>12</xdr:col>
      <xdr:colOff>95250</xdr:colOff>
      <xdr:row>23</xdr:row>
      <xdr:rowOff>138113</xdr:rowOff>
    </xdr:to>
    <xdr:graphicFrame macro="">
      <xdr:nvGraphicFramePr>
        <xdr:cNvPr id="14" name="Gráfico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276224</xdr:colOff>
      <xdr:row>24</xdr:row>
      <xdr:rowOff>104774</xdr:rowOff>
    </xdr:from>
    <xdr:to>
      <xdr:col>4</xdr:col>
      <xdr:colOff>123824</xdr:colOff>
      <xdr:row>37</xdr:row>
      <xdr:rowOff>176212</xdr:rowOff>
    </xdr:to>
    <xdr:graphicFrame macro="">
      <xdr:nvGraphicFramePr>
        <xdr:cNvPr id="15" name="Gráfico 14">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114300</xdr:colOff>
      <xdr:row>24</xdr:row>
      <xdr:rowOff>123824</xdr:rowOff>
    </xdr:from>
    <xdr:to>
      <xdr:col>11</xdr:col>
      <xdr:colOff>647700</xdr:colOff>
      <xdr:row>37</xdr:row>
      <xdr:rowOff>100012</xdr:rowOff>
    </xdr:to>
    <xdr:graphicFrame macro="">
      <xdr:nvGraphicFramePr>
        <xdr:cNvPr id="16" name="Gráfico 15">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43"/>
  <sheetViews>
    <sheetView tabSelected="1" zoomScale="70" zoomScaleNormal="70" workbookViewId="0">
      <selection activeCell="P8" sqref="P8"/>
    </sheetView>
  </sheetViews>
  <sheetFormatPr baseColWidth="10" defaultColWidth="9.140625" defaultRowHeight="14.25"/>
  <cols>
    <col min="1" max="3" width="17.140625" style="1" customWidth="1"/>
    <col min="4" max="6" width="7.140625" style="3" customWidth="1"/>
    <col min="7" max="8" width="31.42578125" style="2" customWidth="1"/>
    <col min="9" max="12" width="21.42578125" style="1" customWidth="1"/>
    <col min="13" max="13" width="31.42578125" style="1" customWidth="1"/>
    <col min="14" max="14" width="21.42578125" style="1" customWidth="1"/>
    <col min="15" max="15" width="31.42578125" style="1" customWidth="1"/>
    <col min="16" max="16" width="17.140625" style="1" customWidth="1"/>
    <col min="17" max="18" width="17.85546875" style="1" customWidth="1"/>
    <col min="19" max="19" width="15.42578125" style="1" customWidth="1"/>
    <col min="20" max="21" width="19.85546875" style="25" customWidth="1"/>
    <col min="22" max="22" width="83.28515625" style="1" customWidth="1"/>
    <col min="23" max="16384" width="9.140625" style="1"/>
  </cols>
  <sheetData>
    <row r="1" spans="1:22">
      <c r="G1" s="3"/>
      <c r="H1" s="3"/>
    </row>
    <row r="3" spans="1:22" ht="27.6" customHeight="1">
      <c r="A3" s="9" t="s">
        <v>37</v>
      </c>
      <c r="B3" s="90" t="s">
        <v>38</v>
      </c>
      <c r="C3" s="91"/>
      <c r="D3" s="91"/>
      <c r="E3" s="91"/>
      <c r="F3" s="91"/>
      <c r="G3" s="91"/>
      <c r="H3" s="92"/>
    </row>
    <row r="4" spans="1:22" s="8" customFormat="1">
      <c r="A4" s="6"/>
      <c r="B4" s="6"/>
      <c r="C4" s="6"/>
      <c r="D4" s="7"/>
      <c r="E4" s="7"/>
      <c r="F4" s="7"/>
      <c r="G4" s="7"/>
      <c r="H4" s="7"/>
      <c r="T4" s="26"/>
      <c r="U4" s="26"/>
    </row>
    <row r="5" spans="1:22" ht="14.45" customHeight="1">
      <c r="J5" s="135" t="s">
        <v>28</v>
      </c>
      <c r="K5" s="135"/>
      <c r="L5" s="135"/>
      <c r="M5" s="135"/>
      <c r="N5" s="135"/>
      <c r="O5" s="135"/>
      <c r="P5" s="135"/>
      <c r="Q5" s="130" t="s">
        <v>425</v>
      </c>
      <c r="R5" s="131"/>
      <c r="S5" s="132"/>
      <c r="T5" s="130" t="s">
        <v>216</v>
      </c>
      <c r="U5" s="131"/>
      <c r="V5" s="124" t="s">
        <v>29</v>
      </c>
    </row>
    <row r="6" spans="1:22" ht="62.25" customHeight="1">
      <c r="A6" s="119" t="s">
        <v>24</v>
      </c>
      <c r="B6" s="119" t="s">
        <v>215</v>
      </c>
      <c r="C6" s="119" t="s">
        <v>25</v>
      </c>
      <c r="D6" s="96" t="s">
        <v>200</v>
      </c>
      <c r="E6" s="97"/>
      <c r="F6" s="98"/>
      <c r="G6" s="119" t="s">
        <v>2</v>
      </c>
      <c r="H6" s="119" t="s">
        <v>3</v>
      </c>
      <c r="I6" s="119" t="s">
        <v>26</v>
      </c>
      <c r="J6" s="119" t="s">
        <v>30</v>
      </c>
      <c r="K6" s="119" t="s">
        <v>31</v>
      </c>
      <c r="L6" s="119" t="s">
        <v>32</v>
      </c>
      <c r="M6" s="119" t="s">
        <v>34</v>
      </c>
      <c r="N6" s="119" t="s">
        <v>35</v>
      </c>
      <c r="O6" s="119" t="s">
        <v>33</v>
      </c>
      <c r="P6" s="119" t="s">
        <v>36</v>
      </c>
      <c r="Q6" s="124" t="s">
        <v>217</v>
      </c>
      <c r="R6" s="124" t="s">
        <v>218</v>
      </c>
      <c r="S6" s="124" t="s">
        <v>219</v>
      </c>
      <c r="T6" s="133" t="s">
        <v>217</v>
      </c>
      <c r="U6" s="133" t="s">
        <v>218</v>
      </c>
      <c r="V6" s="125"/>
    </row>
    <row r="7" spans="1:22">
      <c r="A7" s="120"/>
      <c r="B7" s="120"/>
      <c r="C7" s="120"/>
      <c r="D7" s="15" t="s">
        <v>201</v>
      </c>
      <c r="E7" s="15" t="s">
        <v>202</v>
      </c>
      <c r="F7" s="15" t="s">
        <v>203</v>
      </c>
      <c r="G7" s="120"/>
      <c r="H7" s="120"/>
      <c r="I7" s="120"/>
      <c r="J7" s="120"/>
      <c r="K7" s="120"/>
      <c r="L7" s="120"/>
      <c r="M7" s="120"/>
      <c r="N7" s="120"/>
      <c r="O7" s="120"/>
      <c r="P7" s="120"/>
      <c r="Q7" s="126"/>
      <c r="R7" s="126"/>
      <c r="S7" s="126"/>
      <c r="T7" s="134"/>
      <c r="U7" s="134"/>
      <c r="V7" s="126"/>
    </row>
    <row r="8" spans="1:22" s="8" customFormat="1" ht="120" customHeight="1">
      <c r="A8" s="93" t="s">
        <v>27</v>
      </c>
      <c r="B8" s="127" t="s">
        <v>356</v>
      </c>
      <c r="C8" s="127" t="s">
        <v>220</v>
      </c>
      <c r="D8" s="11" t="s">
        <v>204</v>
      </c>
      <c r="E8" s="11" t="s">
        <v>204</v>
      </c>
      <c r="F8" s="11"/>
      <c r="G8" s="10" t="s">
        <v>1</v>
      </c>
      <c r="H8" s="85" t="s">
        <v>0</v>
      </c>
      <c r="I8" s="11" t="s">
        <v>249</v>
      </c>
      <c r="J8" s="10"/>
      <c r="K8" s="10"/>
      <c r="L8" s="70">
        <v>1905021</v>
      </c>
      <c r="M8" s="68" t="s">
        <v>47</v>
      </c>
      <c r="N8" s="70"/>
      <c r="O8" s="68"/>
      <c r="P8" s="70"/>
      <c r="Q8" s="70">
        <v>14</v>
      </c>
      <c r="R8" s="70">
        <v>11</v>
      </c>
      <c r="S8" s="87">
        <f t="shared" ref="S8:S17" si="0">(R8/Q8)*100</f>
        <v>78.571428571428569</v>
      </c>
      <c r="T8" s="27">
        <v>5069000</v>
      </c>
      <c r="U8" s="27">
        <v>5069000</v>
      </c>
      <c r="V8" s="68" t="s">
        <v>378</v>
      </c>
    </row>
    <row r="9" spans="1:22" s="8" customFormat="1" ht="114">
      <c r="A9" s="95"/>
      <c r="B9" s="128"/>
      <c r="C9" s="128"/>
      <c r="D9" s="11" t="s">
        <v>204</v>
      </c>
      <c r="E9" s="11"/>
      <c r="F9" s="11"/>
      <c r="G9" s="10" t="s">
        <v>4</v>
      </c>
      <c r="H9" s="85" t="s">
        <v>346</v>
      </c>
      <c r="I9" s="11" t="s">
        <v>249</v>
      </c>
      <c r="J9" s="10"/>
      <c r="K9" s="10"/>
      <c r="L9" s="70">
        <v>1905021</v>
      </c>
      <c r="M9" s="68" t="s">
        <v>47</v>
      </c>
      <c r="N9" s="70"/>
      <c r="O9" s="68"/>
      <c r="P9" s="70"/>
      <c r="Q9" s="70">
        <v>14</v>
      </c>
      <c r="R9" s="70">
        <v>0</v>
      </c>
      <c r="S9" s="16">
        <f t="shared" si="0"/>
        <v>0</v>
      </c>
      <c r="T9" s="27">
        <v>0</v>
      </c>
      <c r="U9" s="27">
        <v>0</v>
      </c>
      <c r="V9" s="68" t="s">
        <v>379</v>
      </c>
    </row>
    <row r="10" spans="1:22" s="8" customFormat="1" ht="148.9" customHeight="1">
      <c r="A10" s="95"/>
      <c r="B10" s="128"/>
      <c r="C10" s="128"/>
      <c r="D10" s="11"/>
      <c r="E10" s="11" t="s">
        <v>204</v>
      </c>
      <c r="F10" s="11" t="s">
        <v>204</v>
      </c>
      <c r="G10" s="10" t="s">
        <v>351</v>
      </c>
      <c r="H10" s="85" t="s">
        <v>48</v>
      </c>
      <c r="I10" s="11" t="s">
        <v>249</v>
      </c>
      <c r="J10" s="10"/>
      <c r="K10" s="10"/>
      <c r="L10" s="70">
        <v>1905021</v>
      </c>
      <c r="M10" s="68" t="s">
        <v>47</v>
      </c>
      <c r="N10" s="70"/>
      <c r="O10" s="68"/>
      <c r="P10" s="70"/>
      <c r="Q10" s="70">
        <v>12</v>
      </c>
      <c r="R10" s="70">
        <v>12</v>
      </c>
      <c r="S10" s="16">
        <f t="shared" si="0"/>
        <v>100</v>
      </c>
      <c r="T10" s="27">
        <v>5069000</v>
      </c>
      <c r="U10" s="27">
        <v>5069000</v>
      </c>
      <c r="V10" s="68" t="s">
        <v>380</v>
      </c>
    </row>
    <row r="11" spans="1:22" s="8" customFormat="1" ht="128.25">
      <c r="A11" s="95"/>
      <c r="B11" s="128"/>
      <c r="C11" s="128"/>
      <c r="D11" s="11" t="s">
        <v>204</v>
      </c>
      <c r="E11" s="11"/>
      <c r="F11" s="11"/>
      <c r="G11" s="123" t="s">
        <v>7</v>
      </c>
      <c r="H11" s="85" t="s">
        <v>5</v>
      </c>
      <c r="I11" s="11" t="s">
        <v>249</v>
      </c>
      <c r="J11" s="10"/>
      <c r="K11" s="10"/>
      <c r="L11" s="70"/>
      <c r="M11" s="68"/>
      <c r="N11" s="70"/>
      <c r="O11" s="68"/>
      <c r="P11" s="70"/>
      <c r="Q11" s="70">
        <v>12</v>
      </c>
      <c r="R11" s="70">
        <v>12</v>
      </c>
      <c r="S11" s="16">
        <f t="shared" si="0"/>
        <v>100</v>
      </c>
      <c r="T11" s="27">
        <v>5069000</v>
      </c>
      <c r="U11" s="27">
        <v>5069000</v>
      </c>
      <c r="V11" s="68" t="s">
        <v>381</v>
      </c>
    </row>
    <row r="12" spans="1:22" s="8" customFormat="1" ht="128.25">
      <c r="A12" s="95"/>
      <c r="B12" s="128"/>
      <c r="C12" s="128"/>
      <c r="D12" s="11" t="s">
        <v>204</v>
      </c>
      <c r="E12" s="11"/>
      <c r="F12" s="11"/>
      <c r="G12" s="123"/>
      <c r="H12" s="85" t="s">
        <v>6</v>
      </c>
      <c r="I12" s="11" t="s">
        <v>249</v>
      </c>
      <c r="J12" s="10"/>
      <c r="K12" s="10"/>
      <c r="L12" s="70">
        <v>1905031</v>
      </c>
      <c r="M12" s="68" t="s">
        <v>49</v>
      </c>
      <c r="N12" s="70"/>
      <c r="O12" s="68"/>
      <c r="P12" s="70"/>
      <c r="Q12" s="70">
        <v>1</v>
      </c>
      <c r="R12" s="70">
        <v>1</v>
      </c>
      <c r="S12" s="16">
        <f t="shared" si="0"/>
        <v>100</v>
      </c>
      <c r="T12" s="27">
        <v>0</v>
      </c>
      <c r="U12" s="27">
        <v>0</v>
      </c>
      <c r="V12" s="80" t="s">
        <v>383</v>
      </c>
    </row>
    <row r="13" spans="1:22" s="8" customFormat="1" ht="87" customHeight="1">
      <c r="A13" s="95"/>
      <c r="B13" s="128"/>
      <c r="C13" s="128"/>
      <c r="D13" s="11" t="s">
        <v>204</v>
      </c>
      <c r="E13" s="11"/>
      <c r="F13" s="11"/>
      <c r="G13" s="113" t="s">
        <v>352</v>
      </c>
      <c r="H13" s="85" t="s">
        <v>56</v>
      </c>
      <c r="I13" s="11" t="s">
        <v>57</v>
      </c>
      <c r="J13" s="24" t="s">
        <v>267</v>
      </c>
      <c r="K13" s="16">
        <v>4</v>
      </c>
      <c r="L13" s="70">
        <v>1702017</v>
      </c>
      <c r="M13" s="68" t="s">
        <v>273</v>
      </c>
      <c r="N13" s="70">
        <v>170201700</v>
      </c>
      <c r="O13" s="68" t="s">
        <v>274</v>
      </c>
      <c r="P13" s="70">
        <v>2500</v>
      </c>
      <c r="Q13" s="70">
        <v>12</v>
      </c>
      <c r="R13" s="70">
        <v>0</v>
      </c>
      <c r="S13" s="16">
        <f t="shared" si="0"/>
        <v>0</v>
      </c>
      <c r="T13" s="27">
        <v>130000000</v>
      </c>
      <c r="U13" s="27">
        <v>0</v>
      </c>
      <c r="V13" s="68" t="s">
        <v>410</v>
      </c>
    </row>
    <row r="14" spans="1:22" s="8" customFormat="1" ht="71.25">
      <c r="A14" s="95"/>
      <c r="B14" s="128"/>
      <c r="C14" s="128"/>
      <c r="D14" s="11" t="s">
        <v>204</v>
      </c>
      <c r="E14" s="11"/>
      <c r="F14" s="11"/>
      <c r="G14" s="115"/>
      <c r="H14" s="85" t="s">
        <v>58</v>
      </c>
      <c r="I14" s="11" t="s">
        <v>57</v>
      </c>
      <c r="J14" s="24" t="s">
        <v>267</v>
      </c>
      <c r="K14" s="16">
        <v>4</v>
      </c>
      <c r="L14" s="70">
        <v>1702017</v>
      </c>
      <c r="M14" s="68" t="s">
        <v>273</v>
      </c>
      <c r="N14" s="70">
        <v>170201700</v>
      </c>
      <c r="O14" s="68" t="s">
        <v>274</v>
      </c>
      <c r="P14" s="70">
        <v>2500</v>
      </c>
      <c r="Q14" s="70">
        <v>2</v>
      </c>
      <c r="R14" s="70">
        <v>0</v>
      </c>
      <c r="S14" s="16">
        <f t="shared" si="0"/>
        <v>0</v>
      </c>
      <c r="T14" s="27">
        <v>45000000</v>
      </c>
      <c r="U14" s="27">
        <v>0</v>
      </c>
      <c r="V14" s="68" t="s">
        <v>411</v>
      </c>
    </row>
    <row r="15" spans="1:22" s="8" customFormat="1" ht="92.45" customHeight="1">
      <c r="A15" s="95"/>
      <c r="B15" s="128"/>
      <c r="C15" s="128"/>
      <c r="D15" s="11" t="s">
        <v>204</v>
      </c>
      <c r="E15" s="11"/>
      <c r="F15" s="11"/>
      <c r="G15" s="115"/>
      <c r="H15" s="85" t="s">
        <v>347</v>
      </c>
      <c r="I15" s="11" t="s">
        <v>57</v>
      </c>
      <c r="J15" s="24" t="s">
        <v>267</v>
      </c>
      <c r="K15" s="16">
        <v>4</v>
      </c>
      <c r="L15" s="70">
        <v>1702017</v>
      </c>
      <c r="M15" s="68" t="s">
        <v>273</v>
      </c>
      <c r="N15" s="70">
        <v>170201700</v>
      </c>
      <c r="O15" s="68" t="s">
        <v>274</v>
      </c>
      <c r="P15" s="70">
        <v>2500</v>
      </c>
      <c r="Q15" s="70">
        <v>2</v>
      </c>
      <c r="R15" s="70">
        <v>0</v>
      </c>
      <c r="S15" s="16">
        <f t="shared" si="0"/>
        <v>0</v>
      </c>
      <c r="T15" s="136">
        <v>20000000</v>
      </c>
      <c r="U15" s="136">
        <v>0</v>
      </c>
      <c r="V15" s="117" t="s">
        <v>412</v>
      </c>
    </row>
    <row r="16" spans="1:22" s="8" customFormat="1" ht="85.5">
      <c r="A16" s="95"/>
      <c r="B16" s="128"/>
      <c r="C16" s="128"/>
      <c r="D16" s="11" t="s">
        <v>204</v>
      </c>
      <c r="E16" s="11"/>
      <c r="F16" s="11"/>
      <c r="G16" s="114"/>
      <c r="H16" s="85" t="s">
        <v>353</v>
      </c>
      <c r="I16" s="11" t="s">
        <v>57</v>
      </c>
      <c r="J16" s="24" t="s">
        <v>267</v>
      </c>
      <c r="K16" s="16">
        <v>4</v>
      </c>
      <c r="L16" s="70">
        <v>1702017</v>
      </c>
      <c r="M16" s="68" t="s">
        <v>273</v>
      </c>
      <c r="N16" s="70">
        <v>170201700</v>
      </c>
      <c r="O16" s="68" t="s">
        <v>274</v>
      </c>
      <c r="P16" s="70">
        <v>2500</v>
      </c>
      <c r="Q16" s="70">
        <v>1</v>
      </c>
      <c r="R16" s="70">
        <v>0</v>
      </c>
      <c r="S16" s="16">
        <f t="shared" si="0"/>
        <v>0</v>
      </c>
      <c r="T16" s="137"/>
      <c r="U16" s="137"/>
      <c r="V16" s="118"/>
    </row>
    <row r="17" spans="1:22" s="8" customFormat="1" ht="185.25">
      <c r="A17" s="95"/>
      <c r="B17" s="128"/>
      <c r="C17" s="128"/>
      <c r="D17" s="11" t="s">
        <v>204</v>
      </c>
      <c r="E17" s="11"/>
      <c r="F17" s="11"/>
      <c r="G17" s="19" t="s">
        <v>8</v>
      </c>
      <c r="H17" s="83" t="s">
        <v>51</v>
      </c>
      <c r="I17" s="11" t="s">
        <v>249</v>
      </c>
      <c r="J17" s="10"/>
      <c r="K17" s="10"/>
      <c r="L17" s="70">
        <v>1905021</v>
      </c>
      <c r="M17" s="68" t="s">
        <v>47</v>
      </c>
      <c r="N17" s="70"/>
      <c r="O17" s="68"/>
      <c r="P17" s="70"/>
      <c r="Q17" s="71">
        <v>12</v>
      </c>
      <c r="R17" s="70">
        <v>12</v>
      </c>
      <c r="S17" s="16">
        <f t="shared" si="0"/>
        <v>100</v>
      </c>
      <c r="T17" s="27">
        <v>5069000</v>
      </c>
      <c r="U17" s="27">
        <v>5069000</v>
      </c>
      <c r="V17" s="68" t="s">
        <v>382</v>
      </c>
    </row>
    <row r="18" spans="1:22" ht="132" customHeight="1">
      <c r="A18" s="95"/>
      <c r="B18" s="128"/>
      <c r="C18" s="128"/>
      <c r="D18" s="11" t="s">
        <v>204</v>
      </c>
      <c r="E18" s="11" t="s">
        <v>204</v>
      </c>
      <c r="F18" s="11"/>
      <c r="G18" s="107" t="s">
        <v>61</v>
      </c>
      <c r="H18" s="85" t="s">
        <v>59</v>
      </c>
      <c r="I18" s="11" t="s">
        <v>107</v>
      </c>
      <c r="J18" s="23" t="s">
        <v>64</v>
      </c>
      <c r="K18" s="23"/>
      <c r="L18" s="71"/>
      <c r="M18" s="68"/>
      <c r="N18" s="68"/>
      <c r="O18" s="68"/>
      <c r="P18" s="71"/>
      <c r="Q18" s="72">
        <v>13745</v>
      </c>
      <c r="R18" s="72">
        <v>30730</v>
      </c>
      <c r="S18" s="31">
        <f t="shared" ref="S18:S28" si="1">(R18/Q18)*100</f>
        <v>223.57220807566387</v>
      </c>
      <c r="T18" s="30">
        <v>3564043474</v>
      </c>
      <c r="U18" s="30">
        <v>3564043474</v>
      </c>
      <c r="V18" s="68" t="s">
        <v>388</v>
      </c>
    </row>
    <row r="19" spans="1:22" ht="241.9" customHeight="1">
      <c r="A19" s="95"/>
      <c r="B19" s="128"/>
      <c r="C19" s="128"/>
      <c r="D19" s="11" t="s">
        <v>204</v>
      </c>
      <c r="E19" s="11" t="s">
        <v>204</v>
      </c>
      <c r="F19" s="11"/>
      <c r="G19" s="108"/>
      <c r="H19" s="85" t="s">
        <v>60</v>
      </c>
      <c r="I19" s="11" t="s">
        <v>107</v>
      </c>
      <c r="J19" s="23" t="s">
        <v>64</v>
      </c>
      <c r="K19" s="23"/>
      <c r="L19" s="71"/>
      <c r="M19" s="68"/>
      <c r="N19" s="68"/>
      <c r="O19" s="68"/>
      <c r="P19" s="71"/>
      <c r="Q19" s="71">
        <v>1</v>
      </c>
      <c r="R19" s="71">
        <v>1</v>
      </c>
      <c r="S19" s="22">
        <f t="shared" si="1"/>
        <v>100</v>
      </c>
      <c r="T19" s="30">
        <v>46930000</v>
      </c>
      <c r="U19" s="30">
        <v>46930000</v>
      </c>
      <c r="V19" s="76" t="s">
        <v>389</v>
      </c>
    </row>
    <row r="20" spans="1:22" ht="170.25" customHeight="1">
      <c r="A20" s="95"/>
      <c r="B20" s="129"/>
      <c r="C20" s="129"/>
      <c r="D20" s="11" t="s">
        <v>204</v>
      </c>
      <c r="E20" s="11" t="s">
        <v>204</v>
      </c>
      <c r="F20" s="11" t="s">
        <v>204</v>
      </c>
      <c r="G20" s="12" t="s">
        <v>9</v>
      </c>
      <c r="H20" s="85" t="s">
        <v>50</v>
      </c>
      <c r="I20" s="11" t="s">
        <v>249</v>
      </c>
      <c r="J20" s="12"/>
      <c r="K20" s="12"/>
      <c r="L20" s="70"/>
      <c r="M20" s="68"/>
      <c r="N20" s="70"/>
      <c r="O20" s="68"/>
      <c r="P20" s="70"/>
      <c r="Q20" s="71">
        <v>1</v>
      </c>
      <c r="R20" s="70">
        <v>0</v>
      </c>
      <c r="S20" s="16">
        <f t="shared" si="1"/>
        <v>0</v>
      </c>
      <c r="T20" s="27">
        <v>0</v>
      </c>
      <c r="U20" s="27">
        <v>0</v>
      </c>
      <c r="V20" s="68" t="s">
        <v>379</v>
      </c>
    </row>
    <row r="21" spans="1:22" ht="85.5">
      <c r="A21" s="95"/>
      <c r="B21" s="113" t="s">
        <v>221</v>
      </c>
      <c r="C21" s="113" t="s">
        <v>222</v>
      </c>
      <c r="D21" s="11" t="s">
        <v>204</v>
      </c>
      <c r="E21" s="11"/>
      <c r="F21" s="11"/>
      <c r="G21" s="20" t="s">
        <v>11</v>
      </c>
      <c r="H21" s="85" t="s">
        <v>10</v>
      </c>
      <c r="I21" s="11" t="s">
        <v>249</v>
      </c>
      <c r="J21" s="12"/>
      <c r="K21" s="12"/>
      <c r="L21" s="70"/>
      <c r="M21" s="68"/>
      <c r="N21" s="70"/>
      <c r="O21" s="68"/>
      <c r="P21" s="70"/>
      <c r="Q21" s="71">
        <v>12</v>
      </c>
      <c r="R21" s="70">
        <v>0</v>
      </c>
      <c r="S21" s="16">
        <f t="shared" si="1"/>
        <v>0</v>
      </c>
      <c r="T21" s="27">
        <v>0</v>
      </c>
      <c r="U21" s="27">
        <v>0</v>
      </c>
      <c r="V21" s="68" t="s">
        <v>379</v>
      </c>
    </row>
    <row r="22" spans="1:22" ht="99.75">
      <c r="A22" s="95"/>
      <c r="B22" s="115"/>
      <c r="C22" s="115"/>
      <c r="D22" s="11" t="s">
        <v>204</v>
      </c>
      <c r="E22" s="11"/>
      <c r="F22" s="11"/>
      <c r="G22" s="12" t="s">
        <v>52</v>
      </c>
      <c r="H22" s="85" t="s">
        <v>53</v>
      </c>
      <c r="I22" s="11" t="s">
        <v>249</v>
      </c>
      <c r="J22" s="12"/>
      <c r="K22" s="12"/>
      <c r="L22" s="70"/>
      <c r="M22" s="68"/>
      <c r="N22" s="70"/>
      <c r="O22" s="68"/>
      <c r="P22" s="70"/>
      <c r="Q22" s="71">
        <v>12</v>
      </c>
      <c r="R22" s="70">
        <v>0</v>
      </c>
      <c r="S22" s="16">
        <f t="shared" si="1"/>
        <v>0</v>
      </c>
      <c r="T22" s="27">
        <v>0</v>
      </c>
      <c r="U22" s="27">
        <v>0</v>
      </c>
      <c r="V22" s="68" t="s">
        <v>379</v>
      </c>
    </row>
    <row r="23" spans="1:22" ht="116.45" customHeight="1">
      <c r="A23" s="95"/>
      <c r="B23" s="114"/>
      <c r="C23" s="114"/>
      <c r="D23" s="11" t="s">
        <v>204</v>
      </c>
      <c r="E23" s="11" t="s">
        <v>204</v>
      </c>
      <c r="F23" s="11"/>
      <c r="G23" s="12" t="s">
        <v>12</v>
      </c>
      <c r="H23" s="85" t="s">
        <v>54</v>
      </c>
      <c r="I23" s="11" t="s">
        <v>249</v>
      </c>
      <c r="J23" s="12"/>
      <c r="K23" s="12"/>
      <c r="L23" s="70"/>
      <c r="M23" s="68"/>
      <c r="N23" s="70"/>
      <c r="O23" s="68"/>
      <c r="P23" s="70"/>
      <c r="Q23" s="71">
        <v>12</v>
      </c>
      <c r="R23" s="70">
        <v>0</v>
      </c>
      <c r="S23" s="16">
        <f t="shared" si="1"/>
        <v>0</v>
      </c>
      <c r="T23" s="27">
        <v>0</v>
      </c>
      <c r="U23" s="27">
        <v>0</v>
      </c>
      <c r="V23" s="68" t="s">
        <v>379</v>
      </c>
    </row>
    <row r="24" spans="1:22" ht="148.9" customHeight="1">
      <c r="A24" s="95"/>
      <c r="B24" s="19"/>
      <c r="C24" s="19"/>
      <c r="D24" s="21" t="s">
        <v>204</v>
      </c>
      <c r="E24" s="21" t="s">
        <v>204</v>
      </c>
      <c r="F24" s="21" t="s">
        <v>204</v>
      </c>
      <c r="G24" s="18" t="s">
        <v>14</v>
      </c>
      <c r="H24" s="83" t="s">
        <v>13</v>
      </c>
      <c r="I24" s="11" t="s">
        <v>249</v>
      </c>
      <c r="J24" s="12"/>
      <c r="K24" s="12"/>
      <c r="L24" s="70"/>
      <c r="M24" s="68"/>
      <c r="N24" s="70"/>
      <c r="O24" s="68"/>
      <c r="P24" s="70"/>
      <c r="Q24" s="71">
        <v>12</v>
      </c>
      <c r="R24" s="70">
        <v>0</v>
      </c>
      <c r="S24" s="16">
        <f t="shared" si="1"/>
        <v>0</v>
      </c>
      <c r="T24" s="27">
        <v>0</v>
      </c>
      <c r="U24" s="27">
        <v>0</v>
      </c>
      <c r="V24" s="68" t="s">
        <v>379</v>
      </c>
    </row>
    <row r="25" spans="1:22" ht="147.6" customHeight="1">
      <c r="A25" s="95"/>
      <c r="B25" s="113" t="s">
        <v>223</v>
      </c>
      <c r="C25" s="113" t="s">
        <v>224</v>
      </c>
      <c r="D25" s="11" t="s">
        <v>204</v>
      </c>
      <c r="E25" s="11"/>
      <c r="F25" s="11"/>
      <c r="G25" s="12" t="s">
        <v>16</v>
      </c>
      <c r="H25" s="85" t="s">
        <v>15</v>
      </c>
      <c r="I25" s="11" t="s">
        <v>249</v>
      </c>
      <c r="J25" s="12"/>
      <c r="K25" s="12"/>
      <c r="L25" s="70"/>
      <c r="M25" s="68"/>
      <c r="N25" s="70"/>
      <c r="O25" s="68"/>
      <c r="P25" s="70"/>
      <c r="Q25" s="71">
        <v>12</v>
      </c>
      <c r="R25" s="70">
        <v>0</v>
      </c>
      <c r="S25" s="16">
        <f t="shared" si="1"/>
        <v>0</v>
      </c>
      <c r="T25" s="27">
        <v>0</v>
      </c>
      <c r="U25" s="27">
        <v>0</v>
      </c>
      <c r="V25" s="68" t="s">
        <v>379</v>
      </c>
    </row>
    <row r="26" spans="1:22" ht="85.5">
      <c r="A26" s="95"/>
      <c r="B26" s="115"/>
      <c r="C26" s="115"/>
      <c r="D26" s="11" t="s">
        <v>204</v>
      </c>
      <c r="E26" s="11"/>
      <c r="F26" s="11"/>
      <c r="G26" s="121" t="s">
        <v>19</v>
      </c>
      <c r="H26" s="85" t="s">
        <v>17</v>
      </c>
      <c r="I26" s="11" t="s">
        <v>249</v>
      </c>
      <c r="J26" s="12"/>
      <c r="K26" s="12"/>
      <c r="L26" s="70"/>
      <c r="M26" s="68"/>
      <c r="N26" s="70"/>
      <c r="O26" s="68"/>
      <c r="P26" s="70"/>
      <c r="Q26" s="71">
        <v>12</v>
      </c>
      <c r="R26" s="70">
        <v>0</v>
      </c>
      <c r="S26" s="16">
        <f t="shared" si="1"/>
        <v>0</v>
      </c>
      <c r="T26" s="27">
        <v>0</v>
      </c>
      <c r="U26" s="27">
        <v>0</v>
      </c>
      <c r="V26" s="68" t="s">
        <v>379</v>
      </c>
    </row>
    <row r="27" spans="1:22" ht="120" customHeight="1">
      <c r="A27" s="95"/>
      <c r="B27" s="114"/>
      <c r="C27" s="114"/>
      <c r="D27" s="11" t="s">
        <v>204</v>
      </c>
      <c r="E27" s="11"/>
      <c r="F27" s="11"/>
      <c r="G27" s="121"/>
      <c r="H27" s="85" t="s">
        <v>18</v>
      </c>
      <c r="I27" s="11" t="s">
        <v>188</v>
      </c>
      <c r="J27" s="12" t="s">
        <v>64</v>
      </c>
      <c r="K27" s="12"/>
      <c r="L27" s="71" t="s">
        <v>283</v>
      </c>
      <c r="M27" s="68" t="s">
        <v>286</v>
      </c>
      <c r="N27" s="71" t="s">
        <v>283</v>
      </c>
      <c r="O27" s="68" t="s">
        <v>282</v>
      </c>
      <c r="P27" s="70">
        <v>12</v>
      </c>
      <c r="Q27" s="71">
        <v>1</v>
      </c>
      <c r="R27" s="70">
        <v>0.4</v>
      </c>
      <c r="S27" s="22">
        <f t="shared" si="1"/>
        <v>40</v>
      </c>
      <c r="T27" s="29">
        <f>(2885000*10)</f>
        <v>28850000</v>
      </c>
      <c r="U27" s="29">
        <v>2885000</v>
      </c>
      <c r="V27" s="68" t="s">
        <v>386</v>
      </c>
    </row>
    <row r="28" spans="1:22" ht="28.5">
      <c r="A28" s="95"/>
      <c r="B28" s="113" t="s">
        <v>225</v>
      </c>
      <c r="C28" s="113" t="s">
        <v>226</v>
      </c>
      <c r="D28" s="93"/>
      <c r="E28" s="93" t="s">
        <v>204</v>
      </c>
      <c r="F28" s="93" t="s">
        <v>204</v>
      </c>
      <c r="G28" s="107" t="s">
        <v>20</v>
      </c>
      <c r="H28" s="113" t="s">
        <v>55</v>
      </c>
      <c r="I28" s="11" t="s">
        <v>263</v>
      </c>
      <c r="J28" s="12"/>
      <c r="K28" s="12"/>
      <c r="L28" s="70"/>
      <c r="M28" s="68"/>
      <c r="N28" s="70"/>
      <c r="O28" s="68"/>
      <c r="P28" s="70"/>
      <c r="Q28" s="99">
        <v>1</v>
      </c>
      <c r="R28" s="99">
        <v>0</v>
      </c>
      <c r="S28" s="101">
        <f t="shared" si="1"/>
        <v>0</v>
      </c>
      <c r="T28" s="29">
        <v>0</v>
      </c>
      <c r="U28" s="29">
        <v>0</v>
      </c>
      <c r="V28" s="80" t="s">
        <v>379</v>
      </c>
    </row>
    <row r="29" spans="1:22" ht="42.75">
      <c r="A29" s="95"/>
      <c r="B29" s="115"/>
      <c r="C29" s="115"/>
      <c r="D29" s="95"/>
      <c r="E29" s="95"/>
      <c r="F29" s="95"/>
      <c r="G29" s="109"/>
      <c r="H29" s="115"/>
      <c r="I29" s="11" t="s">
        <v>261</v>
      </c>
      <c r="J29" s="23" t="s">
        <v>64</v>
      </c>
      <c r="K29" s="23"/>
      <c r="L29" s="70">
        <v>1905022</v>
      </c>
      <c r="M29" s="68" t="s">
        <v>285</v>
      </c>
      <c r="N29" s="70">
        <v>190502200</v>
      </c>
      <c r="O29" s="68" t="s">
        <v>284</v>
      </c>
      <c r="P29" s="70">
        <v>12</v>
      </c>
      <c r="Q29" s="116"/>
      <c r="R29" s="116"/>
      <c r="S29" s="122"/>
      <c r="T29" s="29">
        <v>0</v>
      </c>
      <c r="U29" s="29">
        <v>0</v>
      </c>
      <c r="V29" s="68" t="s">
        <v>413</v>
      </c>
    </row>
    <row r="30" spans="1:22" ht="86.25" customHeight="1">
      <c r="A30" s="95"/>
      <c r="B30" s="115"/>
      <c r="C30" s="115"/>
      <c r="D30" s="94"/>
      <c r="E30" s="94"/>
      <c r="F30" s="94"/>
      <c r="G30" s="108"/>
      <c r="H30" s="114"/>
      <c r="I30" s="11" t="s">
        <v>262</v>
      </c>
      <c r="J30" s="23" t="s">
        <v>264</v>
      </c>
      <c r="K30" s="23" t="s">
        <v>264</v>
      </c>
      <c r="L30" s="70" t="s">
        <v>264</v>
      </c>
      <c r="M30" s="68" t="s">
        <v>264</v>
      </c>
      <c r="N30" s="70" t="s">
        <v>264</v>
      </c>
      <c r="O30" s="68" t="s">
        <v>264</v>
      </c>
      <c r="P30" s="70" t="s">
        <v>264</v>
      </c>
      <c r="Q30" s="100"/>
      <c r="R30" s="100"/>
      <c r="S30" s="102"/>
      <c r="T30" s="29">
        <v>0</v>
      </c>
      <c r="U30" s="29">
        <v>0</v>
      </c>
      <c r="V30" s="68" t="s">
        <v>414</v>
      </c>
    </row>
    <row r="31" spans="1:22" ht="143.25" customHeight="1">
      <c r="A31" s="95"/>
      <c r="B31" s="115"/>
      <c r="C31" s="115"/>
      <c r="D31" s="93"/>
      <c r="E31" s="93" t="s">
        <v>204</v>
      </c>
      <c r="F31" s="93" t="s">
        <v>204</v>
      </c>
      <c r="G31" s="107" t="s">
        <v>21</v>
      </c>
      <c r="H31" s="113" t="s">
        <v>22</v>
      </c>
      <c r="I31" s="11" t="s">
        <v>249</v>
      </c>
      <c r="J31" s="12"/>
      <c r="K31" s="12"/>
      <c r="L31" s="70"/>
      <c r="M31" s="68"/>
      <c r="N31" s="70"/>
      <c r="O31" s="68"/>
      <c r="P31" s="70"/>
      <c r="Q31" s="99">
        <v>1</v>
      </c>
      <c r="R31" s="99">
        <v>1</v>
      </c>
      <c r="S31" s="101">
        <f>(R31/Q31)*100</f>
        <v>100</v>
      </c>
      <c r="T31" s="29">
        <v>13200000</v>
      </c>
      <c r="U31" s="29">
        <v>3300000</v>
      </c>
      <c r="V31" s="68" t="s">
        <v>384</v>
      </c>
    </row>
    <row r="32" spans="1:22" ht="90" customHeight="1">
      <c r="A32" s="95"/>
      <c r="B32" s="115"/>
      <c r="C32" s="115"/>
      <c r="D32" s="95"/>
      <c r="E32" s="95"/>
      <c r="F32" s="95"/>
      <c r="G32" s="109"/>
      <c r="H32" s="115"/>
      <c r="I32" s="11" t="s">
        <v>212</v>
      </c>
      <c r="J32" s="23" t="s">
        <v>64</v>
      </c>
      <c r="K32" s="23"/>
      <c r="L32" s="70">
        <v>1905022</v>
      </c>
      <c r="M32" s="68" t="s">
        <v>285</v>
      </c>
      <c r="N32" s="70">
        <v>190502200</v>
      </c>
      <c r="O32" s="68" t="s">
        <v>284</v>
      </c>
      <c r="P32" s="70">
        <v>12</v>
      </c>
      <c r="Q32" s="116"/>
      <c r="R32" s="116"/>
      <c r="S32" s="122"/>
      <c r="T32" s="29">
        <v>0</v>
      </c>
      <c r="U32" s="29">
        <v>0</v>
      </c>
      <c r="V32" s="81" t="s">
        <v>413</v>
      </c>
    </row>
    <row r="33" spans="1:22" ht="73.900000000000006" customHeight="1">
      <c r="A33" s="95"/>
      <c r="B33" s="115"/>
      <c r="C33" s="115"/>
      <c r="D33" s="94"/>
      <c r="E33" s="94"/>
      <c r="F33" s="94"/>
      <c r="G33" s="109"/>
      <c r="H33" s="114"/>
      <c r="I33" s="11" t="s">
        <v>262</v>
      </c>
      <c r="J33" s="23" t="s">
        <v>264</v>
      </c>
      <c r="K33" s="23" t="s">
        <v>264</v>
      </c>
      <c r="L33" s="70" t="s">
        <v>264</v>
      </c>
      <c r="M33" s="68" t="s">
        <v>264</v>
      </c>
      <c r="N33" s="70" t="s">
        <v>264</v>
      </c>
      <c r="O33" s="68" t="s">
        <v>265</v>
      </c>
      <c r="P33" s="70" t="s">
        <v>264</v>
      </c>
      <c r="Q33" s="100"/>
      <c r="R33" s="100"/>
      <c r="S33" s="102"/>
      <c r="T33" s="29">
        <v>0</v>
      </c>
      <c r="U33" s="29">
        <v>0</v>
      </c>
      <c r="V33" s="81" t="s">
        <v>414</v>
      </c>
    </row>
    <row r="34" spans="1:22" ht="199.5">
      <c r="A34" s="95"/>
      <c r="B34" s="115"/>
      <c r="C34" s="115"/>
      <c r="D34" s="93"/>
      <c r="E34" s="93" t="s">
        <v>204</v>
      </c>
      <c r="F34" s="93" t="s">
        <v>204</v>
      </c>
      <c r="G34" s="109"/>
      <c r="H34" s="113" t="s">
        <v>23</v>
      </c>
      <c r="I34" s="11" t="s">
        <v>249</v>
      </c>
      <c r="J34" s="12"/>
      <c r="K34" s="12"/>
      <c r="L34" s="70"/>
      <c r="M34" s="68"/>
      <c r="N34" s="70"/>
      <c r="O34" s="68"/>
      <c r="P34" s="70"/>
      <c r="Q34" s="99">
        <v>1</v>
      </c>
      <c r="R34" s="99">
        <v>1</v>
      </c>
      <c r="S34" s="101">
        <f>(R34/Q34)*100</f>
        <v>100</v>
      </c>
      <c r="T34" s="29">
        <v>13200000</v>
      </c>
      <c r="U34" s="29">
        <v>3300000</v>
      </c>
      <c r="V34" s="68" t="s">
        <v>385</v>
      </c>
    </row>
    <row r="35" spans="1:22" ht="75" customHeight="1">
      <c r="A35" s="94"/>
      <c r="B35" s="114"/>
      <c r="C35" s="114"/>
      <c r="D35" s="94"/>
      <c r="E35" s="94"/>
      <c r="F35" s="94"/>
      <c r="G35" s="108"/>
      <c r="H35" s="114"/>
      <c r="I35" s="11" t="s">
        <v>212</v>
      </c>
      <c r="J35" s="23" t="s">
        <v>64</v>
      </c>
      <c r="K35" s="23"/>
      <c r="L35" s="70">
        <v>1905022</v>
      </c>
      <c r="M35" s="68" t="s">
        <v>285</v>
      </c>
      <c r="N35" s="70">
        <v>190502200</v>
      </c>
      <c r="O35" s="68" t="s">
        <v>284</v>
      </c>
      <c r="P35" s="70">
        <v>12</v>
      </c>
      <c r="Q35" s="100"/>
      <c r="R35" s="100"/>
      <c r="S35" s="102"/>
      <c r="T35" s="29">
        <v>0</v>
      </c>
      <c r="U35" s="29">
        <v>0</v>
      </c>
      <c r="V35" s="81" t="s">
        <v>413</v>
      </c>
    </row>
    <row r="36" spans="1:22" ht="101.45" customHeight="1">
      <c r="A36" s="93" t="s">
        <v>40</v>
      </c>
      <c r="B36" s="111" t="s">
        <v>227</v>
      </c>
      <c r="C36" s="111" t="s">
        <v>228</v>
      </c>
      <c r="D36" s="93" t="s">
        <v>204</v>
      </c>
      <c r="E36" s="93"/>
      <c r="F36" s="93"/>
      <c r="G36" s="107" t="s">
        <v>62</v>
      </c>
      <c r="H36" s="113" t="s">
        <v>63</v>
      </c>
      <c r="I36" s="11" t="s">
        <v>107</v>
      </c>
      <c r="J36" s="12" t="s">
        <v>64</v>
      </c>
      <c r="K36" s="12" t="s">
        <v>65</v>
      </c>
      <c r="L36" s="70">
        <v>2201018</v>
      </c>
      <c r="M36" s="68" t="s">
        <v>66</v>
      </c>
      <c r="N36" s="70">
        <v>220101802</v>
      </c>
      <c r="O36" s="68" t="s">
        <v>67</v>
      </c>
      <c r="P36" s="70">
        <v>1</v>
      </c>
      <c r="Q36" s="99">
        <v>710</v>
      </c>
      <c r="R36" s="103">
        <v>0</v>
      </c>
      <c r="S36" s="105">
        <f>(R36/Q36)*100</f>
        <v>0</v>
      </c>
      <c r="T36" s="30">
        <v>0</v>
      </c>
      <c r="U36" s="30">
        <v>0</v>
      </c>
      <c r="V36" s="68" t="s">
        <v>390</v>
      </c>
    </row>
    <row r="37" spans="1:22" ht="107.45" customHeight="1">
      <c r="A37" s="95"/>
      <c r="B37" s="138"/>
      <c r="C37" s="138"/>
      <c r="D37" s="94"/>
      <c r="E37" s="94"/>
      <c r="F37" s="94"/>
      <c r="G37" s="109"/>
      <c r="H37" s="114"/>
      <c r="I37" s="11" t="s">
        <v>262</v>
      </c>
      <c r="J37" s="23" t="s">
        <v>264</v>
      </c>
      <c r="K37" s="23" t="s">
        <v>264</v>
      </c>
      <c r="L37" s="71" t="s">
        <v>264</v>
      </c>
      <c r="M37" s="68" t="s">
        <v>264</v>
      </c>
      <c r="N37" s="71" t="s">
        <v>264</v>
      </c>
      <c r="O37" s="68" t="s">
        <v>264</v>
      </c>
      <c r="P37" s="71" t="s">
        <v>264</v>
      </c>
      <c r="Q37" s="100"/>
      <c r="R37" s="104"/>
      <c r="S37" s="106"/>
      <c r="T37" s="29">
        <v>0</v>
      </c>
      <c r="U37" s="29">
        <v>0</v>
      </c>
      <c r="V37" s="81" t="s">
        <v>414</v>
      </c>
    </row>
    <row r="38" spans="1:22" ht="199.5">
      <c r="A38" s="95"/>
      <c r="B38" s="138"/>
      <c r="C38" s="138"/>
      <c r="D38" s="11" t="s">
        <v>204</v>
      </c>
      <c r="E38" s="11"/>
      <c r="F38" s="11"/>
      <c r="G38" s="108"/>
      <c r="H38" s="85" t="s">
        <v>68</v>
      </c>
      <c r="I38" s="11" t="s">
        <v>107</v>
      </c>
      <c r="J38" s="66" t="s">
        <v>64</v>
      </c>
      <c r="K38" s="66" t="s">
        <v>65</v>
      </c>
      <c r="L38" s="70">
        <v>2201074</v>
      </c>
      <c r="M38" s="68" t="s">
        <v>69</v>
      </c>
      <c r="N38" s="70">
        <v>220107400</v>
      </c>
      <c r="O38" s="68" t="s">
        <v>354</v>
      </c>
      <c r="P38" s="70">
        <v>94</v>
      </c>
      <c r="Q38" s="71">
        <v>85</v>
      </c>
      <c r="R38" s="71">
        <v>97</v>
      </c>
      <c r="S38" s="88">
        <f>(R38/Q38)*100</f>
        <v>114.11764705882352</v>
      </c>
      <c r="T38" s="30">
        <v>0</v>
      </c>
      <c r="U38" s="30">
        <v>0</v>
      </c>
      <c r="V38" s="68" t="s">
        <v>391</v>
      </c>
    </row>
    <row r="39" spans="1:22" ht="178.15" customHeight="1">
      <c r="A39" s="95"/>
      <c r="B39" s="138"/>
      <c r="C39" s="138"/>
      <c r="D39" s="11" t="s">
        <v>204</v>
      </c>
      <c r="E39" s="11"/>
      <c r="F39" s="11"/>
      <c r="G39" s="107" t="s">
        <v>71</v>
      </c>
      <c r="H39" s="85" t="s">
        <v>72</v>
      </c>
      <c r="I39" s="11" t="s">
        <v>107</v>
      </c>
      <c r="J39" s="23" t="s">
        <v>64</v>
      </c>
      <c r="K39" s="23" t="s">
        <v>65</v>
      </c>
      <c r="L39" s="70">
        <v>2201030</v>
      </c>
      <c r="M39" s="68" t="s">
        <v>73</v>
      </c>
      <c r="N39" s="70">
        <v>220103300</v>
      </c>
      <c r="O39" s="68" t="s">
        <v>74</v>
      </c>
      <c r="P39" s="70">
        <v>36000</v>
      </c>
      <c r="Q39" s="72">
        <v>3468</v>
      </c>
      <c r="R39" s="72">
        <v>2517</v>
      </c>
      <c r="S39" s="31">
        <f t="shared" ref="S39:S44" si="2">(R39/Q39)*100</f>
        <v>72.577854671280278</v>
      </c>
      <c r="T39" s="30">
        <v>0</v>
      </c>
      <c r="U39" s="30">
        <v>0</v>
      </c>
      <c r="V39" s="89" t="s">
        <v>392</v>
      </c>
    </row>
    <row r="40" spans="1:22" ht="178.15" customHeight="1">
      <c r="A40" s="95"/>
      <c r="B40" s="138"/>
      <c r="C40" s="138"/>
      <c r="D40" s="11"/>
      <c r="E40" s="11" t="s">
        <v>204</v>
      </c>
      <c r="F40" s="11" t="s">
        <v>204</v>
      </c>
      <c r="G40" s="109"/>
      <c r="H40" s="85" t="s">
        <v>75</v>
      </c>
      <c r="I40" s="11" t="s">
        <v>107</v>
      </c>
      <c r="J40" s="23" t="s">
        <v>64</v>
      </c>
      <c r="K40" s="23" t="s">
        <v>65</v>
      </c>
      <c r="L40" s="70">
        <v>2201030</v>
      </c>
      <c r="M40" s="68" t="s">
        <v>73</v>
      </c>
      <c r="N40" s="70">
        <v>220103300</v>
      </c>
      <c r="O40" s="68" t="s">
        <v>74</v>
      </c>
      <c r="P40" s="70">
        <v>36000</v>
      </c>
      <c r="Q40" s="72">
        <v>17000</v>
      </c>
      <c r="R40" s="72">
        <v>15630</v>
      </c>
      <c r="S40" s="31">
        <f t="shared" si="2"/>
        <v>91.941176470588232</v>
      </c>
      <c r="T40" s="30">
        <v>0</v>
      </c>
      <c r="U40" s="30">
        <v>0</v>
      </c>
      <c r="V40" s="89"/>
    </row>
    <row r="41" spans="1:22" ht="228">
      <c r="A41" s="95"/>
      <c r="B41" s="138"/>
      <c r="C41" s="138"/>
      <c r="D41" s="11"/>
      <c r="E41" s="11"/>
      <c r="F41" s="11" t="s">
        <v>204</v>
      </c>
      <c r="G41" s="109"/>
      <c r="H41" s="85" t="s">
        <v>76</v>
      </c>
      <c r="I41" s="11" t="s">
        <v>107</v>
      </c>
      <c r="J41" s="23" t="s">
        <v>64</v>
      </c>
      <c r="K41" s="23" t="s">
        <v>65</v>
      </c>
      <c r="L41" s="70">
        <v>2201030</v>
      </c>
      <c r="M41" s="68" t="s">
        <v>73</v>
      </c>
      <c r="N41" s="70">
        <v>220103300</v>
      </c>
      <c r="O41" s="68" t="s">
        <v>74</v>
      </c>
      <c r="P41" s="70">
        <v>36000</v>
      </c>
      <c r="Q41" s="72">
        <v>235</v>
      </c>
      <c r="R41" s="72">
        <v>90</v>
      </c>
      <c r="S41" s="31">
        <f t="shared" si="2"/>
        <v>38.297872340425535</v>
      </c>
      <c r="T41" s="30">
        <v>0</v>
      </c>
      <c r="U41" s="30">
        <v>0</v>
      </c>
      <c r="V41" s="80" t="s">
        <v>393</v>
      </c>
    </row>
    <row r="42" spans="1:22" ht="175.9" customHeight="1">
      <c r="A42" s="95"/>
      <c r="B42" s="138"/>
      <c r="C42" s="138"/>
      <c r="D42" s="11"/>
      <c r="E42" s="11" t="s">
        <v>204</v>
      </c>
      <c r="F42" s="11" t="s">
        <v>204</v>
      </c>
      <c r="G42" s="109"/>
      <c r="H42" s="85" t="s">
        <v>77</v>
      </c>
      <c r="I42" s="11" t="s">
        <v>107</v>
      </c>
      <c r="J42" s="23" t="s">
        <v>64</v>
      </c>
      <c r="K42" s="23" t="s">
        <v>65</v>
      </c>
      <c r="L42" s="70">
        <v>2201030</v>
      </c>
      <c r="M42" s="68" t="s">
        <v>73</v>
      </c>
      <c r="N42" s="70">
        <v>220103300</v>
      </c>
      <c r="O42" s="68" t="s">
        <v>74</v>
      </c>
      <c r="P42" s="70">
        <v>36000</v>
      </c>
      <c r="Q42" s="72">
        <v>15900</v>
      </c>
      <c r="R42" s="72">
        <v>14208</v>
      </c>
      <c r="S42" s="31">
        <f t="shared" si="2"/>
        <v>89.358490566037744</v>
      </c>
      <c r="T42" s="30">
        <v>0</v>
      </c>
      <c r="U42" s="30">
        <v>0</v>
      </c>
      <c r="V42" s="89" t="s">
        <v>392</v>
      </c>
    </row>
    <row r="43" spans="1:22" ht="175.9" customHeight="1">
      <c r="A43" s="95"/>
      <c r="B43" s="138"/>
      <c r="C43" s="138"/>
      <c r="D43" s="11"/>
      <c r="E43" s="11"/>
      <c r="F43" s="11" t="s">
        <v>204</v>
      </c>
      <c r="G43" s="109"/>
      <c r="H43" s="85" t="s">
        <v>78</v>
      </c>
      <c r="I43" s="11" t="s">
        <v>107</v>
      </c>
      <c r="J43" s="23" t="s">
        <v>64</v>
      </c>
      <c r="K43" s="23" t="s">
        <v>65</v>
      </c>
      <c r="L43" s="70">
        <v>2201030</v>
      </c>
      <c r="M43" s="68" t="s">
        <v>73</v>
      </c>
      <c r="N43" s="70">
        <v>220103300</v>
      </c>
      <c r="O43" s="68" t="s">
        <v>74</v>
      </c>
      <c r="P43" s="70">
        <v>36000</v>
      </c>
      <c r="Q43" s="72">
        <v>5100</v>
      </c>
      <c r="R43" s="72">
        <v>5526</v>
      </c>
      <c r="S43" s="31">
        <f t="shared" si="2"/>
        <v>108.35294117647058</v>
      </c>
      <c r="T43" s="30">
        <v>0</v>
      </c>
      <c r="U43" s="30">
        <v>0</v>
      </c>
      <c r="V43" s="89"/>
    </row>
    <row r="44" spans="1:22" ht="171">
      <c r="A44" s="95"/>
      <c r="B44" s="138"/>
      <c r="C44" s="138"/>
      <c r="D44" s="11"/>
      <c r="E44" s="11" t="s">
        <v>204</v>
      </c>
      <c r="F44" s="11" t="s">
        <v>204</v>
      </c>
      <c r="G44" s="109"/>
      <c r="H44" s="85" t="s">
        <v>79</v>
      </c>
      <c r="I44" s="11" t="s">
        <v>107</v>
      </c>
      <c r="J44" s="23" t="s">
        <v>64</v>
      </c>
      <c r="K44" s="23" t="s">
        <v>65</v>
      </c>
      <c r="L44" s="70">
        <v>2201030</v>
      </c>
      <c r="M44" s="68" t="s">
        <v>73</v>
      </c>
      <c r="N44" s="70">
        <v>220103300</v>
      </c>
      <c r="O44" s="68" t="s">
        <v>74</v>
      </c>
      <c r="P44" s="70">
        <v>36000</v>
      </c>
      <c r="Q44" s="72">
        <v>2697</v>
      </c>
      <c r="R44" s="72">
        <v>0</v>
      </c>
      <c r="S44" s="22">
        <f t="shared" si="2"/>
        <v>0</v>
      </c>
      <c r="T44" s="30">
        <v>0</v>
      </c>
      <c r="U44" s="30">
        <v>0</v>
      </c>
      <c r="V44" s="68" t="s">
        <v>394</v>
      </c>
    </row>
    <row r="45" spans="1:22" ht="177.6" customHeight="1">
      <c r="A45" s="95"/>
      <c r="B45" s="138"/>
      <c r="C45" s="138"/>
      <c r="D45" s="11" t="s">
        <v>204</v>
      </c>
      <c r="E45" s="11" t="s">
        <v>204</v>
      </c>
      <c r="F45" s="11" t="s">
        <v>204</v>
      </c>
      <c r="G45" s="109"/>
      <c r="H45" s="85" t="s">
        <v>80</v>
      </c>
      <c r="I45" s="11" t="s">
        <v>107</v>
      </c>
      <c r="J45" s="23" t="s">
        <v>64</v>
      </c>
      <c r="K45" s="23" t="s">
        <v>65</v>
      </c>
      <c r="L45" s="70">
        <v>2201030</v>
      </c>
      <c r="M45" s="68" t="s">
        <v>73</v>
      </c>
      <c r="N45" s="70">
        <v>220103300</v>
      </c>
      <c r="O45" s="68" t="s">
        <v>74</v>
      </c>
      <c r="P45" s="70">
        <v>36000</v>
      </c>
      <c r="Q45" s="72">
        <v>2856</v>
      </c>
      <c r="R45" s="72">
        <v>0</v>
      </c>
      <c r="S45" s="31">
        <f>(R45/Q45)*100</f>
        <v>0</v>
      </c>
      <c r="T45" s="30">
        <v>0</v>
      </c>
      <c r="U45" s="30">
        <v>0</v>
      </c>
      <c r="V45" s="68" t="s">
        <v>395</v>
      </c>
    </row>
    <row r="46" spans="1:22" ht="99.75">
      <c r="A46" s="95"/>
      <c r="B46" s="138"/>
      <c r="C46" s="138"/>
      <c r="D46" s="11" t="s">
        <v>204</v>
      </c>
      <c r="E46" s="11" t="s">
        <v>204</v>
      </c>
      <c r="F46" s="11" t="s">
        <v>204</v>
      </c>
      <c r="G46" s="109"/>
      <c r="H46" s="85" t="s">
        <v>81</v>
      </c>
      <c r="I46" s="11" t="s">
        <v>107</v>
      </c>
      <c r="J46" s="23" t="s">
        <v>64</v>
      </c>
      <c r="K46" s="23" t="s">
        <v>65</v>
      </c>
      <c r="L46" s="70">
        <v>2201030</v>
      </c>
      <c r="M46" s="68" t="s">
        <v>73</v>
      </c>
      <c r="N46" s="70">
        <v>220103300</v>
      </c>
      <c r="O46" s="68" t="s">
        <v>74</v>
      </c>
      <c r="P46" s="70">
        <v>36000</v>
      </c>
      <c r="Q46" s="72">
        <v>4328</v>
      </c>
      <c r="R46" s="72">
        <v>0</v>
      </c>
      <c r="S46" s="31">
        <f>(R46/Q46)*100</f>
        <v>0</v>
      </c>
      <c r="T46" s="30">
        <v>0</v>
      </c>
      <c r="U46" s="30">
        <v>0</v>
      </c>
      <c r="V46" s="68" t="s">
        <v>396</v>
      </c>
    </row>
    <row r="47" spans="1:22" ht="57">
      <c r="A47" s="95"/>
      <c r="B47" s="138"/>
      <c r="C47" s="138"/>
      <c r="D47" s="11" t="s">
        <v>204</v>
      </c>
      <c r="E47" s="11" t="s">
        <v>204</v>
      </c>
      <c r="F47" s="11" t="s">
        <v>204</v>
      </c>
      <c r="G47" s="108"/>
      <c r="H47" s="85" t="s">
        <v>82</v>
      </c>
      <c r="I47" s="11" t="s">
        <v>107</v>
      </c>
      <c r="J47" s="17"/>
      <c r="K47" s="17"/>
      <c r="L47" s="71"/>
      <c r="M47" s="70"/>
      <c r="N47" s="70"/>
      <c r="O47" s="70"/>
      <c r="P47" s="70"/>
      <c r="Q47" s="72">
        <v>1</v>
      </c>
      <c r="R47" s="72">
        <v>1</v>
      </c>
      <c r="S47" s="22">
        <f>(R47/Q47)*100</f>
        <v>100</v>
      </c>
      <c r="T47" s="30">
        <v>0</v>
      </c>
      <c r="U47" s="30">
        <v>0</v>
      </c>
      <c r="V47" s="68" t="s">
        <v>397</v>
      </c>
    </row>
    <row r="48" spans="1:22" ht="99.75">
      <c r="A48" s="95"/>
      <c r="B48" s="138"/>
      <c r="C48" s="138"/>
      <c r="D48" s="11" t="s">
        <v>204</v>
      </c>
      <c r="E48" s="11" t="s">
        <v>204</v>
      </c>
      <c r="F48" s="11" t="s">
        <v>204</v>
      </c>
      <c r="G48" s="107" t="s">
        <v>214</v>
      </c>
      <c r="H48" s="85" t="s">
        <v>83</v>
      </c>
      <c r="I48" s="11" t="s">
        <v>107</v>
      </c>
      <c r="J48" s="12" t="s">
        <v>64</v>
      </c>
      <c r="K48" s="12" t="s">
        <v>65</v>
      </c>
      <c r="L48" s="70">
        <v>2201074</v>
      </c>
      <c r="M48" s="68" t="s">
        <v>69</v>
      </c>
      <c r="N48" s="70">
        <v>220107400</v>
      </c>
      <c r="O48" s="68" t="s">
        <v>70</v>
      </c>
      <c r="P48" s="70">
        <v>1814</v>
      </c>
      <c r="Q48" s="71">
        <v>1</v>
      </c>
      <c r="R48" s="71">
        <v>0</v>
      </c>
      <c r="S48" s="22">
        <f>(R48/Q48)*100</f>
        <v>0</v>
      </c>
      <c r="T48" s="30">
        <v>0</v>
      </c>
      <c r="U48" s="30">
        <v>0</v>
      </c>
      <c r="V48" s="68" t="s">
        <v>398</v>
      </c>
    </row>
    <row r="49" spans="1:22" ht="116.45" customHeight="1">
      <c r="A49" s="95"/>
      <c r="B49" s="138"/>
      <c r="C49" s="138"/>
      <c r="D49" s="11" t="s">
        <v>204</v>
      </c>
      <c r="E49" s="11" t="s">
        <v>204</v>
      </c>
      <c r="F49" s="11" t="s">
        <v>204</v>
      </c>
      <c r="G49" s="108"/>
      <c r="H49" s="85" t="s">
        <v>84</v>
      </c>
      <c r="I49" s="11" t="s">
        <v>107</v>
      </c>
      <c r="J49" s="12" t="s">
        <v>64</v>
      </c>
      <c r="K49" s="12" t="s">
        <v>65</v>
      </c>
      <c r="L49" s="70">
        <v>2201006</v>
      </c>
      <c r="M49" s="68" t="s">
        <v>85</v>
      </c>
      <c r="N49" s="70">
        <v>220100600</v>
      </c>
      <c r="O49" s="68" t="s">
        <v>86</v>
      </c>
      <c r="P49" s="70">
        <v>54</v>
      </c>
      <c r="Q49" s="71">
        <v>54</v>
      </c>
      <c r="R49" s="71">
        <v>54</v>
      </c>
      <c r="S49" s="22">
        <f t="shared" ref="S49:S53" si="3">(R49/Q49)*100</f>
        <v>100</v>
      </c>
      <c r="T49" s="30">
        <v>0</v>
      </c>
      <c r="U49" s="30">
        <v>0</v>
      </c>
      <c r="V49" s="68" t="s">
        <v>399</v>
      </c>
    </row>
    <row r="50" spans="1:22" ht="99.75">
      <c r="A50" s="95"/>
      <c r="B50" s="138"/>
      <c r="C50" s="138"/>
      <c r="D50" s="11" t="s">
        <v>204</v>
      </c>
      <c r="E50" s="11" t="s">
        <v>204</v>
      </c>
      <c r="F50" s="11" t="s">
        <v>204</v>
      </c>
      <c r="G50" s="107" t="s">
        <v>87</v>
      </c>
      <c r="H50" s="85" t="s">
        <v>88</v>
      </c>
      <c r="I50" s="11" t="s">
        <v>107</v>
      </c>
      <c r="J50" s="23" t="s">
        <v>64</v>
      </c>
      <c r="K50" s="23" t="s">
        <v>258</v>
      </c>
      <c r="L50" s="70">
        <v>2201074</v>
      </c>
      <c r="M50" s="68" t="s">
        <v>259</v>
      </c>
      <c r="N50" s="70">
        <v>220107400</v>
      </c>
      <c r="O50" s="68" t="s">
        <v>260</v>
      </c>
      <c r="P50" s="70">
        <v>1814</v>
      </c>
      <c r="Q50" s="70">
        <v>1</v>
      </c>
      <c r="R50" s="70">
        <v>0</v>
      </c>
      <c r="S50" s="22">
        <f t="shared" si="3"/>
        <v>0</v>
      </c>
      <c r="T50" s="30">
        <v>0</v>
      </c>
      <c r="U50" s="30">
        <v>0</v>
      </c>
      <c r="V50" s="68" t="s">
        <v>400</v>
      </c>
    </row>
    <row r="51" spans="1:22" ht="99.75">
      <c r="A51" s="95"/>
      <c r="B51" s="138"/>
      <c r="C51" s="138"/>
      <c r="D51" s="11" t="s">
        <v>204</v>
      </c>
      <c r="E51" s="11" t="s">
        <v>204</v>
      </c>
      <c r="F51" s="11" t="s">
        <v>204</v>
      </c>
      <c r="G51" s="109"/>
      <c r="H51" s="85" t="s">
        <v>89</v>
      </c>
      <c r="I51" s="11" t="s">
        <v>107</v>
      </c>
      <c r="J51" s="23" t="s">
        <v>64</v>
      </c>
      <c r="K51" s="23" t="s">
        <v>258</v>
      </c>
      <c r="L51" s="70">
        <v>2201074</v>
      </c>
      <c r="M51" s="68" t="s">
        <v>259</v>
      </c>
      <c r="N51" s="70">
        <v>220107400</v>
      </c>
      <c r="O51" s="68" t="s">
        <v>260</v>
      </c>
      <c r="P51" s="70">
        <v>1814</v>
      </c>
      <c r="Q51" s="71">
        <v>1</v>
      </c>
      <c r="R51" s="71">
        <v>0</v>
      </c>
      <c r="S51" s="22">
        <f t="shared" si="3"/>
        <v>0</v>
      </c>
      <c r="T51" s="30">
        <v>0</v>
      </c>
      <c r="U51" s="30">
        <v>0</v>
      </c>
      <c r="V51" s="68" t="s">
        <v>398</v>
      </c>
    </row>
    <row r="52" spans="1:22" ht="99.75">
      <c r="A52" s="95"/>
      <c r="B52" s="138"/>
      <c r="C52" s="138"/>
      <c r="D52" s="11" t="s">
        <v>204</v>
      </c>
      <c r="E52" s="11" t="s">
        <v>204</v>
      </c>
      <c r="F52" s="11" t="s">
        <v>204</v>
      </c>
      <c r="G52" s="109"/>
      <c r="H52" s="85" t="s">
        <v>90</v>
      </c>
      <c r="I52" s="11" t="s">
        <v>107</v>
      </c>
      <c r="J52" s="23" t="s">
        <v>64</v>
      </c>
      <c r="K52" s="23" t="s">
        <v>258</v>
      </c>
      <c r="L52" s="70">
        <v>2201074</v>
      </c>
      <c r="M52" s="68" t="s">
        <v>259</v>
      </c>
      <c r="N52" s="70">
        <v>220107400</v>
      </c>
      <c r="O52" s="68" t="s">
        <v>260</v>
      </c>
      <c r="P52" s="70">
        <v>1814</v>
      </c>
      <c r="Q52" s="70">
        <v>1</v>
      </c>
      <c r="R52" s="70">
        <v>0</v>
      </c>
      <c r="S52" s="22">
        <f t="shared" si="3"/>
        <v>0</v>
      </c>
      <c r="T52" s="30">
        <v>0</v>
      </c>
      <c r="U52" s="30">
        <v>0</v>
      </c>
      <c r="V52" s="68" t="s">
        <v>400</v>
      </c>
    </row>
    <row r="53" spans="1:22" ht="99.75">
      <c r="A53" s="95"/>
      <c r="B53" s="138"/>
      <c r="C53" s="138"/>
      <c r="D53" s="11" t="s">
        <v>204</v>
      </c>
      <c r="E53" s="11" t="s">
        <v>204</v>
      </c>
      <c r="F53" s="11" t="s">
        <v>204</v>
      </c>
      <c r="G53" s="108"/>
      <c r="H53" s="85" t="s">
        <v>91</v>
      </c>
      <c r="I53" s="11" t="s">
        <v>107</v>
      </c>
      <c r="J53" s="23" t="s">
        <v>64</v>
      </c>
      <c r="K53" s="23" t="s">
        <v>258</v>
      </c>
      <c r="L53" s="70">
        <v>2201074</v>
      </c>
      <c r="M53" s="68" t="s">
        <v>259</v>
      </c>
      <c r="N53" s="70">
        <v>220107400</v>
      </c>
      <c r="O53" s="68" t="s">
        <v>260</v>
      </c>
      <c r="P53" s="70">
        <v>1814</v>
      </c>
      <c r="Q53" s="70">
        <v>1</v>
      </c>
      <c r="R53" s="70">
        <v>0</v>
      </c>
      <c r="S53" s="22">
        <f t="shared" si="3"/>
        <v>0</v>
      </c>
      <c r="T53" s="30">
        <v>0</v>
      </c>
      <c r="U53" s="30">
        <v>0</v>
      </c>
      <c r="V53" s="68" t="s">
        <v>400</v>
      </c>
    </row>
    <row r="54" spans="1:22" ht="99.6" customHeight="1">
      <c r="A54" s="95"/>
      <c r="B54" s="138"/>
      <c r="C54" s="138"/>
      <c r="D54" s="11" t="s">
        <v>204</v>
      </c>
      <c r="E54" s="11" t="s">
        <v>204</v>
      </c>
      <c r="F54" s="11" t="s">
        <v>204</v>
      </c>
      <c r="G54" s="18" t="s">
        <v>92</v>
      </c>
      <c r="H54" s="83" t="s">
        <v>93</v>
      </c>
      <c r="I54" s="11" t="s">
        <v>107</v>
      </c>
      <c r="J54" s="12"/>
      <c r="K54" s="12"/>
      <c r="L54" s="70"/>
      <c r="M54" s="68"/>
      <c r="N54" s="70"/>
      <c r="O54" s="68"/>
      <c r="P54" s="70"/>
      <c r="Q54" s="71">
        <v>8</v>
      </c>
      <c r="R54" s="70">
        <v>1</v>
      </c>
      <c r="S54" s="16">
        <f t="shared" ref="S54:S59" si="4">(R54/Q54)*100</f>
        <v>12.5</v>
      </c>
      <c r="T54" s="27">
        <v>0</v>
      </c>
      <c r="U54" s="27">
        <v>0</v>
      </c>
      <c r="V54" s="68" t="s">
        <v>401</v>
      </c>
    </row>
    <row r="55" spans="1:22" ht="86.45" customHeight="1">
      <c r="A55" s="95"/>
      <c r="B55" s="138"/>
      <c r="C55" s="138"/>
      <c r="D55" s="11" t="s">
        <v>204</v>
      </c>
      <c r="E55" s="11"/>
      <c r="F55" s="11"/>
      <c r="G55" s="107" t="s">
        <v>94</v>
      </c>
      <c r="H55" s="85" t="s">
        <v>95</v>
      </c>
      <c r="I55" s="11" t="s">
        <v>107</v>
      </c>
      <c r="J55" s="12" t="s">
        <v>264</v>
      </c>
      <c r="K55" s="12" t="s">
        <v>264</v>
      </c>
      <c r="L55" s="71" t="s">
        <v>264</v>
      </c>
      <c r="M55" s="68" t="s">
        <v>264</v>
      </c>
      <c r="N55" s="71" t="s">
        <v>264</v>
      </c>
      <c r="O55" s="68" t="s">
        <v>264</v>
      </c>
      <c r="P55" s="71" t="s">
        <v>264</v>
      </c>
      <c r="Q55" s="70">
        <v>12</v>
      </c>
      <c r="R55" s="70">
        <v>12</v>
      </c>
      <c r="S55" s="22">
        <f t="shared" si="4"/>
        <v>100</v>
      </c>
      <c r="T55" s="29">
        <v>0</v>
      </c>
      <c r="U55" s="29">
        <v>0</v>
      </c>
      <c r="V55" s="68" t="s">
        <v>402</v>
      </c>
    </row>
    <row r="56" spans="1:22" ht="99.75">
      <c r="A56" s="95"/>
      <c r="B56" s="138"/>
      <c r="C56" s="138"/>
      <c r="D56" s="11" t="s">
        <v>204</v>
      </c>
      <c r="E56" s="11"/>
      <c r="F56" s="11"/>
      <c r="G56" s="108"/>
      <c r="H56" s="85" t="s">
        <v>96</v>
      </c>
      <c r="I56" s="11" t="s">
        <v>107</v>
      </c>
      <c r="J56" s="23" t="s">
        <v>64</v>
      </c>
      <c r="K56" s="23" t="s">
        <v>258</v>
      </c>
      <c r="L56" s="70">
        <v>2201074</v>
      </c>
      <c r="M56" s="68" t="s">
        <v>259</v>
      </c>
      <c r="N56" s="70">
        <v>220107400</v>
      </c>
      <c r="O56" s="68" t="s">
        <v>260</v>
      </c>
      <c r="P56" s="70">
        <v>1814</v>
      </c>
      <c r="Q56" s="70">
        <v>120</v>
      </c>
      <c r="R56" s="70">
        <v>120</v>
      </c>
      <c r="S56" s="22">
        <f t="shared" si="4"/>
        <v>100</v>
      </c>
      <c r="T56" s="30">
        <v>0</v>
      </c>
      <c r="U56" s="30">
        <v>0</v>
      </c>
      <c r="V56" s="68" t="s">
        <v>403</v>
      </c>
    </row>
    <row r="57" spans="1:22" s="8" customFormat="1" ht="370.5">
      <c r="A57" s="95"/>
      <c r="B57" s="138"/>
      <c r="C57" s="138"/>
      <c r="D57" s="11" t="s">
        <v>204</v>
      </c>
      <c r="E57" s="11" t="s">
        <v>204</v>
      </c>
      <c r="F57" s="11" t="s">
        <v>204</v>
      </c>
      <c r="G57" s="107" t="s">
        <v>97</v>
      </c>
      <c r="H57" s="85" t="s">
        <v>98</v>
      </c>
      <c r="I57" s="11" t="s">
        <v>250</v>
      </c>
      <c r="J57" s="23" t="s">
        <v>287</v>
      </c>
      <c r="K57" s="69" t="s">
        <v>355</v>
      </c>
      <c r="L57" s="70">
        <v>2201062</v>
      </c>
      <c r="M57" s="68" t="s">
        <v>334</v>
      </c>
      <c r="N57" s="70"/>
      <c r="O57" s="68" t="s">
        <v>335</v>
      </c>
      <c r="P57" s="70">
        <v>54</v>
      </c>
      <c r="Q57" s="70">
        <v>15</v>
      </c>
      <c r="R57" s="70">
        <v>20</v>
      </c>
      <c r="S57" s="31">
        <f t="shared" si="4"/>
        <v>133.33333333333331</v>
      </c>
      <c r="T57" s="29">
        <v>0</v>
      </c>
      <c r="U57" s="29">
        <v>0</v>
      </c>
      <c r="V57" s="68" t="s">
        <v>359</v>
      </c>
    </row>
    <row r="58" spans="1:22" ht="71.25">
      <c r="A58" s="95"/>
      <c r="B58" s="138"/>
      <c r="C58" s="138"/>
      <c r="D58" s="11"/>
      <c r="E58" s="11" t="s">
        <v>204</v>
      </c>
      <c r="F58" s="11" t="s">
        <v>204</v>
      </c>
      <c r="G58" s="108"/>
      <c r="H58" s="85" t="s">
        <v>99</v>
      </c>
      <c r="I58" s="11" t="s">
        <v>250</v>
      </c>
      <c r="J58" s="4"/>
      <c r="K58" s="4"/>
      <c r="L58" s="70"/>
      <c r="M58" s="70"/>
      <c r="N58" s="70"/>
      <c r="O58" s="70"/>
      <c r="P58" s="70"/>
      <c r="Q58" s="70">
        <v>0</v>
      </c>
      <c r="R58" s="70">
        <v>0</v>
      </c>
      <c r="S58" s="22">
        <v>0</v>
      </c>
      <c r="T58" s="30">
        <v>0</v>
      </c>
      <c r="U58" s="30">
        <v>0</v>
      </c>
      <c r="V58" s="68" t="s">
        <v>360</v>
      </c>
    </row>
    <row r="59" spans="1:22" ht="156.75">
      <c r="A59" s="95"/>
      <c r="B59" s="138"/>
      <c r="C59" s="138"/>
      <c r="D59" s="11" t="s">
        <v>204</v>
      </c>
      <c r="E59" s="11" t="s">
        <v>204</v>
      </c>
      <c r="F59" s="11" t="s">
        <v>204</v>
      </c>
      <c r="G59" s="107" t="s">
        <v>100</v>
      </c>
      <c r="H59" s="85" t="s">
        <v>101</v>
      </c>
      <c r="I59" s="11" t="s">
        <v>250</v>
      </c>
      <c r="J59" s="12" t="s">
        <v>287</v>
      </c>
      <c r="K59" s="12" t="s">
        <v>336</v>
      </c>
      <c r="L59" s="70">
        <v>3301068</v>
      </c>
      <c r="M59" s="68" t="s">
        <v>337</v>
      </c>
      <c r="N59" s="70"/>
      <c r="O59" s="68" t="s">
        <v>338</v>
      </c>
      <c r="P59" s="70">
        <v>10</v>
      </c>
      <c r="Q59" s="70">
        <v>2</v>
      </c>
      <c r="R59" s="70">
        <v>4</v>
      </c>
      <c r="S59" s="22">
        <f t="shared" si="4"/>
        <v>200</v>
      </c>
      <c r="T59" s="29">
        <v>0</v>
      </c>
      <c r="U59" s="29">
        <v>0</v>
      </c>
      <c r="V59" s="68" t="s">
        <v>361</v>
      </c>
    </row>
    <row r="60" spans="1:22" ht="84" customHeight="1">
      <c r="A60" s="95"/>
      <c r="B60" s="138"/>
      <c r="C60" s="138"/>
      <c r="D60" s="11" t="s">
        <v>204</v>
      </c>
      <c r="E60" s="11" t="s">
        <v>204</v>
      </c>
      <c r="F60" s="11" t="s">
        <v>204</v>
      </c>
      <c r="G60" s="109"/>
      <c r="H60" s="85" t="s">
        <v>102</v>
      </c>
      <c r="I60" s="11" t="s">
        <v>250</v>
      </c>
      <c r="J60" s="12"/>
      <c r="K60" s="12"/>
      <c r="L60" s="70"/>
      <c r="M60" s="68"/>
      <c r="N60" s="70"/>
      <c r="O60" s="68"/>
      <c r="P60" s="70"/>
      <c r="Q60" s="70">
        <v>0</v>
      </c>
      <c r="R60" s="70">
        <v>0</v>
      </c>
      <c r="S60" s="22">
        <v>0</v>
      </c>
      <c r="T60" s="29">
        <v>0</v>
      </c>
      <c r="U60" s="29">
        <v>0</v>
      </c>
      <c r="V60" s="68" t="s">
        <v>360</v>
      </c>
    </row>
    <row r="61" spans="1:22" ht="84" customHeight="1">
      <c r="A61" s="95"/>
      <c r="B61" s="138"/>
      <c r="C61" s="138"/>
      <c r="D61" s="11"/>
      <c r="E61" s="11" t="s">
        <v>204</v>
      </c>
      <c r="F61" s="11" t="s">
        <v>204</v>
      </c>
      <c r="G61" s="108"/>
      <c r="H61" s="85" t="s">
        <v>103</v>
      </c>
      <c r="I61" s="11" t="s">
        <v>250</v>
      </c>
      <c r="J61" s="12"/>
      <c r="K61" s="12"/>
      <c r="L61" s="70"/>
      <c r="M61" s="68"/>
      <c r="N61" s="70"/>
      <c r="O61" s="68"/>
      <c r="P61" s="70"/>
      <c r="Q61" s="71">
        <v>0</v>
      </c>
      <c r="R61" s="71">
        <v>0</v>
      </c>
      <c r="S61" s="22">
        <v>0</v>
      </c>
      <c r="T61" s="30">
        <v>0</v>
      </c>
      <c r="U61" s="30">
        <v>0</v>
      </c>
      <c r="V61" s="68" t="s">
        <v>360</v>
      </c>
    </row>
    <row r="62" spans="1:22" ht="87" customHeight="1">
      <c r="A62" s="95"/>
      <c r="B62" s="138"/>
      <c r="C62" s="138"/>
      <c r="D62" s="5" t="s">
        <v>204</v>
      </c>
      <c r="E62" s="5" t="s">
        <v>204</v>
      </c>
      <c r="F62" s="5" t="s">
        <v>204</v>
      </c>
      <c r="G62" s="107" t="s">
        <v>104</v>
      </c>
      <c r="H62" s="85" t="s">
        <v>105</v>
      </c>
      <c r="I62" s="11" t="s">
        <v>106</v>
      </c>
      <c r="J62" s="23" t="s">
        <v>64</v>
      </c>
      <c r="K62" s="23" t="s">
        <v>275</v>
      </c>
      <c r="L62" s="70">
        <v>3301085</v>
      </c>
      <c r="M62" s="68" t="s">
        <v>276</v>
      </c>
      <c r="N62" s="70">
        <v>330108500</v>
      </c>
      <c r="O62" s="68" t="s">
        <v>277</v>
      </c>
      <c r="P62" s="70">
        <v>270958</v>
      </c>
      <c r="Q62" s="70">
        <v>1</v>
      </c>
      <c r="R62" s="70">
        <v>1</v>
      </c>
      <c r="S62" s="22">
        <f t="shared" ref="S62:S73" si="5">(R62/Q62)*100</f>
        <v>100</v>
      </c>
      <c r="T62" s="30">
        <v>11540000</v>
      </c>
      <c r="U62" s="30">
        <v>11540000</v>
      </c>
      <c r="V62" s="68" t="s">
        <v>371</v>
      </c>
    </row>
    <row r="63" spans="1:22" ht="86.25" customHeight="1">
      <c r="A63" s="95"/>
      <c r="B63" s="112"/>
      <c r="C63" s="112"/>
      <c r="D63" s="11" t="s">
        <v>204</v>
      </c>
      <c r="E63" s="11" t="s">
        <v>204</v>
      </c>
      <c r="F63" s="11" t="s">
        <v>204</v>
      </c>
      <c r="G63" s="108"/>
      <c r="H63" s="85" t="s">
        <v>108</v>
      </c>
      <c r="I63" s="11" t="s">
        <v>106</v>
      </c>
      <c r="J63" s="12" t="s">
        <v>64</v>
      </c>
      <c r="K63" s="12" t="s">
        <v>275</v>
      </c>
      <c r="L63" s="70">
        <v>3301073</v>
      </c>
      <c r="M63" s="68" t="s">
        <v>278</v>
      </c>
      <c r="N63" s="70">
        <v>330107301</v>
      </c>
      <c r="O63" s="68" t="s">
        <v>279</v>
      </c>
      <c r="P63" s="70">
        <v>1800</v>
      </c>
      <c r="Q63" s="70">
        <v>20</v>
      </c>
      <c r="R63" s="70">
        <v>3</v>
      </c>
      <c r="S63" s="22">
        <f>(R63/Q63)*100</f>
        <v>15</v>
      </c>
      <c r="T63" s="30">
        <v>0</v>
      </c>
      <c r="U63" s="30">
        <v>0</v>
      </c>
      <c r="V63" s="68" t="s">
        <v>372</v>
      </c>
    </row>
    <row r="64" spans="1:22" ht="160.5" customHeight="1">
      <c r="A64" s="95"/>
      <c r="B64" s="107" t="s">
        <v>229</v>
      </c>
      <c r="C64" s="107" t="s">
        <v>230</v>
      </c>
      <c r="D64" s="5" t="s">
        <v>204</v>
      </c>
      <c r="E64" s="5" t="s">
        <v>204</v>
      </c>
      <c r="F64" s="5" t="s">
        <v>204</v>
      </c>
      <c r="G64" s="12" t="s">
        <v>109</v>
      </c>
      <c r="H64" s="85" t="s">
        <v>110</v>
      </c>
      <c r="I64" s="11" t="s">
        <v>212</v>
      </c>
      <c r="J64" s="12" t="s">
        <v>64</v>
      </c>
      <c r="K64" s="12"/>
      <c r="L64" s="71" t="s">
        <v>292</v>
      </c>
      <c r="M64" s="68" t="s">
        <v>291</v>
      </c>
      <c r="N64" s="71" t="s">
        <v>294</v>
      </c>
      <c r="O64" s="68" t="s">
        <v>293</v>
      </c>
      <c r="P64" s="70">
        <v>1</v>
      </c>
      <c r="Q64" s="70">
        <v>1</v>
      </c>
      <c r="R64" s="70">
        <v>0</v>
      </c>
      <c r="S64" s="22">
        <f t="shared" si="5"/>
        <v>0</v>
      </c>
      <c r="T64" s="29">
        <v>0</v>
      </c>
      <c r="U64" s="29">
        <v>0</v>
      </c>
      <c r="V64" s="68" t="s">
        <v>413</v>
      </c>
    </row>
    <row r="65" spans="1:22" ht="142.5">
      <c r="A65" s="95"/>
      <c r="B65" s="109"/>
      <c r="C65" s="109"/>
      <c r="D65" s="5" t="s">
        <v>204</v>
      </c>
      <c r="E65" s="5" t="s">
        <v>204</v>
      </c>
      <c r="F65" s="5" t="s">
        <v>204</v>
      </c>
      <c r="G65" s="12" t="s">
        <v>339</v>
      </c>
      <c r="H65" s="85" t="s">
        <v>112</v>
      </c>
      <c r="I65" s="11" t="s">
        <v>212</v>
      </c>
      <c r="J65" s="12" t="s">
        <v>64</v>
      </c>
      <c r="K65" s="12"/>
      <c r="L65" s="70">
        <v>4102022</v>
      </c>
      <c r="M65" s="68" t="s">
        <v>295</v>
      </c>
      <c r="N65" s="70" t="s">
        <v>296</v>
      </c>
      <c r="O65" s="68" t="s">
        <v>297</v>
      </c>
      <c r="P65" s="70">
        <v>64</v>
      </c>
      <c r="Q65" s="70">
        <v>1</v>
      </c>
      <c r="R65" s="70">
        <v>0</v>
      </c>
      <c r="S65" s="22">
        <f t="shared" si="5"/>
        <v>0</v>
      </c>
      <c r="T65" s="29">
        <v>0</v>
      </c>
      <c r="U65" s="29">
        <v>0</v>
      </c>
      <c r="V65" s="81" t="s">
        <v>413</v>
      </c>
    </row>
    <row r="66" spans="1:22" ht="114">
      <c r="A66" s="95"/>
      <c r="B66" s="109"/>
      <c r="C66" s="109"/>
      <c r="D66" s="5" t="s">
        <v>204</v>
      </c>
      <c r="E66" s="5" t="s">
        <v>204</v>
      </c>
      <c r="F66" s="5" t="s">
        <v>204</v>
      </c>
      <c r="G66" s="12" t="s">
        <v>111</v>
      </c>
      <c r="H66" s="85" t="s">
        <v>112</v>
      </c>
      <c r="I66" s="11" t="s">
        <v>212</v>
      </c>
      <c r="J66" s="12" t="s">
        <v>64</v>
      </c>
      <c r="K66" s="12"/>
      <c r="L66" s="71" t="s">
        <v>300</v>
      </c>
      <c r="M66" s="68" t="s">
        <v>298</v>
      </c>
      <c r="N66" s="71" t="s">
        <v>301</v>
      </c>
      <c r="O66" s="68" t="s">
        <v>299</v>
      </c>
      <c r="P66" s="70">
        <v>1</v>
      </c>
      <c r="Q66" s="70">
        <v>1</v>
      </c>
      <c r="R66" s="70">
        <v>0</v>
      </c>
      <c r="S66" s="22">
        <f t="shared" si="5"/>
        <v>0</v>
      </c>
      <c r="T66" s="29">
        <v>0</v>
      </c>
      <c r="U66" s="29">
        <v>0</v>
      </c>
      <c r="V66" s="81" t="s">
        <v>413</v>
      </c>
    </row>
    <row r="67" spans="1:22" ht="88.5" customHeight="1">
      <c r="A67" s="95"/>
      <c r="B67" s="109"/>
      <c r="C67" s="109"/>
      <c r="D67" s="5" t="s">
        <v>204</v>
      </c>
      <c r="E67" s="5" t="s">
        <v>204</v>
      </c>
      <c r="F67" s="5" t="s">
        <v>204</v>
      </c>
      <c r="G67" s="107" t="s">
        <v>113</v>
      </c>
      <c r="H67" s="85" t="s">
        <v>114</v>
      </c>
      <c r="I67" s="11" t="s">
        <v>212</v>
      </c>
      <c r="J67" s="23" t="s">
        <v>64</v>
      </c>
      <c r="K67" s="23"/>
      <c r="L67" s="70">
        <v>4102022</v>
      </c>
      <c r="M67" s="68" t="s">
        <v>295</v>
      </c>
      <c r="N67" s="70" t="s">
        <v>296</v>
      </c>
      <c r="O67" s="68" t="s">
        <v>297</v>
      </c>
      <c r="P67" s="70">
        <v>64</v>
      </c>
      <c r="Q67" s="70">
        <v>1</v>
      </c>
      <c r="R67" s="70">
        <v>0.2</v>
      </c>
      <c r="S67" s="22">
        <f t="shared" si="5"/>
        <v>20</v>
      </c>
      <c r="T67" s="30">
        <f>2885000*4/2</f>
        <v>5770000</v>
      </c>
      <c r="U67" s="30">
        <v>0</v>
      </c>
      <c r="V67" s="68" t="s">
        <v>415</v>
      </c>
    </row>
    <row r="68" spans="1:22" ht="88.5" customHeight="1">
      <c r="A68" s="95"/>
      <c r="B68" s="108"/>
      <c r="C68" s="108"/>
      <c r="D68" s="5" t="s">
        <v>204</v>
      </c>
      <c r="E68" s="5" t="s">
        <v>204</v>
      </c>
      <c r="F68" s="5" t="s">
        <v>204</v>
      </c>
      <c r="G68" s="108"/>
      <c r="H68" s="85" t="s">
        <v>115</v>
      </c>
      <c r="I68" s="11" t="s">
        <v>212</v>
      </c>
      <c r="J68" s="23" t="s">
        <v>64</v>
      </c>
      <c r="K68" s="23"/>
      <c r="L68" s="70">
        <v>4102022</v>
      </c>
      <c r="M68" s="68" t="s">
        <v>295</v>
      </c>
      <c r="N68" s="70" t="s">
        <v>296</v>
      </c>
      <c r="O68" s="68" t="s">
        <v>297</v>
      </c>
      <c r="P68" s="70">
        <v>64</v>
      </c>
      <c r="Q68" s="70">
        <v>1</v>
      </c>
      <c r="R68" s="70">
        <v>0.2</v>
      </c>
      <c r="S68" s="22">
        <f t="shared" si="5"/>
        <v>20</v>
      </c>
      <c r="T68" s="30">
        <f>2885000*4/2</f>
        <v>5770000</v>
      </c>
      <c r="U68" s="30">
        <v>0</v>
      </c>
      <c r="V68" s="68" t="s">
        <v>415</v>
      </c>
    </row>
    <row r="69" spans="1:22" ht="145.15" customHeight="1">
      <c r="A69" s="95"/>
      <c r="B69" s="107" t="s">
        <v>231</v>
      </c>
      <c r="C69" s="107" t="s">
        <v>232</v>
      </c>
      <c r="D69" s="11" t="s">
        <v>204</v>
      </c>
      <c r="E69" s="11" t="s">
        <v>204</v>
      </c>
      <c r="F69" s="11" t="s">
        <v>204</v>
      </c>
      <c r="G69" s="12" t="s">
        <v>116</v>
      </c>
      <c r="H69" s="85" t="s">
        <v>93</v>
      </c>
      <c r="I69" s="11" t="s">
        <v>107</v>
      </c>
      <c r="J69" s="12"/>
      <c r="K69" s="12"/>
      <c r="L69" s="70"/>
      <c r="M69" s="68"/>
      <c r="N69" s="70"/>
      <c r="O69" s="68"/>
      <c r="P69" s="70"/>
      <c r="Q69" s="71">
        <v>8</v>
      </c>
      <c r="R69" s="70">
        <v>1</v>
      </c>
      <c r="S69" s="16">
        <f t="shared" si="5"/>
        <v>12.5</v>
      </c>
      <c r="T69" s="27">
        <v>0</v>
      </c>
      <c r="U69" s="27">
        <v>0</v>
      </c>
      <c r="V69" s="68" t="s">
        <v>404</v>
      </c>
    </row>
    <row r="70" spans="1:22" ht="71.25">
      <c r="A70" s="95"/>
      <c r="B70" s="109"/>
      <c r="C70" s="109"/>
      <c r="D70" s="11" t="s">
        <v>204</v>
      </c>
      <c r="E70" s="11" t="s">
        <v>204</v>
      </c>
      <c r="F70" s="11" t="s">
        <v>204</v>
      </c>
      <c r="G70" s="107" t="s">
        <v>117</v>
      </c>
      <c r="H70" s="85" t="s">
        <v>118</v>
      </c>
      <c r="I70" s="11" t="s">
        <v>107</v>
      </c>
      <c r="J70" s="12"/>
      <c r="K70" s="12"/>
      <c r="L70" s="70"/>
      <c r="M70" s="68"/>
      <c r="N70" s="70"/>
      <c r="O70" s="68"/>
      <c r="P70" s="70"/>
      <c r="Q70" s="71">
        <v>54</v>
      </c>
      <c r="R70" s="71">
        <v>54</v>
      </c>
      <c r="S70" s="22">
        <f t="shared" si="5"/>
        <v>100</v>
      </c>
      <c r="T70" s="30">
        <v>0</v>
      </c>
      <c r="U70" s="30">
        <v>0</v>
      </c>
      <c r="V70" s="68" t="s">
        <v>405</v>
      </c>
    </row>
    <row r="71" spans="1:22" ht="169.9" customHeight="1">
      <c r="A71" s="95"/>
      <c r="B71" s="109"/>
      <c r="C71" s="109"/>
      <c r="D71" s="11" t="s">
        <v>204</v>
      </c>
      <c r="E71" s="11" t="s">
        <v>204</v>
      </c>
      <c r="F71" s="11" t="s">
        <v>204</v>
      </c>
      <c r="G71" s="108"/>
      <c r="H71" s="85" t="s">
        <v>357</v>
      </c>
      <c r="I71" s="11" t="s">
        <v>212</v>
      </c>
      <c r="J71" s="67" t="s">
        <v>64</v>
      </c>
      <c r="K71" s="67"/>
      <c r="L71" s="70">
        <v>1905021</v>
      </c>
      <c r="M71" s="68" t="s">
        <v>288</v>
      </c>
      <c r="N71" s="70">
        <v>190502100</v>
      </c>
      <c r="O71" s="68" t="s">
        <v>289</v>
      </c>
      <c r="P71" s="70">
        <v>12</v>
      </c>
      <c r="Q71" s="71">
        <v>0</v>
      </c>
      <c r="R71" s="70">
        <v>0</v>
      </c>
      <c r="S71" s="22">
        <v>0</v>
      </c>
      <c r="T71" s="28">
        <v>0</v>
      </c>
      <c r="U71" s="28">
        <v>0</v>
      </c>
      <c r="V71" s="81" t="s">
        <v>413</v>
      </c>
    </row>
    <row r="72" spans="1:22" ht="112.5" customHeight="1">
      <c r="A72" s="95"/>
      <c r="B72" s="109"/>
      <c r="C72" s="109"/>
      <c r="D72" s="11"/>
      <c r="E72" s="11"/>
      <c r="F72" s="11" t="s">
        <v>204</v>
      </c>
      <c r="G72" s="107" t="s">
        <v>119</v>
      </c>
      <c r="H72" s="85" t="s">
        <v>120</v>
      </c>
      <c r="I72" s="11" t="s">
        <v>213</v>
      </c>
      <c r="J72" s="23" t="s">
        <v>271</v>
      </c>
      <c r="K72" s="23" t="s">
        <v>340</v>
      </c>
      <c r="L72" s="70">
        <v>1202004</v>
      </c>
      <c r="M72" s="68" t="s">
        <v>341</v>
      </c>
      <c r="N72" s="70">
        <v>120200400</v>
      </c>
      <c r="O72" s="68" t="s">
        <v>342</v>
      </c>
      <c r="P72" s="70">
        <v>12</v>
      </c>
      <c r="Q72" s="71">
        <v>12</v>
      </c>
      <c r="R72" s="71">
        <v>4</v>
      </c>
      <c r="S72" s="31">
        <f t="shared" si="5"/>
        <v>33.333333333333329</v>
      </c>
      <c r="T72" s="30" t="s">
        <v>369</v>
      </c>
      <c r="U72" s="30"/>
      <c r="V72" s="79" t="s">
        <v>365</v>
      </c>
    </row>
    <row r="73" spans="1:22" ht="313.5">
      <c r="A73" s="95"/>
      <c r="B73" s="108"/>
      <c r="C73" s="108"/>
      <c r="D73" s="11"/>
      <c r="E73" s="11" t="s">
        <v>204</v>
      </c>
      <c r="F73" s="11" t="s">
        <v>204</v>
      </c>
      <c r="G73" s="108"/>
      <c r="H73" s="85" t="s">
        <v>121</v>
      </c>
      <c r="I73" s="11" t="s">
        <v>213</v>
      </c>
      <c r="J73" s="23" t="s">
        <v>343</v>
      </c>
      <c r="K73" s="23" t="s">
        <v>272</v>
      </c>
      <c r="L73" s="70">
        <v>452001</v>
      </c>
      <c r="M73" s="68" t="s">
        <v>255</v>
      </c>
      <c r="N73" s="70">
        <v>45200109</v>
      </c>
      <c r="O73" s="68" t="s">
        <v>344</v>
      </c>
      <c r="P73" s="70">
        <v>12</v>
      </c>
      <c r="Q73" s="71">
        <v>12</v>
      </c>
      <c r="R73" s="71">
        <v>7</v>
      </c>
      <c r="S73" s="31">
        <f t="shared" si="5"/>
        <v>58.333333333333336</v>
      </c>
      <c r="T73" s="30" t="s">
        <v>369</v>
      </c>
      <c r="U73" s="30"/>
      <c r="V73" s="79" t="s">
        <v>364</v>
      </c>
    </row>
    <row r="74" spans="1:22" ht="270.75">
      <c r="A74" s="95"/>
      <c r="B74" s="107" t="s">
        <v>233</v>
      </c>
      <c r="C74" s="107" t="s">
        <v>234</v>
      </c>
      <c r="D74" s="11"/>
      <c r="E74" s="11" t="s">
        <v>204</v>
      </c>
      <c r="F74" s="11" t="s">
        <v>204</v>
      </c>
      <c r="G74" s="107" t="s">
        <v>122</v>
      </c>
      <c r="H74" s="85" t="s">
        <v>123</v>
      </c>
      <c r="I74" s="11" t="s">
        <v>250</v>
      </c>
      <c r="J74" s="12" t="s">
        <v>287</v>
      </c>
      <c r="K74" s="12" t="s">
        <v>345</v>
      </c>
      <c r="L74" s="70">
        <v>4301004</v>
      </c>
      <c r="M74" s="68" t="s">
        <v>358</v>
      </c>
      <c r="N74" s="70"/>
      <c r="O74" s="68" t="s">
        <v>358</v>
      </c>
      <c r="P74" s="70">
        <v>12</v>
      </c>
      <c r="Q74" s="70">
        <v>3</v>
      </c>
      <c r="R74" s="70">
        <v>3</v>
      </c>
      <c r="S74" s="22">
        <f t="shared" ref="S74:S77" si="6">(R74/Q74)*100</f>
        <v>100</v>
      </c>
      <c r="T74" s="30">
        <v>0</v>
      </c>
      <c r="U74" s="30">
        <v>0</v>
      </c>
      <c r="V74" s="68" t="s">
        <v>362</v>
      </c>
    </row>
    <row r="75" spans="1:22" ht="75.599999999999994" customHeight="1">
      <c r="A75" s="95"/>
      <c r="B75" s="109"/>
      <c r="C75" s="109"/>
      <c r="D75" s="11"/>
      <c r="E75" s="11" t="s">
        <v>204</v>
      </c>
      <c r="F75" s="11" t="s">
        <v>204</v>
      </c>
      <c r="G75" s="108"/>
      <c r="H75" s="85" t="s">
        <v>124</v>
      </c>
      <c r="I75" s="11" t="s">
        <v>250</v>
      </c>
      <c r="J75" s="12" t="s">
        <v>287</v>
      </c>
      <c r="K75" s="12" t="s">
        <v>336</v>
      </c>
      <c r="L75" s="70">
        <v>3301068</v>
      </c>
      <c r="M75" s="68" t="s">
        <v>337</v>
      </c>
      <c r="N75" s="70"/>
      <c r="O75" s="68" t="s">
        <v>338</v>
      </c>
      <c r="P75" s="70">
        <v>10</v>
      </c>
      <c r="Q75" s="70">
        <v>0</v>
      </c>
      <c r="R75" s="70">
        <v>0</v>
      </c>
      <c r="S75" s="22">
        <v>0</v>
      </c>
      <c r="T75" s="23">
        <v>0</v>
      </c>
      <c r="U75" s="23">
        <v>0</v>
      </c>
      <c r="V75" s="68" t="s">
        <v>360</v>
      </c>
    </row>
    <row r="76" spans="1:22" ht="82.9" customHeight="1">
      <c r="A76" s="95"/>
      <c r="B76" s="109"/>
      <c r="C76" s="109"/>
      <c r="D76" s="11"/>
      <c r="E76" s="11" t="s">
        <v>204</v>
      </c>
      <c r="F76" s="11" t="s">
        <v>204</v>
      </c>
      <c r="G76" s="107" t="s">
        <v>125</v>
      </c>
      <c r="H76" s="85" t="s">
        <v>126</v>
      </c>
      <c r="I76" s="11" t="s">
        <v>127</v>
      </c>
      <c r="J76" s="12" t="s">
        <v>64</v>
      </c>
      <c r="K76" s="12" t="s">
        <v>312</v>
      </c>
      <c r="L76" s="70">
        <v>4301037</v>
      </c>
      <c r="M76" s="68" t="s">
        <v>313</v>
      </c>
      <c r="N76" s="70"/>
      <c r="O76" s="68" t="s">
        <v>314</v>
      </c>
      <c r="P76" s="70">
        <v>12</v>
      </c>
      <c r="Q76" s="70">
        <v>4</v>
      </c>
      <c r="R76" s="70">
        <v>0</v>
      </c>
      <c r="S76" s="22">
        <f t="shared" si="6"/>
        <v>0</v>
      </c>
      <c r="T76" s="30">
        <v>0</v>
      </c>
      <c r="U76" s="30">
        <v>0</v>
      </c>
      <c r="V76" s="68" t="s">
        <v>374</v>
      </c>
    </row>
    <row r="77" spans="1:22" ht="85.5">
      <c r="A77" s="95"/>
      <c r="B77" s="109"/>
      <c r="C77" s="109"/>
      <c r="D77" s="11"/>
      <c r="E77" s="11" t="s">
        <v>204</v>
      </c>
      <c r="F77" s="11" t="s">
        <v>204</v>
      </c>
      <c r="G77" s="109"/>
      <c r="H77" s="85" t="s">
        <v>128</v>
      </c>
      <c r="I77" s="11" t="s">
        <v>127</v>
      </c>
      <c r="J77" s="12" t="s">
        <v>64</v>
      </c>
      <c r="K77" s="12" t="s">
        <v>312</v>
      </c>
      <c r="L77" s="70">
        <v>4301037</v>
      </c>
      <c r="M77" s="68" t="s">
        <v>313</v>
      </c>
      <c r="N77" s="70"/>
      <c r="O77" s="68" t="s">
        <v>315</v>
      </c>
      <c r="P77" s="70">
        <v>12</v>
      </c>
      <c r="Q77" s="71">
        <v>1</v>
      </c>
      <c r="R77" s="71">
        <v>0</v>
      </c>
      <c r="S77" s="22">
        <f t="shared" si="6"/>
        <v>0</v>
      </c>
      <c r="T77" s="30">
        <v>0</v>
      </c>
      <c r="U77" s="30">
        <v>0</v>
      </c>
      <c r="V77" s="68" t="s">
        <v>375</v>
      </c>
    </row>
    <row r="78" spans="1:22" ht="71.25">
      <c r="A78" s="95"/>
      <c r="B78" s="109"/>
      <c r="C78" s="109"/>
      <c r="D78" s="11"/>
      <c r="E78" s="11"/>
      <c r="F78" s="11" t="s">
        <v>204</v>
      </c>
      <c r="G78" s="109"/>
      <c r="H78" s="85" t="s">
        <v>129</v>
      </c>
      <c r="I78" s="11" t="s">
        <v>127</v>
      </c>
      <c r="J78" s="12" t="s">
        <v>64</v>
      </c>
      <c r="K78" s="12" t="s">
        <v>316</v>
      </c>
      <c r="L78" s="70">
        <v>4302075</v>
      </c>
      <c r="M78" s="68" t="s">
        <v>317</v>
      </c>
      <c r="N78" s="70"/>
      <c r="O78" s="68" t="s">
        <v>318</v>
      </c>
      <c r="P78" s="70">
        <v>25</v>
      </c>
      <c r="Q78" s="71">
        <v>5</v>
      </c>
      <c r="R78" s="71">
        <v>2</v>
      </c>
      <c r="S78" s="22">
        <f t="shared" ref="S78:S79" si="7">(R78/Q78)*100</f>
        <v>40</v>
      </c>
      <c r="T78" s="30">
        <v>1650000</v>
      </c>
      <c r="U78" s="30">
        <v>1650000</v>
      </c>
      <c r="V78" s="68" t="s">
        <v>376</v>
      </c>
    </row>
    <row r="79" spans="1:22" ht="85.5">
      <c r="A79" s="95"/>
      <c r="B79" s="109"/>
      <c r="C79" s="109"/>
      <c r="D79" s="11"/>
      <c r="E79" s="11"/>
      <c r="F79" s="11" t="s">
        <v>204</v>
      </c>
      <c r="G79" s="109"/>
      <c r="H79" s="85" t="s">
        <v>130</v>
      </c>
      <c r="I79" s="11" t="s">
        <v>127</v>
      </c>
      <c r="J79" s="12" t="s">
        <v>64</v>
      </c>
      <c r="K79" s="12" t="s">
        <v>316</v>
      </c>
      <c r="L79" s="70">
        <v>4302075</v>
      </c>
      <c r="M79" s="68" t="s">
        <v>317</v>
      </c>
      <c r="N79" s="70"/>
      <c r="O79" s="68" t="s">
        <v>318</v>
      </c>
      <c r="P79" s="70">
        <v>25</v>
      </c>
      <c r="Q79" s="71">
        <v>12</v>
      </c>
      <c r="R79" s="71">
        <v>2</v>
      </c>
      <c r="S79" s="86">
        <f t="shared" si="7"/>
        <v>16.666666666666664</v>
      </c>
      <c r="T79" s="30" t="s">
        <v>369</v>
      </c>
      <c r="U79" s="30"/>
      <c r="V79" s="68" t="s">
        <v>376</v>
      </c>
    </row>
    <row r="80" spans="1:22" ht="114">
      <c r="A80" s="95"/>
      <c r="B80" s="109"/>
      <c r="C80" s="109"/>
      <c r="D80" s="11"/>
      <c r="E80" s="11" t="s">
        <v>204</v>
      </c>
      <c r="F80" s="11" t="s">
        <v>204</v>
      </c>
      <c r="G80" s="109"/>
      <c r="H80" s="85" t="s">
        <v>131</v>
      </c>
      <c r="I80" s="11" t="s">
        <v>127</v>
      </c>
      <c r="J80" s="12" t="s">
        <v>64</v>
      </c>
      <c r="K80" s="12" t="s">
        <v>312</v>
      </c>
      <c r="L80" s="70">
        <v>4301037</v>
      </c>
      <c r="M80" s="68" t="s">
        <v>313</v>
      </c>
      <c r="N80" s="70"/>
      <c r="O80" s="68" t="s">
        <v>319</v>
      </c>
      <c r="P80" s="70">
        <v>12</v>
      </c>
      <c r="Q80" s="70">
        <v>3</v>
      </c>
      <c r="R80" s="70">
        <v>0</v>
      </c>
      <c r="S80" s="22">
        <f>(R80/Q80)*100</f>
        <v>0</v>
      </c>
      <c r="T80" s="30">
        <v>0</v>
      </c>
      <c r="U80" s="30">
        <v>0</v>
      </c>
      <c r="V80" s="68" t="s">
        <v>377</v>
      </c>
    </row>
    <row r="81" spans="1:22" ht="85.5">
      <c r="A81" s="95"/>
      <c r="B81" s="109"/>
      <c r="C81" s="109"/>
      <c r="D81" s="11" t="s">
        <v>204</v>
      </c>
      <c r="E81" s="11" t="s">
        <v>204</v>
      </c>
      <c r="F81" s="11" t="s">
        <v>204</v>
      </c>
      <c r="G81" s="109"/>
      <c r="H81" s="85" t="s">
        <v>132</v>
      </c>
      <c r="I81" s="11" t="s">
        <v>106</v>
      </c>
      <c r="J81" s="23" t="s">
        <v>64</v>
      </c>
      <c r="K81" s="12" t="s">
        <v>275</v>
      </c>
      <c r="L81" s="70">
        <v>3301087</v>
      </c>
      <c r="M81" s="68" t="s">
        <v>280</v>
      </c>
      <c r="N81" s="70">
        <v>330108701</v>
      </c>
      <c r="O81" s="68" t="s">
        <v>281</v>
      </c>
      <c r="P81" s="70">
        <v>18785</v>
      </c>
      <c r="Q81" s="70">
        <v>8</v>
      </c>
      <c r="R81" s="70">
        <v>0</v>
      </c>
      <c r="S81" s="22">
        <f>(R81/Q81)*100</f>
        <v>0</v>
      </c>
      <c r="T81" s="29">
        <v>0</v>
      </c>
      <c r="U81" s="29">
        <v>0</v>
      </c>
      <c r="V81" s="68" t="s">
        <v>373</v>
      </c>
    </row>
    <row r="82" spans="1:22" ht="76.150000000000006" customHeight="1">
      <c r="A82" s="95"/>
      <c r="B82" s="109"/>
      <c r="C82" s="109"/>
      <c r="D82" s="11"/>
      <c r="E82" s="11" t="s">
        <v>204</v>
      </c>
      <c r="F82" s="11" t="s">
        <v>204</v>
      </c>
      <c r="G82" s="108"/>
      <c r="H82" s="85" t="s">
        <v>133</v>
      </c>
      <c r="I82" s="11" t="s">
        <v>106</v>
      </c>
      <c r="J82" s="12" t="s">
        <v>64</v>
      </c>
      <c r="K82" s="12" t="s">
        <v>275</v>
      </c>
      <c r="L82" s="70">
        <v>3301073</v>
      </c>
      <c r="M82" s="68" t="s">
        <v>278</v>
      </c>
      <c r="N82" s="70">
        <v>330107301</v>
      </c>
      <c r="O82" s="68" t="s">
        <v>279</v>
      </c>
      <c r="P82" s="70">
        <v>1800</v>
      </c>
      <c r="Q82" s="70">
        <v>1</v>
      </c>
      <c r="R82" s="70">
        <v>0</v>
      </c>
      <c r="S82" s="22">
        <f>(R82/Q82)*100</f>
        <v>0</v>
      </c>
      <c r="T82" s="29">
        <v>0</v>
      </c>
      <c r="U82" s="29">
        <v>0</v>
      </c>
      <c r="V82" s="68" t="s">
        <v>373</v>
      </c>
    </row>
    <row r="83" spans="1:22" ht="270.75">
      <c r="A83" s="95"/>
      <c r="B83" s="109"/>
      <c r="C83" s="109"/>
      <c r="D83" s="93"/>
      <c r="E83" s="93" t="s">
        <v>204</v>
      </c>
      <c r="F83" s="93" t="s">
        <v>204</v>
      </c>
      <c r="G83" s="107" t="s">
        <v>134</v>
      </c>
      <c r="H83" s="113" t="s">
        <v>135</v>
      </c>
      <c r="I83" s="11" t="s">
        <v>307</v>
      </c>
      <c r="J83" s="23" t="s">
        <v>287</v>
      </c>
      <c r="K83" s="23" t="s">
        <v>345</v>
      </c>
      <c r="L83" s="70">
        <v>4301004</v>
      </c>
      <c r="M83" s="68" t="s">
        <v>358</v>
      </c>
      <c r="N83" s="70"/>
      <c r="O83" s="68" t="s">
        <v>358</v>
      </c>
      <c r="P83" s="70">
        <v>12</v>
      </c>
      <c r="Q83" s="99">
        <v>4</v>
      </c>
      <c r="R83" s="99">
        <v>3</v>
      </c>
      <c r="S83" s="101">
        <f t="shared" ref="S83" si="8">(R83/Q83)*100</f>
        <v>75</v>
      </c>
      <c r="T83" s="30">
        <v>0</v>
      </c>
      <c r="U83" s="30">
        <v>0</v>
      </c>
      <c r="V83" s="78" t="s">
        <v>362</v>
      </c>
    </row>
    <row r="84" spans="1:22" ht="128.25">
      <c r="A84" s="95"/>
      <c r="B84" s="109"/>
      <c r="C84" s="109"/>
      <c r="D84" s="94"/>
      <c r="E84" s="94"/>
      <c r="F84" s="94"/>
      <c r="G84" s="109"/>
      <c r="H84" s="114"/>
      <c r="I84" s="11" t="s">
        <v>308</v>
      </c>
      <c r="J84" s="23" t="s">
        <v>64</v>
      </c>
      <c r="K84" s="23" t="s">
        <v>309</v>
      </c>
      <c r="L84" s="70">
        <v>4301004</v>
      </c>
      <c r="M84" s="68" t="s">
        <v>310</v>
      </c>
      <c r="N84" s="70">
        <v>430100401</v>
      </c>
      <c r="O84" s="68" t="s">
        <v>311</v>
      </c>
      <c r="P84" s="70">
        <v>4</v>
      </c>
      <c r="Q84" s="100"/>
      <c r="R84" s="100"/>
      <c r="S84" s="102"/>
      <c r="T84" s="30">
        <v>0</v>
      </c>
      <c r="U84" s="30">
        <v>0</v>
      </c>
      <c r="V84" s="68" t="s">
        <v>363</v>
      </c>
    </row>
    <row r="85" spans="1:22" ht="156.75">
      <c r="A85" s="95"/>
      <c r="B85" s="109"/>
      <c r="C85" s="109"/>
      <c r="D85" s="93"/>
      <c r="E85" s="93" t="s">
        <v>204</v>
      </c>
      <c r="F85" s="93" t="s">
        <v>204</v>
      </c>
      <c r="G85" s="109"/>
      <c r="H85" s="113" t="s">
        <v>101</v>
      </c>
      <c r="I85" s="11" t="s">
        <v>307</v>
      </c>
      <c r="J85" s="23" t="s">
        <v>287</v>
      </c>
      <c r="K85" s="23" t="s">
        <v>336</v>
      </c>
      <c r="L85" s="70">
        <v>3301068</v>
      </c>
      <c r="M85" s="68" t="s">
        <v>337</v>
      </c>
      <c r="N85" s="70"/>
      <c r="O85" s="68" t="s">
        <v>338</v>
      </c>
      <c r="P85" s="70">
        <v>10</v>
      </c>
      <c r="Q85" s="99">
        <v>3</v>
      </c>
      <c r="R85" s="99">
        <v>4</v>
      </c>
      <c r="S85" s="101">
        <f>(R85/Q85)*100</f>
        <v>133.33333333333331</v>
      </c>
      <c r="T85" s="29">
        <v>0</v>
      </c>
      <c r="U85" s="29">
        <v>0</v>
      </c>
      <c r="V85" s="79" t="s">
        <v>361</v>
      </c>
    </row>
    <row r="86" spans="1:22" ht="164.45" customHeight="1">
      <c r="A86" s="95"/>
      <c r="B86" s="108"/>
      <c r="C86" s="108"/>
      <c r="D86" s="94"/>
      <c r="E86" s="94"/>
      <c r="F86" s="94"/>
      <c r="G86" s="108"/>
      <c r="H86" s="114"/>
      <c r="I86" s="11" t="s">
        <v>308</v>
      </c>
      <c r="J86" s="23" t="s">
        <v>64</v>
      </c>
      <c r="K86" s="23" t="s">
        <v>309</v>
      </c>
      <c r="L86" s="70">
        <v>4301004</v>
      </c>
      <c r="M86" s="68" t="s">
        <v>310</v>
      </c>
      <c r="N86" s="70">
        <v>430100401</v>
      </c>
      <c r="O86" s="68" t="s">
        <v>311</v>
      </c>
      <c r="P86" s="70">
        <v>4</v>
      </c>
      <c r="Q86" s="100"/>
      <c r="R86" s="100"/>
      <c r="S86" s="102"/>
      <c r="T86" s="30">
        <v>0</v>
      </c>
      <c r="U86" s="30">
        <v>0</v>
      </c>
      <c r="V86" s="79" t="s">
        <v>363</v>
      </c>
    </row>
    <row r="87" spans="1:22" ht="99.75">
      <c r="A87" s="95"/>
      <c r="B87" s="107" t="s">
        <v>235</v>
      </c>
      <c r="C87" s="107" t="s">
        <v>236</v>
      </c>
      <c r="D87" s="11"/>
      <c r="E87" s="11" t="s">
        <v>204</v>
      </c>
      <c r="F87" s="11" t="s">
        <v>204</v>
      </c>
      <c r="G87" s="13" t="s">
        <v>205</v>
      </c>
      <c r="H87" s="85" t="s">
        <v>206</v>
      </c>
      <c r="I87" s="11" t="s">
        <v>251</v>
      </c>
      <c r="J87" s="14"/>
      <c r="K87" s="14"/>
      <c r="L87" s="70"/>
      <c r="M87" s="68"/>
      <c r="N87" s="70"/>
      <c r="O87" s="68"/>
      <c r="P87" s="70"/>
      <c r="Q87" s="71">
        <v>8</v>
      </c>
      <c r="R87" s="70">
        <v>1</v>
      </c>
      <c r="S87" s="16">
        <f t="shared" ref="S87:S88" si="9">(R87/Q87)*100</f>
        <v>12.5</v>
      </c>
      <c r="T87" s="27">
        <v>0</v>
      </c>
      <c r="U87" s="27">
        <v>0</v>
      </c>
      <c r="V87" s="81" t="s">
        <v>401</v>
      </c>
    </row>
    <row r="88" spans="1:22" ht="128.25" customHeight="1">
      <c r="A88" s="95"/>
      <c r="B88" s="109"/>
      <c r="C88" s="109"/>
      <c r="D88" s="11"/>
      <c r="E88" s="11" t="s">
        <v>204</v>
      </c>
      <c r="F88" s="11" t="s">
        <v>204</v>
      </c>
      <c r="G88" s="14" t="s">
        <v>207</v>
      </c>
      <c r="H88" s="85" t="s">
        <v>208</v>
      </c>
      <c r="I88" s="11" t="s">
        <v>251</v>
      </c>
      <c r="J88" s="66" t="s">
        <v>64</v>
      </c>
      <c r="K88" s="66" t="s">
        <v>65</v>
      </c>
      <c r="L88" s="70">
        <v>2201030</v>
      </c>
      <c r="M88" s="68" t="s">
        <v>73</v>
      </c>
      <c r="N88" s="70">
        <v>220103300</v>
      </c>
      <c r="O88" s="68" t="s">
        <v>74</v>
      </c>
      <c r="P88" s="70">
        <v>36000</v>
      </c>
      <c r="Q88" s="72">
        <v>2697</v>
      </c>
      <c r="R88" s="72">
        <v>0</v>
      </c>
      <c r="S88" s="22">
        <f t="shared" si="9"/>
        <v>0</v>
      </c>
      <c r="T88" s="30">
        <v>0</v>
      </c>
      <c r="U88" s="30">
        <v>0</v>
      </c>
      <c r="V88" s="81" t="s">
        <v>394</v>
      </c>
    </row>
    <row r="89" spans="1:22" ht="85.5">
      <c r="A89" s="95"/>
      <c r="B89" s="109"/>
      <c r="C89" s="109"/>
      <c r="D89" s="11"/>
      <c r="E89" s="11" t="s">
        <v>204</v>
      </c>
      <c r="F89" s="11" t="s">
        <v>204</v>
      </c>
      <c r="G89" s="107" t="s">
        <v>209</v>
      </c>
      <c r="H89" s="85" t="s">
        <v>210</v>
      </c>
      <c r="I89" s="11" t="s">
        <v>251</v>
      </c>
      <c r="J89" s="14"/>
      <c r="K89" s="14"/>
      <c r="L89" s="70"/>
      <c r="M89" s="68"/>
      <c r="N89" s="70"/>
      <c r="O89" s="68"/>
      <c r="P89" s="70"/>
      <c r="Q89" s="72">
        <v>1</v>
      </c>
      <c r="R89" s="72">
        <v>1</v>
      </c>
      <c r="S89" s="22">
        <f>(R89/Q89)*100</f>
        <v>100</v>
      </c>
      <c r="T89" s="30">
        <v>0</v>
      </c>
      <c r="U89" s="30">
        <v>0</v>
      </c>
      <c r="V89" s="81" t="s">
        <v>397</v>
      </c>
    </row>
    <row r="90" spans="1:22" ht="114">
      <c r="A90" s="95"/>
      <c r="B90" s="108"/>
      <c r="C90" s="108"/>
      <c r="D90" s="11" t="s">
        <v>204</v>
      </c>
      <c r="E90" s="11" t="s">
        <v>204</v>
      </c>
      <c r="F90" s="11" t="s">
        <v>204</v>
      </c>
      <c r="G90" s="108"/>
      <c r="H90" s="85" t="s">
        <v>211</v>
      </c>
      <c r="I90" s="11" t="s">
        <v>251</v>
      </c>
      <c r="J90" s="14" t="s">
        <v>64</v>
      </c>
      <c r="K90" s="14" t="s">
        <v>258</v>
      </c>
      <c r="L90" s="70">
        <v>2201074</v>
      </c>
      <c r="M90" s="68" t="s">
        <v>259</v>
      </c>
      <c r="N90" s="70">
        <v>220107400</v>
      </c>
      <c r="O90" s="68" t="s">
        <v>260</v>
      </c>
      <c r="P90" s="70">
        <v>1814</v>
      </c>
      <c r="Q90" s="70">
        <v>1</v>
      </c>
      <c r="R90" s="70">
        <v>0</v>
      </c>
      <c r="S90" s="22">
        <f t="shared" ref="S90" si="10">(R90/Q90)*100</f>
        <v>0</v>
      </c>
      <c r="T90" s="30">
        <v>0</v>
      </c>
      <c r="U90" s="30">
        <v>0</v>
      </c>
      <c r="V90" s="81" t="s">
        <v>400</v>
      </c>
    </row>
    <row r="91" spans="1:22" ht="114">
      <c r="A91" s="95"/>
      <c r="B91" s="113" t="s">
        <v>237</v>
      </c>
      <c r="C91" s="113" t="s">
        <v>238</v>
      </c>
      <c r="D91" s="11" t="s">
        <v>204</v>
      </c>
      <c r="E91" s="11" t="s">
        <v>204</v>
      </c>
      <c r="F91" s="11" t="s">
        <v>204</v>
      </c>
      <c r="G91" s="107" t="s">
        <v>45</v>
      </c>
      <c r="H91" s="85" t="s">
        <v>44</v>
      </c>
      <c r="I91" s="11" t="s">
        <v>266</v>
      </c>
      <c r="J91" s="12"/>
      <c r="K91" s="12"/>
      <c r="L91" s="70">
        <v>1905021</v>
      </c>
      <c r="M91" s="68" t="s">
        <v>47</v>
      </c>
      <c r="N91" s="70"/>
      <c r="O91" s="68"/>
      <c r="P91" s="70"/>
      <c r="Q91" s="71">
        <v>1</v>
      </c>
      <c r="R91" s="70">
        <v>0</v>
      </c>
      <c r="S91" s="22">
        <f t="shared" ref="S91:S97" si="11">(R91/Q91)*100</f>
        <v>0</v>
      </c>
      <c r="T91" s="29">
        <v>0</v>
      </c>
      <c r="U91" s="29">
        <v>0</v>
      </c>
      <c r="V91" s="68" t="s">
        <v>379</v>
      </c>
    </row>
    <row r="92" spans="1:22" ht="85.5">
      <c r="A92" s="95"/>
      <c r="B92" s="115"/>
      <c r="C92" s="115"/>
      <c r="D92" s="11" t="s">
        <v>204</v>
      </c>
      <c r="E92" s="11" t="s">
        <v>204</v>
      </c>
      <c r="F92" s="11" t="s">
        <v>204</v>
      </c>
      <c r="G92" s="108"/>
      <c r="H92" s="85" t="s">
        <v>252</v>
      </c>
      <c r="I92" s="11" t="s">
        <v>212</v>
      </c>
      <c r="J92" s="12" t="s">
        <v>64</v>
      </c>
      <c r="K92" s="12"/>
      <c r="L92" s="70">
        <v>1905021</v>
      </c>
      <c r="M92" s="68" t="s">
        <v>288</v>
      </c>
      <c r="N92" s="70">
        <v>190502100</v>
      </c>
      <c r="O92" s="68" t="s">
        <v>289</v>
      </c>
      <c r="P92" s="70">
        <v>12</v>
      </c>
      <c r="Q92" s="71">
        <v>1</v>
      </c>
      <c r="R92" s="70">
        <v>0</v>
      </c>
      <c r="S92" s="22">
        <f t="shared" si="11"/>
        <v>0</v>
      </c>
      <c r="T92" s="29">
        <v>0</v>
      </c>
      <c r="U92" s="29">
        <v>0</v>
      </c>
      <c r="V92" s="68" t="s">
        <v>413</v>
      </c>
    </row>
    <row r="93" spans="1:22" ht="114">
      <c r="A93" s="95"/>
      <c r="B93" s="115"/>
      <c r="C93" s="115"/>
      <c r="D93" s="11" t="s">
        <v>204</v>
      </c>
      <c r="E93" s="11" t="s">
        <v>204</v>
      </c>
      <c r="F93" s="11" t="s">
        <v>204</v>
      </c>
      <c r="G93" s="12" t="s">
        <v>43</v>
      </c>
      <c r="H93" s="85" t="s">
        <v>290</v>
      </c>
      <c r="I93" s="11" t="s">
        <v>212</v>
      </c>
      <c r="J93" s="23" t="s">
        <v>64</v>
      </c>
      <c r="K93" s="23"/>
      <c r="L93" s="70">
        <v>1905021</v>
      </c>
      <c r="M93" s="68" t="s">
        <v>288</v>
      </c>
      <c r="N93" s="70">
        <v>190502100</v>
      </c>
      <c r="O93" s="68" t="s">
        <v>289</v>
      </c>
      <c r="P93" s="70">
        <v>12</v>
      </c>
      <c r="Q93" s="71">
        <v>1</v>
      </c>
      <c r="R93" s="70">
        <v>0</v>
      </c>
      <c r="S93" s="22">
        <f t="shared" si="11"/>
        <v>0</v>
      </c>
      <c r="T93" s="28">
        <v>0</v>
      </c>
      <c r="U93" s="28">
        <v>0</v>
      </c>
      <c r="V93" s="81" t="s">
        <v>413</v>
      </c>
    </row>
    <row r="94" spans="1:22" ht="85.5">
      <c r="A94" s="95"/>
      <c r="B94" s="115"/>
      <c r="C94" s="115"/>
      <c r="D94" s="11" t="s">
        <v>204</v>
      </c>
      <c r="E94" s="11" t="s">
        <v>204</v>
      </c>
      <c r="F94" s="11" t="s">
        <v>204</v>
      </c>
      <c r="G94" s="107" t="s">
        <v>42</v>
      </c>
      <c r="H94" s="85" t="s">
        <v>41</v>
      </c>
      <c r="I94" s="11" t="s">
        <v>46</v>
      </c>
      <c r="J94" s="12"/>
      <c r="K94" s="12"/>
      <c r="L94" s="70"/>
      <c r="M94" s="68"/>
      <c r="N94" s="70"/>
      <c r="O94" s="68"/>
      <c r="P94" s="70"/>
      <c r="Q94" s="71">
        <v>1</v>
      </c>
      <c r="R94" s="70">
        <v>0</v>
      </c>
      <c r="S94" s="22">
        <f t="shared" ref="S94" si="12">(R94/Q94)*100</f>
        <v>0</v>
      </c>
      <c r="T94" s="29">
        <v>0</v>
      </c>
      <c r="U94" s="29">
        <v>0</v>
      </c>
      <c r="V94" s="81" t="s">
        <v>379</v>
      </c>
    </row>
    <row r="95" spans="1:22" ht="85.5">
      <c r="A95" s="94"/>
      <c r="B95" s="114"/>
      <c r="C95" s="114"/>
      <c r="D95" s="11" t="s">
        <v>204</v>
      </c>
      <c r="E95" s="11" t="s">
        <v>204</v>
      </c>
      <c r="F95" s="11" t="s">
        <v>204</v>
      </c>
      <c r="G95" s="108"/>
      <c r="H95" s="85" t="s">
        <v>39</v>
      </c>
      <c r="I95" s="11" t="s">
        <v>188</v>
      </c>
      <c r="J95" s="23" t="s">
        <v>64</v>
      </c>
      <c r="K95" s="23"/>
      <c r="L95" s="70">
        <v>1905021</v>
      </c>
      <c r="M95" s="68" t="s">
        <v>288</v>
      </c>
      <c r="N95" s="70">
        <v>190502100</v>
      </c>
      <c r="O95" s="68" t="s">
        <v>289</v>
      </c>
      <c r="P95" s="70">
        <v>12</v>
      </c>
      <c r="Q95" s="71">
        <v>1</v>
      </c>
      <c r="R95" s="70">
        <v>0</v>
      </c>
      <c r="S95" s="22">
        <f t="shared" si="11"/>
        <v>0</v>
      </c>
      <c r="T95" s="28">
        <v>0</v>
      </c>
      <c r="U95" s="28">
        <v>0</v>
      </c>
      <c r="V95" s="81" t="s">
        <v>413</v>
      </c>
    </row>
    <row r="96" spans="1:22" ht="130.15" customHeight="1">
      <c r="A96" s="93" t="s">
        <v>138</v>
      </c>
      <c r="B96" s="113" t="s">
        <v>239</v>
      </c>
      <c r="C96" s="113" t="s">
        <v>240</v>
      </c>
      <c r="D96" s="11" t="s">
        <v>204</v>
      </c>
      <c r="E96" s="11" t="s">
        <v>204</v>
      </c>
      <c r="F96" s="11" t="s">
        <v>204</v>
      </c>
      <c r="G96" s="12" t="s">
        <v>136</v>
      </c>
      <c r="H96" s="85" t="s">
        <v>137</v>
      </c>
      <c r="I96" s="11" t="s">
        <v>139</v>
      </c>
      <c r="J96" s="12" t="s">
        <v>264</v>
      </c>
      <c r="K96" s="12" t="s">
        <v>264</v>
      </c>
      <c r="L96" s="71" t="s">
        <v>264</v>
      </c>
      <c r="M96" s="68" t="s">
        <v>264</v>
      </c>
      <c r="N96" s="71" t="s">
        <v>264</v>
      </c>
      <c r="O96" s="68" t="s">
        <v>265</v>
      </c>
      <c r="P96" s="71" t="s">
        <v>264</v>
      </c>
      <c r="Q96" s="71">
        <v>1</v>
      </c>
      <c r="R96" s="70">
        <v>0</v>
      </c>
      <c r="S96" s="22">
        <f t="shared" si="11"/>
        <v>0</v>
      </c>
      <c r="T96" s="29">
        <v>0</v>
      </c>
      <c r="U96" s="29">
        <v>0</v>
      </c>
      <c r="V96" s="81" t="s">
        <v>414</v>
      </c>
    </row>
    <row r="97" spans="1:22" ht="99.75">
      <c r="A97" s="95"/>
      <c r="B97" s="115"/>
      <c r="C97" s="115"/>
      <c r="D97" s="93" t="s">
        <v>204</v>
      </c>
      <c r="E97" s="93"/>
      <c r="F97" s="93"/>
      <c r="G97" s="107" t="s">
        <v>140</v>
      </c>
      <c r="H97" s="113" t="s">
        <v>63</v>
      </c>
      <c r="I97" s="11" t="s">
        <v>107</v>
      </c>
      <c r="J97" s="23" t="s">
        <v>64</v>
      </c>
      <c r="K97" s="23" t="s">
        <v>65</v>
      </c>
      <c r="L97" s="70">
        <v>2201018</v>
      </c>
      <c r="M97" s="68" t="s">
        <v>66</v>
      </c>
      <c r="N97" s="70">
        <v>220101802</v>
      </c>
      <c r="O97" s="68" t="s">
        <v>67</v>
      </c>
      <c r="P97" s="70">
        <v>1</v>
      </c>
      <c r="Q97" s="99">
        <v>710</v>
      </c>
      <c r="R97" s="103"/>
      <c r="S97" s="105">
        <f t="shared" si="11"/>
        <v>0</v>
      </c>
      <c r="T97" s="30">
        <v>0</v>
      </c>
      <c r="U97" s="30">
        <v>0</v>
      </c>
      <c r="V97" s="81" t="s">
        <v>390</v>
      </c>
    </row>
    <row r="98" spans="1:22" ht="107.45" customHeight="1">
      <c r="A98" s="95"/>
      <c r="B98" s="115"/>
      <c r="C98" s="115"/>
      <c r="D98" s="94"/>
      <c r="E98" s="94"/>
      <c r="F98" s="94"/>
      <c r="G98" s="109"/>
      <c r="H98" s="114"/>
      <c r="I98" s="11" t="s">
        <v>262</v>
      </c>
      <c r="J98" s="23" t="s">
        <v>264</v>
      </c>
      <c r="K98" s="23" t="s">
        <v>264</v>
      </c>
      <c r="L98" s="71" t="s">
        <v>264</v>
      </c>
      <c r="M98" s="68" t="s">
        <v>264</v>
      </c>
      <c r="N98" s="71" t="s">
        <v>264</v>
      </c>
      <c r="O98" s="68" t="s">
        <v>265</v>
      </c>
      <c r="P98" s="71" t="s">
        <v>264</v>
      </c>
      <c r="Q98" s="100"/>
      <c r="R98" s="104"/>
      <c r="S98" s="106"/>
      <c r="T98" s="30">
        <v>0</v>
      </c>
      <c r="U98" s="30">
        <v>0</v>
      </c>
      <c r="V98" s="81" t="s">
        <v>414</v>
      </c>
    </row>
    <row r="99" spans="1:22" ht="85.5">
      <c r="A99" s="95"/>
      <c r="B99" s="115"/>
      <c r="C99" s="115"/>
      <c r="D99" s="11" t="s">
        <v>204</v>
      </c>
      <c r="E99" s="11"/>
      <c r="F99" s="11"/>
      <c r="G99" s="109"/>
      <c r="H99" s="85" t="s">
        <v>141</v>
      </c>
      <c r="I99" s="11" t="s">
        <v>253</v>
      </c>
      <c r="J99" s="23" t="s">
        <v>264</v>
      </c>
      <c r="K99" s="23" t="s">
        <v>264</v>
      </c>
      <c r="L99" s="71" t="s">
        <v>264</v>
      </c>
      <c r="M99" s="68" t="s">
        <v>264</v>
      </c>
      <c r="N99" s="71" t="s">
        <v>264</v>
      </c>
      <c r="O99" s="68" t="s">
        <v>264</v>
      </c>
      <c r="P99" s="71" t="s">
        <v>264</v>
      </c>
      <c r="Q99" s="70">
        <v>12</v>
      </c>
      <c r="R99" s="70">
        <v>12</v>
      </c>
      <c r="S99" s="22">
        <f t="shared" ref="S99" si="13">(R99/Q99)*100</f>
        <v>100</v>
      </c>
      <c r="T99" s="29">
        <v>0</v>
      </c>
      <c r="U99" s="29">
        <v>0</v>
      </c>
      <c r="V99" s="81" t="s">
        <v>402</v>
      </c>
    </row>
    <row r="100" spans="1:22" ht="199.5">
      <c r="A100" s="95"/>
      <c r="B100" s="115"/>
      <c r="C100" s="115"/>
      <c r="D100" s="11" t="s">
        <v>204</v>
      </c>
      <c r="E100" s="11" t="s">
        <v>204</v>
      </c>
      <c r="F100" s="11"/>
      <c r="G100" s="109"/>
      <c r="H100" s="85" t="s">
        <v>142</v>
      </c>
      <c r="I100" s="11" t="s">
        <v>253</v>
      </c>
      <c r="J100" s="12" t="s">
        <v>64</v>
      </c>
      <c r="K100" s="12" t="s">
        <v>65</v>
      </c>
      <c r="L100" s="70">
        <v>2201074</v>
      </c>
      <c r="M100" s="68" t="s">
        <v>69</v>
      </c>
      <c r="N100" s="70">
        <v>220107400</v>
      </c>
      <c r="O100" s="68" t="s">
        <v>354</v>
      </c>
      <c r="P100" s="70">
        <v>94</v>
      </c>
      <c r="Q100" s="71">
        <v>85</v>
      </c>
      <c r="R100" s="71">
        <v>97</v>
      </c>
      <c r="S100" s="88">
        <f>(R100/Q100)*100</f>
        <v>114.11764705882352</v>
      </c>
      <c r="T100" s="30">
        <v>0</v>
      </c>
      <c r="U100" s="30">
        <v>0</v>
      </c>
      <c r="V100" s="81" t="s">
        <v>391</v>
      </c>
    </row>
    <row r="101" spans="1:22" ht="99.75">
      <c r="A101" s="95"/>
      <c r="B101" s="115"/>
      <c r="C101" s="115"/>
      <c r="D101" s="11" t="s">
        <v>204</v>
      </c>
      <c r="E101" s="11" t="s">
        <v>204</v>
      </c>
      <c r="F101" s="11" t="s">
        <v>204</v>
      </c>
      <c r="G101" s="108"/>
      <c r="H101" s="85" t="s">
        <v>143</v>
      </c>
      <c r="I101" s="11" t="s">
        <v>212</v>
      </c>
      <c r="J101" s="23" t="s">
        <v>64</v>
      </c>
      <c r="K101" s="23"/>
      <c r="L101" s="71" t="s">
        <v>292</v>
      </c>
      <c r="M101" s="68" t="s">
        <v>291</v>
      </c>
      <c r="N101" s="71" t="s">
        <v>294</v>
      </c>
      <c r="O101" s="68" t="s">
        <v>293</v>
      </c>
      <c r="P101" s="70">
        <v>1</v>
      </c>
      <c r="Q101" s="70">
        <v>1</v>
      </c>
      <c r="R101" s="70">
        <v>0</v>
      </c>
      <c r="S101" s="22">
        <f>(R101/Q101)*100</f>
        <v>0</v>
      </c>
      <c r="T101" s="28">
        <v>0</v>
      </c>
      <c r="U101" s="28">
        <v>0</v>
      </c>
      <c r="V101" s="81" t="s">
        <v>413</v>
      </c>
    </row>
    <row r="102" spans="1:22" ht="99.75">
      <c r="A102" s="95"/>
      <c r="B102" s="115"/>
      <c r="C102" s="115"/>
      <c r="D102" s="11"/>
      <c r="E102" s="11" t="s">
        <v>204</v>
      </c>
      <c r="F102" s="11" t="s">
        <v>204</v>
      </c>
      <c r="G102" s="107" t="s">
        <v>146</v>
      </c>
      <c r="H102" s="85" t="s">
        <v>147</v>
      </c>
      <c r="I102" s="11" t="s">
        <v>253</v>
      </c>
      <c r="J102" s="12" t="s">
        <v>64</v>
      </c>
      <c r="K102" s="12" t="s">
        <v>148</v>
      </c>
      <c r="L102" s="70">
        <v>2201006</v>
      </c>
      <c r="M102" s="68" t="s">
        <v>85</v>
      </c>
      <c r="N102" s="70">
        <v>220100600</v>
      </c>
      <c r="O102" s="68" t="s">
        <v>86</v>
      </c>
      <c r="P102" s="70">
        <v>54</v>
      </c>
      <c r="Q102" s="71">
        <v>1</v>
      </c>
      <c r="R102" s="71">
        <v>1</v>
      </c>
      <c r="S102" s="22">
        <f>(R102/Q102)*100</f>
        <v>100</v>
      </c>
      <c r="T102" s="30">
        <v>0</v>
      </c>
      <c r="U102" s="30">
        <v>0</v>
      </c>
      <c r="V102" s="68" t="s">
        <v>406</v>
      </c>
    </row>
    <row r="103" spans="1:22" ht="99.75">
      <c r="A103" s="95"/>
      <c r="B103" s="115"/>
      <c r="C103" s="115"/>
      <c r="D103" s="93"/>
      <c r="E103" s="93" t="s">
        <v>204</v>
      </c>
      <c r="F103" s="93" t="s">
        <v>204</v>
      </c>
      <c r="G103" s="109"/>
      <c r="H103" s="113" t="s">
        <v>144</v>
      </c>
      <c r="I103" s="11" t="s">
        <v>107</v>
      </c>
      <c r="J103" s="12" t="s">
        <v>64</v>
      </c>
      <c r="K103" s="12" t="s">
        <v>148</v>
      </c>
      <c r="L103" s="70">
        <v>2201006</v>
      </c>
      <c r="M103" s="68" t="s">
        <v>85</v>
      </c>
      <c r="N103" s="70">
        <v>220100600</v>
      </c>
      <c r="O103" s="68" t="s">
        <v>86</v>
      </c>
      <c r="P103" s="71">
        <v>1</v>
      </c>
      <c r="Q103" s="99">
        <v>1</v>
      </c>
      <c r="R103" s="99">
        <v>1</v>
      </c>
      <c r="S103" s="101">
        <f>(R103/Q103)*100</f>
        <v>100</v>
      </c>
      <c r="T103" s="30">
        <v>0</v>
      </c>
      <c r="U103" s="30">
        <v>0</v>
      </c>
      <c r="V103" s="68" t="s">
        <v>407</v>
      </c>
    </row>
    <row r="104" spans="1:22" ht="85.5">
      <c r="A104" s="95"/>
      <c r="B104" s="115"/>
      <c r="C104" s="115"/>
      <c r="D104" s="94"/>
      <c r="E104" s="94"/>
      <c r="F104" s="94"/>
      <c r="G104" s="109"/>
      <c r="H104" s="114"/>
      <c r="I104" s="11" t="s">
        <v>106</v>
      </c>
      <c r="J104" s="23" t="s">
        <v>64</v>
      </c>
      <c r="K104" s="23" t="s">
        <v>275</v>
      </c>
      <c r="L104" s="70">
        <v>3301085</v>
      </c>
      <c r="M104" s="68" t="s">
        <v>276</v>
      </c>
      <c r="N104" s="70">
        <v>330108500</v>
      </c>
      <c r="O104" s="68" t="s">
        <v>277</v>
      </c>
      <c r="P104" s="70">
        <v>270958</v>
      </c>
      <c r="Q104" s="100"/>
      <c r="R104" s="100"/>
      <c r="S104" s="102"/>
      <c r="T104" s="30">
        <v>11540000</v>
      </c>
      <c r="U104" s="30">
        <v>11540000</v>
      </c>
      <c r="V104" s="81" t="s">
        <v>371</v>
      </c>
    </row>
    <row r="105" spans="1:22" ht="75" customHeight="1">
      <c r="A105" s="95"/>
      <c r="B105" s="115"/>
      <c r="C105" s="115"/>
      <c r="D105" s="11" t="s">
        <v>204</v>
      </c>
      <c r="E105" s="11" t="s">
        <v>204</v>
      </c>
      <c r="F105" s="11" t="s">
        <v>204</v>
      </c>
      <c r="G105" s="108"/>
      <c r="H105" s="85" t="s">
        <v>145</v>
      </c>
      <c r="I105" s="11" t="s">
        <v>253</v>
      </c>
      <c r="J105" s="12"/>
      <c r="K105" s="12"/>
      <c r="L105" s="70"/>
      <c r="M105" s="68"/>
      <c r="N105" s="70"/>
      <c r="O105" s="68"/>
      <c r="P105" s="70"/>
      <c r="Q105" s="70">
        <v>1820</v>
      </c>
      <c r="R105" s="71">
        <v>0</v>
      </c>
      <c r="S105" s="22">
        <f t="shared" ref="S105:S111" si="14">(R105/Q105)*100</f>
        <v>0</v>
      </c>
      <c r="T105" s="30">
        <v>0</v>
      </c>
      <c r="U105" s="30">
        <v>0</v>
      </c>
      <c r="V105" s="68" t="s">
        <v>408</v>
      </c>
    </row>
    <row r="106" spans="1:22" ht="57">
      <c r="A106" s="95"/>
      <c r="B106" s="115"/>
      <c r="C106" s="115"/>
      <c r="D106" s="11"/>
      <c r="E106" s="11" t="s">
        <v>204</v>
      </c>
      <c r="F106" s="11" t="s">
        <v>204</v>
      </c>
      <c r="G106" s="107" t="s">
        <v>149</v>
      </c>
      <c r="H106" s="85" t="s">
        <v>150</v>
      </c>
      <c r="I106" s="11" t="s">
        <v>253</v>
      </c>
      <c r="J106" s="4"/>
      <c r="K106" s="4"/>
      <c r="L106" s="70"/>
      <c r="M106" s="70"/>
      <c r="N106" s="70"/>
      <c r="O106" s="70"/>
      <c r="P106" s="70"/>
      <c r="Q106" s="71">
        <v>1</v>
      </c>
      <c r="R106" s="71">
        <v>1</v>
      </c>
      <c r="S106" s="22">
        <f t="shared" si="14"/>
        <v>100</v>
      </c>
      <c r="T106" s="30">
        <v>0</v>
      </c>
      <c r="U106" s="30">
        <v>0</v>
      </c>
      <c r="V106" s="68" t="s">
        <v>406</v>
      </c>
    </row>
    <row r="107" spans="1:22" ht="71.25">
      <c r="A107" s="95"/>
      <c r="B107" s="115"/>
      <c r="C107" s="115"/>
      <c r="D107" s="11"/>
      <c r="E107" s="11" t="s">
        <v>204</v>
      </c>
      <c r="F107" s="11" t="s">
        <v>204</v>
      </c>
      <c r="G107" s="109"/>
      <c r="H107" s="85" t="s">
        <v>151</v>
      </c>
      <c r="I107" s="11" t="s">
        <v>253</v>
      </c>
      <c r="J107" s="4"/>
      <c r="K107" s="4"/>
      <c r="L107" s="70"/>
      <c r="M107" s="70"/>
      <c r="N107" s="70"/>
      <c r="O107" s="70"/>
      <c r="P107" s="70"/>
      <c r="Q107" s="71">
        <v>54</v>
      </c>
      <c r="R107" s="71">
        <v>54</v>
      </c>
      <c r="S107" s="22">
        <f t="shared" si="14"/>
        <v>100</v>
      </c>
      <c r="T107" s="30">
        <v>0</v>
      </c>
      <c r="U107" s="30">
        <v>0</v>
      </c>
      <c r="V107" s="68" t="s">
        <v>409</v>
      </c>
    </row>
    <row r="108" spans="1:22" ht="71.25">
      <c r="A108" s="95"/>
      <c r="B108" s="115"/>
      <c r="C108" s="115"/>
      <c r="D108" s="11" t="s">
        <v>204</v>
      </c>
      <c r="E108" s="11" t="s">
        <v>204</v>
      </c>
      <c r="F108" s="11" t="s">
        <v>204</v>
      </c>
      <c r="G108" s="108"/>
      <c r="H108" s="85" t="s">
        <v>152</v>
      </c>
      <c r="I108" s="11" t="s">
        <v>253</v>
      </c>
      <c r="J108" s="4"/>
      <c r="K108" s="4"/>
      <c r="L108" s="70"/>
      <c r="M108" s="70"/>
      <c r="N108" s="70"/>
      <c r="O108" s="70"/>
      <c r="P108" s="70"/>
      <c r="Q108" s="71">
        <v>54</v>
      </c>
      <c r="R108" s="71">
        <v>54</v>
      </c>
      <c r="S108" s="22">
        <f t="shared" si="14"/>
        <v>100</v>
      </c>
      <c r="T108" s="30">
        <v>0</v>
      </c>
      <c r="U108" s="30">
        <v>0</v>
      </c>
      <c r="V108" s="68" t="s">
        <v>405</v>
      </c>
    </row>
    <row r="109" spans="1:22" ht="138.6" customHeight="1">
      <c r="A109" s="95"/>
      <c r="B109" s="115"/>
      <c r="C109" s="115"/>
      <c r="D109" s="11" t="s">
        <v>204</v>
      </c>
      <c r="E109" s="11" t="s">
        <v>204</v>
      </c>
      <c r="F109" s="11" t="s">
        <v>204</v>
      </c>
      <c r="G109" s="107" t="s">
        <v>153</v>
      </c>
      <c r="H109" s="85" t="s">
        <v>154</v>
      </c>
      <c r="I109" s="11" t="s">
        <v>213</v>
      </c>
      <c r="J109" s="12" t="s">
        <v>343</v>
      </c>
      <c r="K109" s="12" t="s">
        <v>254</v>
      </c>
      <c r="L109" s="70">
        <v>452001</v>
      </c>
      <c r="M109" s="68" t="s">
        <v>255</v>
      </c>
      <c r="N109" s="70">
        <v>45200109</v>
      </c>
      <c r="O109" s="68" t="s">
        <v>344</v>
      </c>
      <c r="P109" s="70">
        <v>12</v>
      </c>
      <c r="Q109" s="71">
        <v>12</v>
      </c>
      <c r="R109" s="71">
        <v>4</v>
      </c>
      <c r="S109" s="31">
        <f t="shared" si="14"/>
        <v>33.333333333333329</v>
      </c>
      <c r="T109" s="30">
        <v>2131000</v>
      </c>
      <c r="U109" s="30">
        <v>2131000</v>
      </c>
      <c r="V109" s="79" t="s">
        <v>365</v>
      </c>
    </row>
    <row r="110" spans="1:22" ht="313.5">
      <c r="A110" s="94"/>
      <c r="B110" s="114"/>
      <c r="C110" s="114"/>
      <c r="D110" s="11"/>
      <c r="E110" s="11" t="s">
        <v>204</v>
      </c>
      <c r="F110" s="11" t="s">
        <v>204</v>
      </c>
      <c r="G110" s="108"/>
      <c r="H110" s="85" t="s">
        <v>156</v>
      </c>
      <c r="I110" s="11" t="s">
        <v>213</v>
      </c>
      <c r="J110" s="12" t="s">
        <v>343</v>
      </c>
      <c r="K110" s="12" t="s">
        <v>254</v>
      </c>
      <c r="L110" s="70">
        <v>452001</v>
      </c>
      <c r="M110" s="68" t="s">
        <v>255</v>
      </c>
      <c r="N110" s="70">
        <v>45200109</v>
      </c>
      <c r="O110" s="68" t="s">
        <v>344</v>
      </c>
      <c r="P110" s="70">
        <v>12</v>
      </c>
      <c r="Q110" s="71">
        <v>12</v>
      </c>
      <c r="R110" s="71">
        <v>7</v>
      </c>
      <c r="S110" s="31">
        <f t="shared" si="14"/>
        <v>58.333333333333336</v>
      </c>
      <c r="T110" s="30">
        <v>6000000</v>
      </c>
      <c r="U110" s="30">
        <v>6000000</v>
      </c>
      <c r="V110" s="79" t="s">
        <v>364</v>
      </c>
    </row>
    <row r="111" spans="1:22" ht="82.9" customHeight="1">
      <c r="A111" s="93" t="s">
        <v>157</v>
      </c>
      <c r="B111" s="107" t="s">
        <v>241</v>
      </c>
      <c r="C111" s="107" t="s">
        <v>242</v>
      </c>
      <c r="D111" s="111"/>
      <c r="E111" s="111"/>
      <c r="F111" s="111" t="s">
        <v>204</v>
      </c>
      <c r="G111" s="107" t="s">
        <v>158</v>
      </c>
      <c r="H111" s="113" t="s">
        <v>159</v>
      </c>
      <c r="I111" s="11" t="s">
        <v>188</v>
      </c>
      <c r="J111" s="12" t="s">
        <v>64</v>
      </c>
      <c r="K111" s="12"/>
      <c r="L111" s="70">
        <v>4102038</v>
      </c>
      <c r="M111" s="68" t="s">
        <v>302</v>
      </c>
      <c r="N111" s="70">
        <v>410203800</v>
      </c>
      <c r="O111" s="68" t="s">
        <v>303</v>
      </c>
      <c r="P111" s="70">
        <v>40</v>
      </c>
      <c r="Q111" s="99">
        <v>1</v>
      </c>
      <c r="R111" s="99">
        <v>1</v>
      </c>
      <c r="S111" s="101">
        <f t="shared" si="14"/>
        <v>100</v>
      </c>
      <c r="T111" s="30">
        <v>2500000</v>
      </c>
      <c r="U111" s="30">
        <v>0</v>
      </c>
      <c r="V111" s="68" t="s">
        <v>416</v>
      </c>
    </row>
    <row r="112" spans="1:22" ht="28.5">
      <c r="A112" s="95"/>
      <c r="B112" s="109"/>
      <c r="C112" s="109"/>
      <c r="D112" s="112"/>
      <c r="E112" s="112"/>
      <c r="F112" s="112"/>
      <c r="G112" s="108"/>
      <c r="H112" s="114"/>
      <c r="I112" s="11" t="s">
        <v>262</v>
      </c>
      <c r="J112" s="23" t="s">
        <v>264</v>
      </c>
      <c r="K112" s="23" t="s">
        <v>264</v>
      </c>
      <c r="L112" s="71" t="s">
        <v>264</v>
      </c>
      <c r="M112" s="68" t="s">
        <v>264</v>
      </c>
      <c r="N112" s="71" t="s">
        <v>264</v>
      </c>
      <c r="O112" s="68" t="s">
        <v>264</v>
      </c>
      <c r="P112" s="71" t="s">
        <v>264</v>
      </c>
      <c r="Q112" s="100"/>
      <c r="R112" s="100"/>
      <c r="S112" s="102"/>
      <c r="T112" s="30">
        <v>0</v>
      </c>
      <c r="U112" s="30">
        <v>0</v>
      </c>
      <c r="V112" s="81" t="s">
        <v>414</v>
      </c>
    </row>
    <row r="113" spans="1:22" ht="110.45" customHeight="1">
      <c r="A113" s="95"/>
      <c r="B113" s="109"/>
      <c r="C113" s="109"/>
      <c r="D113" s="111"/>
      <c r="E113" s="111"/>
      <c r="F113" s="111" t="s">
        <v>204</v>
      </c>
      <c r="G113" s="107" t="s">
        <v>160</v>
      </c>
      <c r="H113" s="113" t="s">
        <v>161</v>
      </c>
      <c r="I113" s="11" t="s">
        <v>212</v>
      </c>
      <c r="J113" s="23" t="s">
        <v>64</v>
      </c>
      <c r="K113" s="23"/>
      <c r="L113" s="70">
        <v>4102038</v>
      </c>
      <c r="M113" s="68" t="s">
        <v>302</v>
      </c>
      <c r="N113" s="70">
        <v>410203800</v>
      </c>
      <c r="O113" s="68" t="s">
        <v>303</v>
      </c>
      <c r="P113" s="70">
        <v>40</v>
      </c>
      <c r="Q113" s="99">
        <v>1</v>
      </c>
      <c r="R113" s="99">
        <v>1</v>
      </c>
      <c r="S113" s="101">
        <f>(R113/Q113)*100</f>
        <v>100</v>
      </c>
      <c r="T113" s="30">
        <v>0</v>
      </c>
      <c r="U113" s="30">
        <v>0</v>
      </c>
      <c r="V113" s="117" t="s">
        <v>417</v>
      </c>
    </row>
    <row r="114" spans="1:22">
      <c r="A114" s="95"/>
      <c r="B114" s="109"/>
      <c r="C114" s="109"/>
      <c r="D114" s="112"/>
      <c r="E114" s="112"/>
      <c r="F114" s="112"/>
      <c r="G114" s="108"/>
      <c r="H114" s="114"/>
      <c r="I114" s="11" t="s">
        <v>262</v>
      </c>
      <c r="J114" s="23" t="s">
        <v>264</v>
      </c>
      <c r="K114" s="23" t="s">
        <v>264</v>
      </c>
      <c r="L114" s="71" t="s">
        <v>264</v>
      </c>
      <c r="M114" s="68" t="s">
        <v>264</v>
      </c>
      <c r="N114" s="71" t="s">
        <v>264</v>
      </c>
      <c r="O114" s="68" t="s">
        <v>264</v>
      </c>
      <c r="P114" s="71" t="s">
        <v>264</v>
      </c>
      <c r="Q114" s="100"/>
      <c r="R114" s="100"/>
      <c r="S114" s="102"/>
      <c r="T114" s="30">
        <v>0</v>
      </c>
      <c r="U114" s="30">
        <v>0</v>
      </c>
      <c r="V114" s="118"/>
    </row>
    <row r="115" spans="1:22" ht="103.9" customHeight="1">
      <c r="A115" s="95"/>
      <c r="B115" s="109"/>
      <c r="C115" s="109"/>
      <c r="D115" s="5" t="s">
        <v>204</v>
      </c>
      <c r="E115" s="5" t="s">
        <v>204</v>
      </c>
      <c r="F115" s="5" t="s">
        <v>204</v>
      </c>
      <c r="G115" s="12" t="s">
        <v>162</v>
      </c>
      <c r="H115" s="85" t="s">
        <v>163</v>
      </c>
      <c r="I115" s="11" t="s">
        <v>212</v>
      </c>
      <c r="J115" s="12" t="s">
        <v>256</v>
      </c>
      <c r="K115" s="12" t="s">
        <v>257</v>
      </c>
      <c r="L115" s="70">
        <v>4501024</v>
      </c>
      <c r="M115" s="68" t="s">
        <v>169</v>
      </c>
      <c r="N115" s="71" t="s">
        <v>170</v>
      </c>
      <c r="O115" s="68" t="s">
        <v>171</v>
      </c>
      <c r="P115" s="70">
        <v>10</v>
      </c>
      <c r="Q115" s="71">
        <v>1</v>
      </c>
      <c r="R115" s="68">
        <v>1</v>
      </c>
      <c r="S115" s="22">
        <f t="shared" ref="S115:S129" si="15">(R115/Q115)*100</f>
        <v>100</v>
      </c>
      <c r="T115" s="30" t="s">
        <v>369</v>
      </c>
      <c r="U115" s="30" t="s">
        <v>370</v>
      </c>
      <c r="V115" s="68" t="s">
        <v>367</v>
      </c>
    </row>
    <row r="116" spans="1:22" ht="97.9" customHeight="1">
      <c r="A116" s="95"/>
      <c r="B116" s="109"/>
      <c r="C116" s="109"/>
      <c r="D116" s="11" t="s">
        <v>204</v>
      </c>
      <c r="E116" s="11" t="s">
        <v>204</v>
      </c>
      <c r="F116" s="11" t="s">
        <v>204</v>
      </c>
      <c r="G116" s="107" t="s">
        <v>164</v>
      </c>
      <c r="H116" s="85" t="s">
        <v>165</v>
      </c>
      <c r="I116" s="11" t="s">
        <v>139</v>
      </c>
      <c r="J116" s="12" t="s">
        <v>264</v>
      </c>
      <c r="K116" s="12" t="s">
        <v>264</v>
      </c>
      <c r="L116" s="71" t="s">
        <v>264</v>
      </c>
      <c r="M116" s="68" t="s">
        <v>264</v>
      </c>
      <c r="N116" s="71" t="s">
        <v>264</v>
      </c>
      <c r="O116" s="68" t="s">
        <v>264</v>
      </c>
      <c r="P116" s="71" t="s">
        <v>264</v>
      </c>
      <c r="Q116" s="73">
        <v>1</v>
      </c>
      <c r="R116" s="73">
        <v>0</v>
      </c>
      <c r="S116" s="22">
        <f t="shared" si="15"/>
        <v>0</v>
      </c>
      <c r="T116" s="30">
        <v>0</v>
      </c>
      <c r="U116" s="30">
        <v>0</v>
      </c>
      <c r="V116" s="81" t="s">
        <v>414</v>
      </c>
    </row>
    <row r="117" spans="1:22" ht="71.25">
      <c r="A117" s="95"/>
      <c r="B117" s="109"/>
      <c r="C117" s="109"/>
      <c r="D117" s="11" t="s">
        <v>204</v>
      </c>
      <c r="E117" s="11" t="s">
        <v>204</v>
      </c>
      <c r="F117" s="11" t="s">
        <v>204</v>
      </c>
      <c r="G117" s="108"/>
      <c r="H117" s="85" t="s">
        <v>166</v>
      </c>
      <c r="I117" s="11" t="s">
        <v>139</v>
      </c>
      <c r="J117" s="23" t="s">
        <v>264</v>
      </c>
      <c r="K117" s="23" t="s">
        <v>264</v>
      </c>
      <c r="L117" s="71" t="s">
        <v>264</v>
      </c>
      <c r="M117" s="68" t="s">
        <v>264</v>
      </c>
      <c r="N117" s="71" t="s">
        <v>264</v>
      </c>
      <c r="O117" s="68" t="s">
        <v>264</v>
      </c>
      <c r="P117" s="71" t="s">
        <v>264</v>
      </c>
      <c r="Q117" s="73">
        <v>1</v>
      </c>
      <c r="R117" s="73">
        <v>0</v>
      </c>
      <c r="S117" s="22">
        <f t="shared" si="15"/>
        <v>0</v>
      </c>
      <c r="T117" s="30">
        <v>0</v>
      </c>
      <c r="U117" s="30">
        <v>0</v>
      </c>
      <c r="V117" s="81" t="s">
        <v>414</v>
      </c>
    </row>
    <row r="118" spans="1:22" ht="82.9" customHeight="1">
      <c r="A118" s="95"/>
      <c r="B118" s="108"/>
      <c r="C118" s="108"/>
      <c r="D118" s="11" t="s">
        <v>204</v>
      </c>
      <c r="E118" s="11" t="s">
        <v>204</v>
      </c>
      <c r="F118" s="11" t="s">
        <v>204</v>
      </c>
      <c r="G118" s="12" t="s">
        <v>167</v>
      </c>
      <c r="H118" s="85" t="s">
        <v>168</v>
      </c>
      <c r="I118" s="11" t="s">
        <v>155</v>
      </c>
      <c r="J118" s="12" t="s">
        <v>256</v>
      </c>
      <c r="K118" s="12" t="s">
        <v>257</v>
      </c>
      <c r="L118" s="70">
        <v>4501024</v>
      </c>
      <c r="M118" s="68" t="s">
        <v>169</v>
      </c>
      <c r="N118" s="71" t="s">
        <v>170</v>
      </c>
      <c r="O118" s="68" t="s">
        <v>171</v>
      </c>
      <c r="P118" s="70">
        <v>10</v>
      </c>
      <c r="Q118" s="70">
        <v>12</v>
      </c>
      <c r="R118" s="70">
        <v>12</v>
      </c>
      <c r="S118" s="22">
        <f t="shared" si="15"/>
        <v>100</v>
      </c>
      <c r="T118" s="30">
        <v>3000000</v>
      </c>
      <c r="U118" s="30">
        <v>3000000</v>
      </c>
      <c r="V118" s="68" t="s">
        <v>366</v>
      </c>
    </row>
    <row r="119" spans="1:22" ht="71.25">
      <c r="A119" s="95"/>
      <c r="B119" s="107" t="s">
        <v>243</v>
      </c>
      <c r="C119" s="107" t="s">
        <v>244</v>
      </c>
      <c r="D119" s="5"/>
      <c r="E119" s="5" t="s">
        <v>204</v>
      </c>
      <c r="F119" s="5" t="s">
        <v>204</v>
      </c>
      <c r="G119" s="12" t="s">
        <v>172</v>
      </c>
      <c r="H119" s="85" t="s">
        <v>348</v>
      </c>
      <c r="I119" s="11" t="s">
        <v>212</v>
      </c>
      <c r="J119" s="12" t="s">
        <v>64</v>
      </c>
      <c r="K119" s="12"/>
      <c r="L119" s="70">
        <v>3604006</v>
      </c>
      <c r="M119" s="68" t="s">
        <v>304</v>
      </c>
      <c r="N119" s="70" t="s">
        <v>305</v>
      </c>
      <c r="O119" s="68" t="s">
        <v>281</v>
      </c>
      <c r="P119" s="70">
        <v>800</v>
      </c>
      <c r="Q119" s="70">
        <v>12</v>
      </c>
      <c r="R119" s="70">
        <v>10</v>
      </c>
      <c r="S119" s="22">
        <f t="shared" si="15"/>
        <v>83.333333333333343</v>
      </c>
      <c r="T119" s="30">
        <f>2250000*4/4</f>
        <v>2250000</v>
      </c>
      <c r="U119" s="30">
        <v>0</v>
      </c>
      <c r="V119" s="68" t="s">
        <v>418</v>
      </c>
    </row>
    <row r="120" spans="1:22" ht="85.5">
      <c r="A120" s="95"/>
      <c r="B120" s="109"/>
      <c r="C120" s="109"/>
      <c r="D120" s="5"/>
      <c r="E120" s="5" t="s">
        <v>204</v>
      </c>
      <c r="F120" s="5" t="s">
        <v>204</v>
      </c>
      <c r="G120" s="12" t="s">
        <v>173</v>
      </c>
      <c r="H120" s="85" t="s">
        <v>349</v>
      </c>
      <c r="I120" s="11" t="s">
        <v>212</v>
      </c>
      <c r="J120" s="23" t="s">
        <v>64</v>
      </c>
      <c r="K120" s="23"/>
      <c r="L120" s="70">
        <v>3604006</v>
      </c>
      <c r="M120" s="68" t="s">
        <v>304</v>
      </c>
      <c r="N120" s="70" t="s">
        <v>305</v>
      </c>
      <c r="O120" s="68" t="s">
        <v>281</v>
      </c>
      <c r="P120" s="70">
        <v>800</v>
      </c>
      <c r="Q120" s="70">
        <v>1</v>
      </c>
      <c r="R120" s="70">
        <v>0.5</v>
      </c>
      <c r="S120" s="22">
        <f t="shared" si="15"/>
        <v>50</v>
      </c>
      <c r="T120" s="30">
        <f>2250000*4/4</f>
        <v>2250000</v>
      </c>
      <c r="U120" s="30">
        <v>0</v>
      </c>
      <c r="V120" s="68" t="s">
        <v>419</v>
      </c>
    </row>
    <row r="121" spans="1:22" ht="71.25">
      <c r="A121" s="95"/>
      <c r="B121" s="109"/>
      <c r="C121" s="109"/>
      <c r="D121" s="5"/>
      <c r="E121" s="5" t="s">
        <v>204</v>
      </c>
      <c r="F121" s="5" t="s">
        <v>204</v>
      </c>
      <c r="G121" s="107" t="s">
        <v>174</v>
      </c>
      <c r="H121" s="85" t="s">
        <v>175</v>
      </c>
      <c r="I121" s="11" t="s">
        <v>212</v>
      </c>
      <c r="J121" s="23" t="s">
        <v>64</v>
      </c>
      <c r="K121" s="23"/>
      <c r="L121" s="70">
        <v>3604006</v>
      </c>
      <c r="M121" s="68" t="s">
        <v>304</v>
      </c>
      <c r="N121" s="70" t="s">
        <v>305</v>
      </c>
      <c r="O121" s="68" t="s">
        <v>281</v>
      </c>
      <c r="P121" s="70">
        <v>800</v>
      </c>
      <c r="Q121" s="70">
        <v>1</v>
      </c>
      <c r="R121" s="70">
        <v>1</v>
      </c>
      <c r="S121" s="22">
        <f t="shared" si="15"/>
        <v>100</v>
      </c>
      <c r="T121" s="30">
        <v>0</v>
      </c>
      <c r="U121" s="30">
        <v>0</v>
      </c>
      <c r="V121" s="68" t="s">
        <v>420</v>
      </c>
    </row>
    <row r="122" spans="1:22" ht="99.75">
      <c r="A122" s="95"/>
      <c r="B122" s="109"/>
      <c r="C122" s="109"/>
      <c r="D122" s="5"/>
      <c r="E122" s="5" t="s">
        <v>204</v>
      </c>
      <c r="F122" s="5" t="s">
        <v>204</v>
      </c>
      <c r="G122" s="108"/>
      <c r="H122" s="85" t="s">
        <v>176</v>
      </c>
      <c r="I122" s="11" t="s">
        <v>212</v>
      </c>
      <c r="J122" s="23" t="s">
        <v>64</v>
      </c>
      <c r="K122" s="23"/>
      <c r="L122" s="70">
        <v>3604006</v>
      </c>
      <c r="M122" s="68" t="s">
        <v>304</v>
      </c>
      <c r="N122" s="70" t="s">
        <v>305</v>
      </c>
      <c r="O122" s="68" t="s">
        <v>281</v>
      </c>
      <c r="P122" s="70">
        <v>800</v>
      </c>
      <c r="Q122" s="70">
        <v>1</v>
      </c>
      <c r="R122" s="70">
        <v>1</v>
      </c>
      <c r="S122" s="22">
        <f t="shared" si="15"/>
        <v>100</v>
      </c>
      <c r="T122" s="30">
        <f>2250000*4/4</f>
        <v>2250000</v>
      </c>
      <c r="U122" s="30">
        <v>0</v>
      </c>
      <c r="V122" s="81" t="s">
        <v>419</v>
      </c>
    </row>
    <row r="123" spans="1:22" ht="71.25">
      <c r="A123" s="95"/>
      <c r="B123" s="109"/>
      <c r="C123" s="109"/>
      <c r="D123" s="5"/>
      <c r="E123" s="5" t="s">
        <v>204</v>
      </c>
      <c r="F123" s="5" t="s">
        <v>204</v>
      </c>
      <c r="G123" s="107" t="s">
        <v>177</v>
      </c>
      <c r="H123" s="85" t="s">
        <v>175</v>
      </c>
      <c r="I123" s="11" t="s">
        <v>212</v>
      </c>
      <c r="J123" s="23" t="s">
        <v>64</v>
      </c>
      <c r="K123" s="23"/>
      <c r="L123" s="70">
        <v>3604006</v>
      </c>
      <c r="M123" s="68" t="s">
        <v>304</v>
      </c>
      <c r="N123" s="70" t="s">
        <v>305</v>
      </c>
      <c r="O123" s="68" t="s">
        <v>281</v>
      </c>
      <c r="P123" s="70">
        <v>800</v>
      </c>
      <c r="Q123" s="70">
        <v>1</v>
      </c>
      <c r="R123" s="70">
        <v>1</v>
      </c>
      <c r="S123" s="22">
        <f t="shared" si="15"/>
        <v>100</v>
      </c>
      <c r="T123" s="30">
        <v>0</v>
      </c>
      <c r="U123" s="30">
        <v>0</v>
      </c>
      <c r="V123" s="81" t="s">
        <v>420</v>
      </c>
    </row>
    <row r="124" spans="1:22" ht="99.75">
      <c r="A124" s="95"/>
      <c r="B124" s="109"/>
      <c r="C124" s="109"/>
      <c r="D124" s="5"/>
      <c r="E124" s="5" t="s">
        <v>204</v>
      </c>
      <c r="F124" s="5" t="s">
        <v>204</v>
      </c>
      <c r="G124" s="108"/>
      <c r="H124" s="85" t="s">
        <v>178</v>
      </c>
      <c r="I124" s="11" t="s">
        <v>212</v>
      </c>
      <c r="J124" s="23" t="s">
        <v>64</v>
      </c>
      <c r="K124" s="23"/>
      <c r="L124" s="70">
        <v>3604006</v>
      </c>
      <c r="M124" s="68" t="s">
        <v>304</v>
      </c>
      <c r="N124" s="70" t="s">
        <v>305</v>
      </c>
      <c r="O124" s="68" t="s">
        <v>281</v>
      </c>
      <c r="P124" s="70">
        <v>800</v>
      </c>
      <c r="Q124" s="70">
        <v>1</v>
      </c>
      <c r="R124" s="70">
        <v>1</v>
      </c>
      <c r="S124" s="22">
        <f t="shared" si="15"/>
        <v>100</v>
      </c>
      <c r="T124" s="30">
        <f>2250000*4/4</f>
        <v>2250000</v>
      </c>
      <c r="U124" s="30">
        <v>0</v>
      </c>
      <c r="V124" s="81" t="s">
        <v>419</v>
      </c>
    </row>
    <row r="125" spans="1:22" ht="114">
      <c r="A125" s="95"/>
      <c r="B125" s="109"/>
      <c r="C125" s="109"/>
      <c r="D125" s="5"/>
      <c r="E125" s="5" t="s">
        <v>204</v>
      </c>
      <c r="F125" s="5" t="s">
        <v>204</v>
      </c>
      <c r="G125" s="12" t="s">
        <v>179</v>
      </c>
      <c r="H125" s="85" t="s">
        <v>180</v>
      </c>
      <c r="I125" s="11" t="s">
        <v>212</v>
      </c>
      <c r="J125" s="23" t="s">
        <v>64</v>
      </c>
      <c r="K125" s="23"/>
      <c r="L125" s="70">
        <v>3604006</v>
      </c>
      <c r="M125" s="68" t="s">
        <v>304</v>
      </c>
      <c r="N125" s="70" t="s">
        <v>305</v>
      </c>
      <c r="O125" s="68" t="s">
        <v>281</v>
      </c>
      <c r="P125" s="70">
        <v>800</v>
      </c>
      <c r="Q125" s="70">
        <v>1</v>
      </c>
      <c r="R125" s="70">
        <v>0.5</v>
      </c>
      <c r="S125" s="22">
        <f t="shared" si="15"/>
        <v>50</v>
      </c>
      <c r="T125" s="30">
        <f>2250000*4/4</f>
        <v>2250000</v>
      </c>
      <c r="U125" s="30">
        <v>0</v>
      </c>
      <c r="V125" s="81" t="s">
        <v>419</v>
      </c>
    </row>
    <row r="126" spans="1:22" ht="99.75">
      <c r="A126" s="95"/>
      <c r="B126" s="109"/>
      <c r="C126" s="109"/>
      <c r="D126" s="5" t="s">
        <v>204</v>
      </c>
      <c r="E126" s="5" t="s">
        <v>204</v>
      </c>
      <c r="F126" s="5" t="s">
        <v>204</v>
      </c>
      <c r="G126" s="12" t="s">
        <v>181</v>
      </c>
      <c r="H126" s="85" t="s">
        <v>182</v>
      </c>
      <c r="I126" s="11" t="s">
        <v>186</v>
      </c>
      <c r="J126" s="12" t="s">
        <v>264</v>
      </c>
      <c r="K126" s="12" t="s">
        <v>264</v>
      </c>
      <c r="L126" s="71" t="s">
        <v>264</v>
      </c>
      <c r="M126" s="68" t="s">
        <v>264</v>
      </c>
      <c r="N126" s="71" t="s">
        <v>264</v>
      </c>
      <c r="O126" s="68" t="s">
        <v>264</v>
      </c>
      <c r="P126" s="71" t="s">
        <v>264</v>
      </c>
      <c r="Q126" s="73">
        <v>1</v>
      </c>
      <c r="R126" s="71">
        <v>0</v>
      </c>
      <c r="S126" s="22">
        <f t="shared" si="15"/>
        <v>0</v>
      </c>
      <c r="T126" s="30">
        <v>0</v>
      </c>
      <c r="U126" s="30">
        <v>0</v>
      </c>
      <c r="V126" s="81" t="s">
        <v>414</v>
      </c>
    </row>
    <row r="127" spans="1:22" ht="133.15" customHeight="1">
      <c r="A127" s="95"/>
      <c r="B127" s="109"/>
      <c r="C127" s="109"/>
      <c r="D127" s="5"/>
      <c r="E127" s="5" t="s">
        <v>204</v>
      </c>
      <c r="F127" s="5" t="s">
        <v>204</v>
      </c>
      <c r="G127" s="107" t="s">
        <v>183</v>
      </c>
      <c r="H127" s="85" t="s">
        <v>184</v>
      </c>
      <c r="I127" s="11" t="s">
        <v>186</v>
      </c>
      <c r="J127" s="23" t="s">
        <v>264</v>
      </c>
      <c r="K127" s="23" t="s">
        <v>264</v>
      </c>
      <c r="L127" s="71" t="s">
        <v>264</v>
      </c>
      <c r="M127" s="68" t="s">
        <v>264</v>
      </c>
      <c r="N127" s="71" t="s">
        <v>264</v>
      </c>
      <c r="O127" s="68" t="s">
        <v>264</v>
      </c>
      <c r="P127" s="71" t="s">
        <v>264</v>
      </c>
      <c r="Q127" s="71">
        <v>1</v>
      </c>
      <c r="R127" s="71">
        <v>0</v>
      </c>
      <c r="S127" s="22">
        <f t="shared" si="15"/>
        <v>0</v>
      </c>
      <c r="T127" s="30">
        <v>0</v>
      </c>
      <c r="U127" s="30">
        <v>0</v>
      </c>
      <c r="V127" s="81" t="s">
        <v>414</v>
      </c>
    </row>
    <row r="128" spans="1:22" ht="128.25">
      <c r="A128" s="95"/>
      <c r="B128" s="109"/>
      <c r="C128" s="109"/>
      <c r="D128" s="5"/>
      <c r="E128" s="5" t="s">
        <v>204</v>
      </c>
      <c r="F128" s="5" t="s">
        <v>204</v>
      </c>
      <c r="G128" s="109"/>
      <c r="H128" s="83" t="s">
        <v>185</v>
      </c>
      <c r="I128" s="11" t="s">
        <v>187</v>
      </c>
      <c r="J128" s="23" t="s">
        <v>267</v>
      </c>
      <c r="K128" s="23" t="s">
        <v>268</v>
      </c>
      <c r="L128" s="70">
        <v>27.5</v>
      </c>
      <c r="M128" s="68" t="s">
        <v>269</v>
      </c>
      <c r="N128" s="70"/>
      <c r="O128" s="68" t="s">
        <v>270</v>
      </c>
      <c r="P128" s="70">
        <v>12</v>
      </c>
      <c r="Q128" s="71">
        <v>1</v>
      </c>
      <c r="R128" s="70">
        <v>1</v>
      </c>
      <c r="S128" s="22">
        <f t="shared" si="15"/>
        <v>100</v>
      </c>
      <c r="T128" s="29">
        <v>1650000</v>
      </c>
      <c r="U128" s="29">
        <v>1650000</v>
      </c>
      <c r="V128" s="68" t="s">
        <v>387</v>
      </c>
    </row>
    <row r="129" spans="1:22" ht="71.25">
      <c r="A129" s="95"/>
      <c r="B129" s="107" t="s">
        <v>245</v>
      </c>
      <c r="C129" s="107" t="s">
        <v>246</v>
      </c>
      <c r="D129" s="93"/>
      <c r="E129" s="93" t="s">
        <v>204</v>
      </c>
      <c r="F129" s="93" t="s">
        <v>204</v>
      </c>
      <c r="G129" s="107" t="s">
        <v>189</v>
      </c>
      <c r="H129" s="113" t="s">
        <v>163</v>
      </c>
      <c r="I129" s="82" t="s">
        <v>306</v>
      </c>
      <c r="J129" s="23" t="s">
        <v>256</v>
      </c>
      <c r="K129" s="23" t="s">
        <v>368</v>
      </c>
      <c r="L129" s="71">
        <v>4501024</v>
      </c>
      <c r="M129" s="68" t="s">
        <v>169</v>
      </c>
      <c r="N129" s="71" t="s">
        <v>170</v>
      </c>
      <c r="O129" s="68" t="s">
        <v>171</v>
      </c>
      <c r="P129" s="70">
        <v>10</v>
      </c>
      <c r="Q129" s="99">
        <v>3</v>
      </c>
      <c r="R129" s="99">
        <v>1</v>
      </c>
      <c r="S129" s="101">
        <f t="shared" si="15"/>
        <v>33.333333333333329</v>
      </c>
      <c r="T129" s="29">
        <v>4000000</v>
      </c>
      <c r="U129" s="29">
        <v>4000000</v>
      </c>
      <c r="V129" s="77" t="s">
        <v>367</v>
      </c>
    </row>
    <row r="130" spans="1:22" ht="28.5">
      <c r="A130" s="95"/>
      <c r="B130" s="109"/>
      <c r="C130" s="109"/>
      <c r="D130" s="94"/>
      <c r="E130" s="94"/>
      <c r="F130" s="94"/>
      <c r="G130" s="109"/>
      <c r="H130" s="114"/>
      <c r="I130" s="82" t="s">
        <v>262</v>
      </c>
      <c r="J130" s="23" t="s">
        <v>264</v>
      </c>
      <c r="K130" s="23" t="s">
        <v>264</v>
      </c>
      <c r="L130" s="71" t="s">
        <v>264</v>
      </c>
      <c r="M130" s="68" t="s">
        <v>264</v>
      </c>
      <c r="N130" s="71" t="s">
        <v>264</v>
      </c>
      <c r="O130" s="68" t="s">
        <v>264</v>
      </c>
      <c r="P130" s="71" t="s">
        <v>264</v>
      </c>
      <c r="Q130" s="100"/>
      <c r="R130" s="100"/>
      <c r="S130" s="102"/>
      <c r="T130" s="29">
        <v>0</v>
      </c>
      <c r="U130" s="29">
        <v>0</v>
      </c>
      <c r="V130" s="81" t="s">
        <v>414</v>
      </c>
    </row>
    <row r="131" spans="1:22" ht="146.44999999999999" customHeight="1">
      <c r="A131" s="95"/>
      <c r="B131" s="109"/>
      <c r="C131" s="109"/>
      <c r="D131" s="111" t="s">
        <v>204</v>
      </c>
      <c r="E131" s="111" t="s">
        <v>204</v>
      </c>
      <c r="F131" s="111"/>
      <c r="G131" s="109"/>
      <c r="H131" s="113" t="s">
        <v>190</v>
      </c>
      <c r="I131" s="11" t="s">
        <v>188</v>
      </c>
      <c r="J131" s="23" t="s">
        <v>64</v>
      </c>
      <c r="K131" s="23"/>
      <c r="L131" s="71" t="s">
        <v>300</v>
      </c>
      <c r="M131" s="68" t="s">
        <v>298</v>
      </c>
      <c r="N131" s="71" t="s">
        <v>301</v>
      </c>
      <c r="O131" s="68" t="s">
        <v>299</v>
      </c>
      <c r="P131" s="70">
        <v>1</v>
      </c>
      <c r="Q131" s="110">
        <v>1</v>
      </c>
      <c r="R131" s="139">
        <v>0.1</v>
      </c>
      <c r="S131" s="101">
        <f>(R131/Q131)*100</f>
        <v>10</v>
      </c>
      <c r="T131" s="29">
        <v>40000000</v>
      </c>
      <c r="U131" s="29">
        <v>0</v>
      </c>
      <c r="V131" s="68" t="s">
        <v>421</v>
      </c>
    </row>
    <row r="132" spans="1:22" ht="28.5">
      <c r="A132" s="95"/>
      <c r="B132" s="109"/>
      <c r="C132" s="109"/>
      <c r="D132" s="112"/>
      <c r="E132" s="112"/>
      <c r="F132" s="112"/>
      <c r="G132" s="108"/>
      <c r="H132" s="114"/>
      <c r="I132" s="11" t="s">
        <v>262</v>
      </c>
      <c r="J132" s="23" t="s">
        <v>264</v>
      </c>
      <c r="K132" s="23" t="s">
        <v>264</v>
      </c>
      <c r="L132" s="71" t="s">
        <v>264</v>
      </c>
      <c r="M132" s="68" t="s">
        <v>264</v>
      </c>
      <c r="N132" s="71" t="s">
        <v>264</v>
      </c>
      <c r="O132" s="68" t="s">
        <v>264</v>
      </c>
      <c r="P132" s="71" t="s">
        <v>264</v>
      </c>
      <c r="Q132" s="100"/>
      <c r="R132" s="140"/>
      <c r="S132" s="102"/>
      <c r="T132" s="29">
        <v>0</v>
      </c>
      <c r="U132" s="29">
        <v>0</v>
      </c>
      <c r="V132" s="81" t="s">
        <v>414</v>
      </c>
    </row>
    <row r="133" spans="1:22" ht="57">
      <c r="A133" s="95"/>
      <c r="B133" s="109"/>
      <c r="C133" s="109"/>
      <c r="D133" s="111"/>
      <c r="E133" s="111" t="s">
        <v>204</v>
      </c>
      <c r="F133" s="111" t="s">
        <v>204</v>
      </c>
      <c r="G133" s="107" t="s">
        <v>191</v>
      </c>
      <c r="H133" s="113" t="s">
        <v>350</v>
      </c>
      <c r="I133" s="11" t="s">
        <v>188</v>
      </c>
      <c r="J133" s="23" t="s">
        <v>64</v>
      </c>
      <c r="K133" s="23"/>
      <c r="L133" s="71" t="s">
        <v>300</v>
      </c>
      <c r="M133" s="68" t="s">
        <v>298</v>
      </c>
      <c r="N133" s="71" t="s">
        <v>301</v>
      </c>
      <c r="O133" s="68" t="s">
        <v>299</v>
      </c>
      <c r="P133" s="70">
        <v>1</v>
      </c>
      <c r="Q133" s="99">
        <v>1</v>
      </c>
      <c r="R133" s="99">
        <v>0.2</v>
      </c>
      <c r="S133" s="101">
        <f>(R133/Q133)*100</f>
        <v>20</v>
      </c>
      <c r="T133" s="29">
        <v>4000000</v>
      </c>
      <c r="U133" s="29">
        <v>4000000</v>
      </c>
      <c r="V133" s="84" t="s">
        <v>367</v>
      </c>
    </row>
    <row r="134" spans="1:22" ht="58.5" customHeight="1">
      <c r="A134" s="95"/>
      <c r="B134" s="109"/>
      <c r="C134" s="109"/>
      <c r="D134" s="112"/>
      <c r="E134" s="112"/>
      <c r="F134" s="112"/>
      <c r="G134" s="108"/>
      <c r="H134" s="114"/>
      <c r="I134" s="11" t="s">
        <v>262</v>
      </c>
      <c r="J134" s="23" t="s">
        <v>264</v>
      </c>
      <c r="K134" s="23" t="s">
        <v>264</v>
      </c>
      <c r="L134" s="71" t="s">
        <v>264</v>
      </c>
      <c r="M134" s="68" t="s">
        <v>264</v>
      </c>
      <c r="N134" s="71" t="s">
        <v>264</v>
      </c>
      <c r="O134" s="68" t="s">
        <v>264</v>
      </c>
      <c r="P134" s="71" t="s">
        <v>264</v>
      </c>
      <c r="Q134" s="100"/>
      <c r="R134" s="100"/>
      <c r="S134" s="102"/>
      <c r="T134" s="29">
        <v>0</v>
      </c>
      <c r="U134" s="29">
        <v>0</v>
      </c>
      <c r="V134" s="81" t="s">
        <v>414</v>
      </c>
    </row>
    <row r="135" spans="1:22" ht="142.5">
      <c r="A135" s="95"/>
      <c r="B135" s="108"/>
      <c r="C135" s="108"/>
      <c r="D135" s="5"/>
      <c r="E135" s="5" t="s">
        <v>204</v>
      </c>
      <c r="F135" s="5" t="s">
        <v>204</v>
      </c>
      <c r="G135" s="14" t="s">
        <v>192</v>
      </c>
      <c r="H135" s="85" t="s">
        <v>193</v>
      </c>
      <c r="I135" s="11" t="s">
        <v>188</v>
      </c>
      <c r="J135" s="23" t="s">
        <v>64</v>
      </c>
      <c r="K135" s="23"/>
      <c r="L135" s="71" t="s">
        <v>300</v>
      </c>
      <c r="M135" s="68" t="s">
        <v>298</v>
      </c>
      <c r="N135" s="71" t="s">
        <v>301</v>
      </c>
      <c r="O135" s="68" t="s">
        <v>299</v>
      </c>
      <c r="P135" s="70">
        <v>1</v>
      </c>
      <c r="Q135" s="70">
        <v>1</v>
      </c>
      <c r="R135" s="70">
        <v>0.2</v>
      </c>
      <c r="S135" s="22">
        <f>(R135/Q135)*100</f>
        <v>20</v>
      </c>
      <c r="T135" s="29">
        <v>4000000</v>
      </c>
      <c r="U135" s="29">
        <v>4000000</v>
      </c>
      <c r="V135" s="84" t="s">
        <v>367</v>
      </c>
    </row>
    <row r="136" spans="1:22" ht="106.15" customHeight="1">
      <c r="A136" s="95"/>
      <c r="B136" s="107" t="s">
        <v>247</v>
      </c>
      <c r="C136" s="107" t="s">
        <v>248</v>
      </c>
      <c r="D136" s="5" t="s">
        <v>204</v>
      </c>
      <c r="E136" s="5" t="s">
        <v>204</v>
      </c>
      <c r="F136" s="5" t="s">
        <v>204</v>
      </c>
      <c r="G136" s="14" t="s">
        <v>195</v>
      </c>
      <c r="H136" s="85" t="s">
        <v>194</v>
      </c>
      <c r="I136" s="11" t="s">
        <v>186</v>
      </c>
      <c r="J136" s="23" t="s">
        <v>264</v>
      </c>
      <c r="K136" s="23" t="s">
        <v>264</v>
      </c>
      <c r="L136" s="71" t="s">
        <v>264</v>
      </c>
      <c r="M136" s="68" t="s">
        <v>264</v>
      </c>
      <c r="N136" s="71" t="s">
        <v>264</v>
      </c>
      <c r="O136" s="68" t="s">
        <v>264</v>
      </c>
      <c r="P136" s="71" t="s">
        <v>264</v>
      </c>
      <c r="Q136" s="71">
        <v>1</v>
      </c>
      <c r="R136" s="70">
        <v>0</v>
      </c>
      <c r="S136" s="22">
        <f>(R136/Q136)*100</f>
        <v>0</v>
      </c>
      <c r="T136" s="29">
        <v>0</v>
      </c>
      <c r="U136" s="29">
        <v>0</v>
      </c>
      <c r="V136" s="81" t="s">
        <v>414</v>
      </c>
    </row>
    <row r="137" spans="1:22" ht="142.5">
      <c r="A137" s="95"/>
      <c r="B137" s="109"/>
      <c r="C137" s="109"/>
      <c r="D137" s="5"/>
      <c r="E137" s="5" t="s">
        <v>204</v>
      </c>
      <c r="F137" s="5" t="s">
        <v>204</v>
      </c>
      <c r="G137" s="14" t="s">
        <v>196</v>
      </c>
      <c r="H137" s="85" t="s">
        <v>197</v>
      </c>
      <c r="I137" s="11" t="s">
        <v>188</v>
      </c>
      <c r="J137" s="23" t="s">
        <v>64</v>
      </c>
      <c r="K137" s="23"/>
      <c r="L137" s="71" t="s">
        <v>300</v>
      </c>
      <c r="M137" s="68" t="s">
        <v>298</v>
      </c>
      <c r="N137" s="71" t="s">
        <v>301</v>
      </c>
      <c r="O137" s="68" t="s">
        <v>299</v>
      </c>
      <c r="P137" s="70">
        <v>1</v>
      </c>
      <c r="Q137" s="74">
        <v>1</v>
      </c>
      <c r="R137" s="74">
        <v>0.25</v>
      </c>
      <c r="S137" s="22">
        <f>(R137/Q137)*100</f>
        <v>25</v>
      </c>
      <c r="T137" s="29">
        <v>2250000</v>
      </c>
      <c r="U137" s="29">
        <v>0</v>
      </c>
      <c r="V137" s="68" t="s">
        <v>422</v>
      </c>
    </row>
    <row r="138" spans="1:22" ht="142.5">
      <c r="A138" s="94"/>
      <c r="B138" s="108"/>
      <c r="C138" s="108"/>
      <c r="D138" s="5" t="s">
        <v>204</v>
      </c>
      <c r="E138" s="5" t="s">
        <v>204</v>
      </c>
      <c r="F138" s="5" t="s">
        <v>204</v>
      </c>
      <c r="G138" s="14" t="s">
        <v>198</v>
      </c>
      <c r="H138" s="85" t="s">
        <v>199</v>
      </c>
      <c r="I138" s="11" t="s">
        <v>186</v>
      </c>
      <c r="J138" s="23" t="s">
        <v>264</v>
      </c>
      <c r="K138" s="23" t="s">
        <v>264</v>
      </c>
      <c r="L138" s="71" t="s">
        <v>264</v>
      </c>
      <c r="M138" s="68" t="s">
        <v>264</v>
      </c>
      <c r="N138" s="71" t="s">
        <v>264</v>
      </c>
      <c r="O138" s="68" t="s">
        <v>264</v>
      </c>
      <c r="P138" s="71" t="s">
        <v>264</v>
      </c>
      <c r="Q138" s="73">
        <v>1</v>
      </c>
      <c r="R138" s="70">
        <v>0</v>
      </c>
      <c r="S138" s="22">
        <f>(R138/Q138)*100</f>
        <v>0</v>
      </c>
      <c r="T138" s="29">
        <v>0</v>
      </c>
      <c r="U138" s="29">
        <v>0</v>
      </c>
      <c r="V138" s="81" t="s">
        <v>414</v>
      </c>
    </row>
    <row r="139" spans="1:22">
      <c r="L139" s="75"/>
      <c r="M139" s="75"/>
      <c r="N139" s="75"/>
      <c r="O139" s="75"/>
      <c r="P139" s="75"/>
      <c r="Q139" s="75"/>
      <c r="R139" s="75"/>
    </row>
    <row r="140" spans="1:22">
      <c r="L140" s="75"/>
      <c r="M140" s="75"/>
      <c r="N140" s="75"/>
      <c r="O140" s="75"/>
      <c r="P140" s="75"/>
      <c r="Q140" s="75"/>
      <c r="R140" s="75"/>
    </row>
    <row r="141" spans="1:22">
      <c r="L141" s="75"/>
      <c r="M141" s="75"/>
      <c r="N141" s="75"/>
      <c r="O141" s="75"/>
      <c r="P141" s="75"/>
      <c r="Q141" s="75"/>
      <c r="R141" s="75"/>
    </row>
    <row r="142" spans="1:22">
      <c r="L142" s="75"/>
      <c r="M142" s="75"/>
      <c r="N142" s="75"/>
      <c r="O142" s="75"/>
      <c r="P142" s="75"/>
      <c r="Q142" s="75"/>
      <c r="R142" s="75"/>
    </row>
    <row r="143" spans="1:22">
      <c r="L143" s="75"/>
      <c r="M143" s="75"/>
      <c r="N143" s="75"/>
      <c r="O143" s="75"/>
      <c r="P143" s="75"/>
      <c r="Q143" s="75"/>
      <c r="R143" s="75"/>
    </row>
  </sheetData>
  <mergeCells count="190">
    <mergeCell ref="C136:C138"/>
    <mergeCell ref="S83:S84"/>
    <mergeCell ref="G91:G92"/>
    <mergeCell ref="S113:S114"/>
    <mergeCell ref="H111:H112"/>
    <mergeCell ref="G116:G117"/>
    <mergeCell ref="G121:G122"/>
    <mergeCell ref="G106:G108"/>
    <mergeCell ref="G127:G128"/>
    <mergeCell ref="R131:R132"/>
    <mergeCell ref="S131:S132"/>
    <mergeCell ref="D133:D134"/>
    <mergeCell ref="E133:E134"/>
    <mergeCell ref="F133:F134"/>
    <mergeCell ref="G133:G134"/>
    <mergeCell ref="H133:H134"/>
    <mergeCell ref="Q133:Q134"/>
    <mergeCell ref="R133:R134"/>
    <mergeCell ref="S133:S134"/>
    <mergeCell ref="D131:D132"/>
    <mergeCell ref="E131:E132"/>
    <mergeCell ref="F131:F132"/>
    <mergeCell ref="G129:G132"/>
    <mergeCell ref="H131:H132"/>
    <mergeCell ref="A111:A138"/>
    <mergeCell ref="B87:B90"/>
    <mergeCell ref="C87:C90"/>
    <mergeCell ref="B91:B95"/>
    <mergeCell ref="C91:C95"/>
    <mergeCell ref="A36:A95"/>
    <mergeCell ref="B96:B110"/>
    <mergeCell ref="C96:C110"/>
    <mergeCell ref="A96:A110"/>
    <mergeCell ref="B111:B118"/>
    <mergeCell ref="C111:C118"/>
    <mergeCell ref="B36:B63"/>
    <mergeCell ref="C36:C63"/>
    <mergeCell ref="B64:B68"/>
    <mergeCell ref="C64:C68"/>
    <mergeCell ref="B69:B73"/>
    <mergeCell ref="C74:C86"/>
    <mergeCell ref="C69:C73"/>
    <mergeCell ref="B74:B86"/>
    <mergeCell ref="B119:B128"/>
    <mergeCell ref="C119:C128"/>
    <mergeCell ref="B129:B135"/>
    <mergeCell ref="C129:C135"/>
    <mergeCell ref="B136:B138"/>
    <mergeCell ref="B8:B20"/>
    <mergeCell ref="C8:C20"/>
    <mergeCell ref="B21:B23"/>
    <mergeCell ref="C21:C23"/>
    <mergeCell ref="B25:B27"/>
    <mergeCell ref="C25:C27"/>
    <mergeCell ref="B6:B7"/>
    <mergeCell ref="C6:C7"/>
    <mergeCell ref="Q5:S5"/>
    <mergeCell ref="Q6:Q7"/>
    <mergeCell ref="R6:R7"/>
    <mergeCell ref="S6:S7"/>
    <mergeCell ref="J5:P5"/>
    <mergeCell ref="G13:G16"/>
    <mergeCell ref="G11:G12"/>
    <mergeCell ref="I6:I7"/>
    <mergeCell ref="J6:J7"/>
    <mergeCell ref="K6:K7"/>
    <mergeCell ref="L6:L7"/>
    <mergeCell ref="O6:O7"/>
    <mergeCell ref="P6:P7"/>
    <mergeCell ref="V5:V7"/>
    <mergeCell ref="T5:U5"/>
    <mergeCell ref="T6:T7"/>
    <mergeCell ref="T15:T16"/>
    <mergeCell ref="U15:U16"/>
    <mergeCell ref="V15:V16"/>
    <mergeCell ref="U6:U7"/>
    <mergeCell ref="R28:R30"/>
    <mergeCell ref="Q111:Q112"/>
    <mergeCell ref="R111:R112"/>
    <mergeCell ref="S111:S112"/>
    <mergeCell ref="H113:H114"/>
    <mergeCell ref="Q113:Q114"/>
    <mergeCell ref="R113:R114"/>
    <mergeCell ref="G109:G110"/>
    <mergeCell ref="R31:R33"/>
    <mergeCell ref="S31:S33"/>
    <mergeCell ref="G102:G105"/>
    <mergeCell ref="V113:V114"/>
    <mergeCell ref="A6:A7"/>
    <mergeCell ref="G6:G7"/>
    <mergeCell ref="H6:H7"/>
    <mergeCell ref="G26:G27"/>
    <mergeCell ref="G39:G47"/>
    <mergeCell ref="G57:G58"/>
    <mergeCell ref="N6:N7"/>
    <mergeCell ref="G89:G90"/>
    <mergeCell ref="M6:M7"/>
    <mergeCell ref="D28:D30"/>
    <mergeCell ref="E28:E30"/>
    <mergeCell ref="F28:F30"/>
    <mergeCell ref="G28:G30"/>
    <mergeCell ref="H28:H30"/>
    <mergeCell ref="G48:G49"/>
    <mergeCell ref="G50:G53"/>
    <mergeCell ref="G55:G56"/>
    <mergeCell ref="G36:G38"/>
    <mergeCell ref="G18:G19"/>
    <mergeCell ref="G74:G75"/>
    <mergeCell ref="A8:A35"/>
    <mergeCell ref="S28:S30"/>
    <mergeCell ref="H31:H33"/>
    <mergeCell ref="S129:S130"/>
    <mergeCell ref="B28:B35"/>
    <mergeCell ref="C28:C35"/>
    <mergeCell ref="D34:D35"/>
    <mergeCell ref="E34:E35"/>
    <mergeCell ref="F34:F35"/>
    <mergeCell ref="G31:G35"/>
    <mergeCell ref="H34:H35"/>
    <mergeCell ref="H36:H37"/>
    <mergeCell ref="Q36:Q37"/>
    <mergeCell ref="H97:H98"/>
    <mergeCell ref="Q97:Q98"/>
    <mergeCell ref="G70:G71"/>
    <mergeCell ref="G72:G73"/>
    <mergeCell ref="S34:S35"/>
    <mergeCell ref="H103:H104"/>
    <mergeCell ref="Q103:Q104"/>
    <mergeCell ref="R103:R104"/>
    <mergeCell ref="S103:S104"/>
    <mergeCell ref="H83:H84"/>
    <mergeCell ref="H85:H86"/>
    <mergeCell ref="Q31:Q33"/>
    <mergeCell ref="G76:G82"/>
    <mergeCell ref="Q28:Q30"/>
    <mergeCell ref="Q34:Q35"/>
    <mergeCell ref="R34:R35"/>
    <mergeCell ref="Q131:Q132"/>
    <mergeCell ref="D129:D130"/>
    <mergeCell ref="E129:E130"/>
    <mergeCell ref="F129:F130"/>
    <mergeCell ref="G113:G114"/>
    <mergeCell ref="D113:D114"/>
    <mergeCell ref="E113:E114"/>
    <mergeCell ref="F113:F114"/>
    <mergeCell ref="D111:D112"/>
    <mergeCell ref="E111:E112"/>
    <mergeCell ref="F111:F112"/>
    <mergeCell ref="G111:G112"/>
    <mergeCell ref="H129:H130"/>
    <mergeCell ref="Q129:Q130"/>
    <mergeCell ref="R129:R130"/>
    <mergeCell ref="G123:G124"/>
    <mergeCell ref="S85:S86"/>
    <mergeCell ref="R36:R37"/>
    <mergeCell ref="S36:S37"/>
    <mergeCell ref="R97:R98"/>
    <mergeCell ref="S97:S98"/>
    <mergeCell ref="G62:G63"/>
    <mergeCell ref="G97:G101"/>
    <mergeCell ref="G94:G95"/>
    <mergeCell ref="Q83:Q84"/>
    <mergeCell ref="R83:R84"/>
    <mergeCell ref="G83:G86"/>
    <mergeCell ref="G59:G61"/>
    <mergeCell ref="G67:G68"/>
    <mergeCell ref="V39:V40"/>
    <mergeCell ref="V42:V43"/>
    <mergeCell ref="B3:H3"/>
    <mergeCell ref="D103:D104"/>
    <mergeCell ref="E103:E104"/>
    <mergeCell ref="F103:F104"/>
    <mergeCell ref="D31:D33"/>
    <mergeCell ref="E31:E33"/>
    <mergeCell ref="F31:F33"/>
    <mergeCell ref="D36:D37"/>
    <mergeCell ref="E36:E37"/>
    <mergeCell ref="F36:F37"/>
    <mergeCell ref="D97:D98"/>
    <mergeCell ref="E97:E98"/>
    <mergeCell ref="F97:F98"/>
    <mergeCell ref="D83:D84"/>
    <mergeCell ref="E83:E84"/>
    <mergeCell ref="F83:F84"/>
    <mergeCell ref="D85:D86"/>
    <mergeCell ref="E85:E86"/>
    <mergeCell ref="F85:F86"/>
    <mergeCell ref="D6:F6"/>
    <mergeCell ref="Q85:Q86"/>
    <mergeCell ref="R85:R86"/>
  </mergeCells>
  <conditionalFormatting sqref="S31 S28 S34 S39:S49 S36">
    <cfRule type="cellIs" dxfId="275" priority="607" operator="between">
      <formula>101</formula>
      <formula>500</formula>
    </cfRule>
    <cfRule type="cellIs" dxfId="274" priority="614" operator="between">
      <formula>80</formula>
      <formula>100</formula>
    </cfRule>
    <cfRule type="cellIs" dxfId="273" priority="615" operator="between">
      <formula>70</formula>
      <formula>79</formula>
    </cfRule>
    <cfRule type="cellIs" dxfId="272" priority="616" operator="between">
      <formula>60</formula>
      <formula>69</formula>
    </cfRule>
    <cfRule type="cellIs" dxfId="271" priority="617" operator="between">
      <formula>40</formula>
      <formula>59</formula>
    </cfRule>
    <cfRule type="cellIs" dxfId="270" priority="618" operator="between">
      <formula>0</formula>
      <formula>39</formula>
    </cfRule>
  </conditionalFormatting>
  <conditionalFormatting sqref="S8 S51:S53 S57:S66 S113 S115:S121 S131 S133 S135:S138 S96 S74 S109:S111 S125:S129 S76:S82 S27 S55 S91:S92 S13:S19">
    <cfRule type="cellIs" dxfId="269" priority="608" operator="between">
      <formula>101</formula>
      <formula>500</formula>
    </cfRule>
    <cfRule type="cellIs" dxfId="268" priority="609" operator="between">
      <formula>80</formula>
      <formula>100</formula>
    </cfRule>
    <cfRule type="cellIs" dxfId="267" priority="610" operator="between">
      <formula>70</formula>
      <formula>79</formula>
    </cfRule>
    <cfRule type="cellIs" dxfId="266" priority="611" operator="between">
      <formula>60</formula>
      <formula>69</formula>
    </cfRule>
    <cfRule type="cellIs" dxfId="265" priority="612" operator="between">
      <formula>40</formula>
      <formula>59</formula>
    </cfRule>
    <cfRule type="cellIs" dxfId="264" priority="613" operator="between">
      <formula>0</formula>
      <formula>39</formula>
    </cfRule>
  </conditionalFormatting>
  <conditionalFormatting sqref="S97">
    <cfRule type="cellIs" dxfId="263" priority="596" operator="between">
      <formula>101</formula>
      <formula>500</formula>
    </cfRule>
    <cfRule type="cellIs" dxfId="262" priority="597" operator="between">
      <formula>80</formula>
      <formula>100</formula>
    </cfRule>
    <cfRule type="cellIs" dxfId="261" priority="598" operator="between">
      <formula>70</formula>
      <formula>79</formula>
    </cfRule>
    <cfRule type="cellIs" dxfId="260" priority="599" operator="between">
      <formula>60</formula>
      <formula>69</formula>
    </cfRule>
    <cfRule type="cellIs" dxfId="259" priority="600" operator="between">
      <formula>40</formula>
      <formula>59</formula>
    </cfRule>
    <cfRule type="cellIs" dxfId="258" priority="601" operator="between">
      <formula>0</formula>
      <formula>39</formula>
    </cfRule>
  </conditionalFormatting>
  <conditionalFormatting sqref="S50">
    <cfRule type="cellIs" dxfId="257" priority="584" operator="between">
      <formula>101</formula>
      <formula>500</formula>
    </cfRule>
    <cfRule type="cellIs" dxfId="256" priority="585" operator="between">
      <formula>80</formula>
      <formula>100</formula>
    </cfRule>
    <cfRule type="cellIs" dxfId="255" priority="586" operator="between">
      <formula>70</formula>
      <formula>79</formula>
    </cfRule>
    <cfRule type="cellIs" dxfId="254" priority="587" operator="between">
      <formula>60</formula>
      <formula>69</formula>
    </cfRule>
    <cfRule type="cellIs" dxfId="253" priority="588" operator="between">
      <formula>40</formula>
      <formula>59</formula>
    </cfRule>
    <cfRule type="cellIs" dxfId="252" priority="589" operator="between">
      <formula>0</formula>
      <formula>39</formula>
    </cfRule>
  </conditionalFormatting>
  <conditionalFormatting sqref="S56">
    <cfRule type="cellIs" dxfId="251" priority="572" operator="between">
      <formula>101</formula>
      <formula>500</formula>
    </cfRule>
    <cfRule type="cellIs" dxfId="250" priority="573" operator="between">
      <formula>80</formula>
      <formula>100</formula>
    </cfRule>
    <cfRule type="cellIs" dxfId="249" priority="574" operator="between">
      <formula>70</formula>
      <formula>79</formula>
    </cfRule>
    <cfRule type="cellIs" dxfId="248" priority="575" operator="between">
      <formula>60</formula>
      <formula>69</formula>
    </cfRule>
    <cfRule type="cellIs" dxfId="247" priority="576" operator="between">
      <formula>40</formula>
      <formula>59</formula>
    </cfRule>
    <cfRule type="cellIs" dxfId="246" priority="577" operator="between">
      <formula>0</formula>
      <formula>39</formula>
    </cfRule>
  </conditionalFormatting>
  <conditionalFormatting sqref="S75">
    <cfRule type="cellIs" dxfId="245" priority="548" operator="between">
      <formula>101</formula>
      <formula>500</formula>
    </cfRule>
    <cfRule type="cellIs" dxfId="244" priority="549" operator="between">
      <formula>80</formula>
      <formula>100</formula>
    </cfRule>
    <cfRule type="cellIs" dxfId="243" priority="550" operator="between">
      <formula>70</formula>
      <formula>79</formula>
    </cfRule>
    <cfRule type="cellIs" dxfId="242" priority="551" operator="between">
      <formula>60</formula>
      <formula>69</formula>
    </cfRule>
    <cfRule type="cellIs" dxfId="241" priority="552" operator="between">
      <formula>40</formula>
      <formula>59</formula>
    </cfRule>
    <cfRule type="cellIs" dxfId="240" priority="553" operator="between">
      <formula>0</formula>
      <formula>39</formula>
    </cfRule>
  </conditionalFormatting>
  <conditionalFormatting sqref="S93">
    <cfRule type="cellIs" dxfId="239" priority="512" operator="between">
      <formula>101</formula>
      <formula>500</formula>
    </cfRule>
    <cfRule type="cellIs" dxfId="238" priority="513" operator="between">
      <formula>80</formula>
      <formula>100</formula>
    </cfRule>
    <cfRule type="cellIs" dxfId="237" priority="514" operator="between">
      <formula>70</formula>
      <formula>79</formula>
    </cfRule>
    <cfRule type="cellIs" dxfId="236" priority="515" operator="between">
      <formula>60</formula>
      <formula>69</formula>
    </cfRule>
    <cfRule type="cellIs" dxfId="235" priority="516" operator="between">
      <formula>40</formula>
      <formula>59</formula>
    </cfRule>
    <cfRule type="cellIs" dxfId="234" priority="517" operator="between">
      <formula>0</formula>
      <formula>39</formula>
    </cfRule>
  </conditionalFormatting>
  <conditionalFormatting sqref="S95">
    <cfRule type="cellIs" dxfId="233" priority="500" operator="between">
      <formula>101</formula>
      <formula>500</formula>
    </cfRule>
    <cfRule type="cellIs" dxfId="232" priority="501" operator="between">
      <formula>80</formula>
      <formula>100</formula>
    </cfRule>
    <cfRule type="cellIs" dxfId="231" priority="502" operator="between">
      <formula>70</formula>
      <formula>79</formula>
    </cfRule>
    <cfRule type="cellIs" dxfId="230" priority="503" operator="between">
      <formula>60</formula>
      <formula>69</formula>
    </cfRule>
    <cfRule type="cellIs" dxfId="229" priority="504" operator="between">
      <formula>40</formula>
      <formula>59</formula>
    </cfRule>
    <cfRule type="cellIs" dxfId="228" priority="505" operator="between">
      <formula>0</formula>
      <formula>39</formula>
    </cfRule>
  </conditionalFormatting>
  <conditionalFormatting sqref="S67">
    <cfRule type="cellIs" dxfId="227" priority="463" operator="between">
      <formula>101</formula>
      <formula>500</formula>
    </cfRule>
    <cfRule type="cellIs" dxfId="226" priority="464" operator="between">
      <formula>80</formula>
      <formula>100</formula>
    </cfRule>
    <cfRule type="cellIs" dxfId="225" priority="465" operator="between">
      <formula>70</formula>
      <formula>79</formula>
    </cfRule>
    <cfRule type="cellIs" dxfId="224" priority="466" operator="between">
      <formula>60</formula>
      <formula>69</formula>
    </cfRule>
    <cfRule type="cellIs" dxfId="223" priority="467" operator="between">
      <formula>40</formula>
      <formula>59</formula>
    </cfRule>
    <cfRule type="cellIs" dxfId="222" priority="468" operator="between">
      <formula>0</formula>
      <formula>39</formula>
    </cfRule>
  </conditionalFormatting>
  <conditionalFormatting sqref="S68">
    <cfRule type="cellIs" dxfId="221" priority="451" operator="between">
      <formula>101</formula>
      <formula>500</formula>
    </cfRule>
    <cfRule type="cellIs" dxfId="220" priority="452" operator="between">
      <formula>80</formula>
      <formula>100</formula>
    </cfRule>
    <cfRule type="cellIs" dxfId="219" priority="453" operator="between">
      <formula>70</formula>
      <formula>79</formula>
    </cfRule>
    <cfRule type="cellIs" dxfId="218" priority="454" operator="between">
      <formula>60</formula>
      <formula>69</formula>
    </cfRule>
    <cfRule type="cellIs" dxfId="217" priority="455" operator="between">
      <formula>40</formula>
      <formula>59</formula>
    </cfRule>
    <cfRule type="cellIs" dxfId="216" priority="456" operator="between">
      <formula>0</formula>
      <formula>39</formula>
    </cfRule>
  </conditionalFormatting>
  <conditionalFormatting sqref="S101">
    <cfRule type="cellIs" dxfId="215" priority="434" operator="between">
      <formula>101</formula>
      <formula>500</formula>
    </cfRule>
    <cfRule type="cellIs" dxfId="214" priority="435" operator="between">
      <formula>80</formula>
      <formula>100</formula>
    </cfRule>
    <cfRule type="cellIs" dxfId="213" priority="436" operator="between">
      <formula>70</formula>
      <formula>79</formula>
    </cfRule>
    <cfRule type="cellIs" dxfId="212" priority="437" operator="between">
      <formula>60</formula>
      <formula>69</formula>
    </cfRule>
    <cfRule type="cellIs" dxfId="211" priority="438" operator="between">
      <formula>40</formula>
      <formula>59</formula>
    </cfRule>
    <cfRule type="cellIs" dxfId="210" priority="439" operator="between">
      <formula>0</formula>
      <formula>39</formula>
    </cfRule>
  </conditionalFormatting>
  <conditionalFormatting sqref="S103">
    <cfRule type="cellIs" dxfId="209" priority="422" operator="between">
      <formula>101</formula>
      <formula>500</formula>
    </cfRule>
    <cfRule type="cellIs" dxfId="208" priority="423" operator="between">
      <formula>80</formula>
      <formula>100</formula>
    </cfRule>
    <cfRule type="cellIs" dxfId="207" priority="424" operator="between">
      <formula>70</formula>
      <formula>79</formula>
    </cfRule>
    <cfRule type="cellIs" dxfId="206" priority="425" operator="between">
      <formula>60</formula>
      <formula>69</formula>
    </cfRule>
    <cfRule type="cellIs" dxfId="205" priority="426" operator="between">
      <formula>40</formula>
      <formula>59</formula>
    </cfRule>
    <cfRule type="cellIs" dxfId="204" priority="427" operator="between">
      <formula>0</formula>
      <formula>39</formula>
    </cfRule>
  </conditionalFormatting>
  <conditionalFormatting sqref="S122">
    <cfRule type="cellIs" dxfId="203" priority="410" operator="between">
      <formula>101</formula>
      <formula>500</formula>
    </cfRule>
    <cfRule type="cellIs" dxfId="202" priority="411" operator="between">
      <formula>80</formula>
      <formula>100</formula>
    </cfRule>
    <cfRule type="cellIs" dxfId="201" priority="412" operator="between">
      <formula>70</formula>
      <formula>79</formula>
    </cfRule>
    <cfRule type="cellIs" dxfId="200" priority="413" operator="between">
      <formula>60</formula>
      <formula>69</formula>
    </cfRule>
    <cfRule type="cellIs" dxfId="199" priority="414" operator="between">
      <formula>40</formula>
      <formula>59</formula>
    </cfRule>
    <cfRule type="cellIs" dxfId="198" priority="415" operator="between">
      <formula>0</formula>
      <formula>39</formula>
    </cfRule>
  </conditionalFormatting>
  <conditionalFormatting sqref="S123">
    <cfRule type="cellIs" dxfId="197" priority="398" operator="between">
      <formula>101</formula>
      <formula>500</formula>
    </cfRule>
    <cfRule type="cellIs" dxfId="196" priority="399" operator="between">
      <formula>80</formula>
      <formula>100</formula>
    </cfRule>
    <cfRule type="cellIs" dxfId="195" priority="400" operator="between">
      <formula>70</formula>
      <formula>79</formula>
    </cfRule>
    <cfRule type="cellIs" dxfId="194" priority="401" operator="between">
      <formula>60</formula>
      <formula>69</formula>
    </cfRule>
    <cfRule type="cellIs" dxfId="193" priority="402" operator="between">
      <formula>40</formula>
      <formula>59</formula>
    </cfRule>
    <cfRule type="cellIs" dxfId="192" priority="403" operator="between">
      <formula>0</formula>
      <formula>39</formula>
    </cfRule>
  </conditionalFormatting>
  <conditionalFormatting sqref="S124">
    <cfRule type="cellIs" dxfId="191" priority="386" operator="between">
      <formula>101</formula>
      <formula>500</formula>
    </cfRule>
    <cfRule type="cellIs" dxfId="190" priority="387" operator="between">
      <formula>80</formula>
      <formula>100</formula>
    </cfRule>
    <cfRule type="cellIs" dxfId="189" priority="388" operator="between">
      <formula>70</formula>
      <formula>79</formula>
    </cfRule>
    <cfRule type="cellIs" dxfId="188" priority="389" operator="between">
      <formula>60</formula>
      <formula>69</formula>
    </cfRule>
    <cfRule type="cellIs" dxfId="187" priority="390" operator="between">
      <formula>40</formula>
      <formula>59</formula>
    </cfRule>
    <cfRule type="cellIs" dxfId="186" priority="391" operator="between">
      <formula>0</formula>
      <formula>39</formula>
    </cfRule>
  </conditionalFormatting>
  <conditionalFormatting sqref="S85">
    <cfRule type="cellIs" dxfId="185" priority="362" operator="between">
      <formula>101</formula>
      <formula>500</formula>
    </cfRule>
    <cfRule type="cellIs" dxfId="184" priority="363" operator="between">
      <formula>80</formula>
      <formula>100</formula>
    </cfRule>
    <cfRule type="cellIs" dxfId="183" priority="364" operator="between">
      <formula>70</formula>
      <formula>79</formula>
    </cfRule>
    <cfRule type="cellIs" dxfId="182" priority="365" operator="between">
      <formula>60</formula>
      <formula>69</formula>
    </cfRule>
    <cfRule type="cellIs" dxfId="181" priority="366" operator="between">
      <formula>40</formula>
      <formula>59</formula>
    </cfRule>
    <cfRule type="cellIs" dxfId="180" priority="367" operator="between">
      <formula>0</formula>
      <formula>39</formula>
    </cfRule>
  </conditionalFormatting>
  <conditionalFormatting sqref="S9">
    <cfRule type="cellIs" dxfId="179" priority="350" operator="between">
      <formula>101</formula>
      <formula>500</formula>
    </cfRule>
    <cfRule type="cellIs" dxfId="178" priority="351" operator="between">
      <formula>80</formula>
      <formula>100</formula>
    </cfRule>
    <cfRule type="cellIs" dxfId="177" priority="352" operator="between">
      <formula>70</formula>
      <formula>79</formula>
    </cfRule>
    <cfRule type="cellIs" dxfId="176" priority="353" operator="between">
      <formula>60</formula>
      <formula>69</formula>
    </cfRule>
    <cfRule type="cellIs" dxfId="175" priority="354" operator="between">
      <formula>40</formula>
      <formula>59</formula>
    </cfRule>
    <cfRule type="cellIs" dxfId="174" priority="355" operator="between">
      <formula>0</formula>
      <formula>39</formula>
    </cfRule>
  </conditionalFormatting>
  <conditionalFormatting sqref="S10">
    <cfRule type="cellIs" dxfId="173" priority="338" operator="between">
      <formula>101</formula>
      <formula>500</formula>
    </cfRule>
    <cfRule type="cellIs" dxfId="172" priority="339" operator="between">
      <formula>80</formula>
      <formula>100</formula>
    </cfRule>
    <cfRule type="cellIs" dxfId="171" priority="340" operator="between">
      <formula>70</formula>
      <formula>79</formula>
    </cfRule>
    <cfRule type="cellIs" dxfId="170" priority="341" operator="between">
      <formula>60</formula>
      <formula>69</formula>
    </cfRule>
    <cfRule type="cellIs" dxfId="169" priority="342" operator="between">
      <formula>40</formula>
      <formula>59</formula>
    </cfRule>
    <cfRule type="cellIs" dxfId="168" priority="343" operator="between">
      <formula>0</formula>
      <formula>39</formula>
    </cfRule>
  </conditionalFormatting>
  <conditionalFormatting sqref="S11">
    <cfRule type="cellIs" dxfId="167" priority="326" operator="between">
      <formula>101</formula>
      <formula>500</formula>
    </cfRule>
    <cfRule type="cellIs" dxfId="166" priority="327" operator="between">
      <formula>80</formula>
      <formula>100</formula>
    </cfRule>
    <cfRule type="cellIs" dxfId="165" priority="328" operator="between">
      <formula>70</formula>
      <formula>79</formula>
    </cfRule>
    <cfRule type="cellIs" dxfId="164" priority="329" operator="between">
      <formula>60</formula>
      <formula>69</formula>
    </cfRule>
    <cfRule type="cellIs" dxfId="163" priority="330" operator="between">
      <formula>40</formula>
      <formula>59</formula>
    </cfRule>
    <cfRule type="cellIs" dxfId="162" priority="331" operator="between">
      <formula>0</formula>
      <formula>39</formula>
    </cfRule>
  </conditionalFormatting>
  <conditionalFormatting sqref="S12">
    <cfRule type="cellIs" dxfId="161" priority="314" operator="between">
      <formula>101</formula>
      <formula>500</formula>
    </cfRule>
    <cfRule type="cellIs" dxfId="160" priority="315" operator="between">
      <formula>80</formula>
      <formula>100</formula>
    </cfRule>
    <cfRule type="cellIs" dxfId="159" priority="316" operator="between">
      <formula>70</formula>
      <formula>79</formula>
    </cfRule>
    <cfRule type="cellIs" dxfId="158" priority="317" operator="between">
      <formula>60</formula>
      <formula>69</formula>
    </cfRule>
    <cfRule type="cellIs" dxfId="157" priority="318" operator="between">
      <formula>40</formula>
      <formula>59</formula>
    </cfRule>
    <cfRule type="cellIs" dxfId="156" priority="319" operator="between">
      <formula>0</formula>
      <formula>39</formula>
    </cfRule>
  </conditionalFormatting>
  <conditionalFormatting sqref="S20">
    <cfRule type="cellIs" dxfId="155" priority="302" operator="between">
      <formula>101</formula>
      <formula>500</formula>
    </cfRule>
    <cfRule type="cellIs" dxfId="154" priority="303" operator="between">
      <formula>80</formula>
      <formula>100</formula>
    </cfRule>
    <cfRule type="cellIs" dxfId="153" priority="304" operator="between">
      <formula>70</formula>
      <formula>79</formula>
    </cfRule>
    <cfRule type="cellIs" dxfId="152" priority="305" operator="between">
      <formula>60</formula>
      <formula>69</formula>
    </cfRule>
    <cfRule type="cellIs" dxfId="151" priority="306" operator="between">
      <formula>40</formula>
      <formula>59</formula>
    </cfRule>
    <cfRule type="cellIs" dxfId="150" priority="307" operator="between">
      <formula>0</formula>
      <formula>39</formula>
    </cfRule>
  </conditionalFormatting>
  <conditionalFormatting sqref="S21">
    <cfRule type="cellIs" dxfId="149" priority="290" operator="between">
      <formula>101</formula>
      <formula>500</formula>
    </cfRule>
    <cfRule type="cellIs" dxfId="148" priority="291" operator="between">
      <formula>80</formula>
      <formula>100</formula>
    </cfRule>
    <cfRule type="cellIs" dxfId="147" priority="292" operator="between">
      <formula>70</formula>
      <formula>79</formula>
    </cfRule>
    <cfRule type="cellIs" dxfId="146" priority="293" operator="between">
      <formula>60</formula>
      <formula>69</formula>
    </cfRule>
    <cfRule type="cellIs" dxfId="145" priority="294" operator="between">
      <formula>40</formula>
      <formula>59</formula>
    </cfRule>
    <cfRule type="cellIs" dxfId="144" priority="295" operator="between">
      <formula>0</formula>
      <formula>39</formula>
    </cfRule>
  </conditionalFormatting>
  <conditionalFormatting sqref="S22">
    <cfRule type="cellIs" dxfId="143" priority="278" operator="between">
      <formula>101</formula>
      <formula>500</formula>
    </cfRule>
    <cfRule type="cellIs" dxfId="142" priority="279" operator="between">
      <formula>80</formula>
      <formula>100</formula>
    </cfRule>
    <cfRule type="cellIs" dxfId="141" priority="280" operator="between">
      <formula>70</formula>
      <formula>79</formula>
    </cfRule>
    <cfRule type="cellIs" dxfId="140" priority="281" operator="between">
      <formula>60</formula>
      <formula>69</formula>
    </cfRule>
    <cfRule type="cellIs" dxfId="139" priority="282" operator="between">
      <formula>40</formula>
      <formula>59</formula>
    </cfRule>
    <cfRule type="cellIs" dxfId="138" priority="283" operator="between">
      <formula>0</formula>
      <formula>39</formula>
    </cfRule>
  </conditionalFormatting>
  <conditionalFormatting sqref="S23">
    <cfRule type="cellIs" dxfId="137" priority="266" operator="between">
      <formula>101</formula>
      <formula>500</formula>
    </cfRule>
    <cfRule type="cellIs" dxfId="136" priority="267" operator="between">
      <formula>80</formula>
      <formula>100</formula>
    </cfRule>
    <cfRule type="cellIs" dxfId="135" priority="268" operator="between">
      <formula>70</formula>
      <formula>79</formula>
    </cfRule>
    <cfRule type="cellIs" dxfId="134" priority="269" operator="between">
      <formula>60</formula>
      <formula>69</formula>
    </cfRule>
    <cfRule type="cellIs" dxfId="133" priority="270" operator="between">
      <formula>40</formula>
      <formula>59</formula>
    </cfRule>
    <cfRule type="cellIs" dxfId="132" priority="271" operator="between">
      <formula>0</formula>
      <formula>39</formula>
    </cfRule>
  </conditionalFormatting>
  <conditionalFormatting sqref="S24">
    <cfRule type="cellIs" dxfId="131" priority="254" operator="between">
      <formula>101</formula>
      <formula>500</formula>
    </cfRule>
    <cfRule type="cellIs" dxfId="130" priority="255" operator="between">
      <formula>80</formula>
      <formula>100</formula>
    </cfRule>
    <cfRule type="cellIs" dxfId="129" priority="256" operator="between">
      <formula>70</formula>
      <formula>79</formula>
    </cfRule>
    <cfRule type="cellIs" dxfId="128" priority="257" operator="between">
      <formula>60</formula>
      <formula>69</formula>
    </cfRule>
    <cfRule type="cellIs" dxfId="127" priority="258" operator="between">
      <formula>40</formula>
      <formula>59</formula>
    </cfRule>
    <cfRule type="cellIs" dxfId="126" priority="259" operator="between">
      <formula>0</formula>
      <formula>39</formula>
    </cfRule>
  </conditionalFormatting>
  <conditionalFormatting sqref="S25">
    <cfRule type="cellIs" dxfId="125" priority="242" operator="between">
      <formula>101</formula>
      <formula>500</formula>
    </cfRule>
    <cfRule type="cellIs" dxfId="124" priority="243" operator="between">
      <formula>80</formula>
      <formula>100</formula>
    </cfRule>
    <cfRule type="cellIs" dxfId="123" priority="244" operator="between">
      <formula>70</formula>
      <formula>79</formula>
    </cfRule>
    <cfRule type="cellIs" dxfId="122" priority="245" operator="between">
      <formula>60</formula>
      <formula>69</formula>
    </cfRule>
    <cfRule type="cellIs" dxfId="121" priority="246" operator="between">
      <formula>40</formula>
      <formula>59</formula>
    </cfRule>
    <cfRule type="cellIs" dxfId="120" priority="247" operator="between">
      <formula>0</formula>
      <formula>39</formula>
    </cfRule>
  </conditionalFormatting>
  <conditionalFormatting sqref="S26">
    <cfRule type="cellIs" dxfId="119" priority="230" operator="between">
      <formula>101</formula>
      <formula>500</formula>
    </cfRule>
    <cfRule type="cellIs" dxfId="118" priority="231" operator="between">
      <formula>80</formula>
      <formula>100</formula>
    </cfRule>
    <cfRule type="cellIs" dxfId="117" priority="232" operator="between">
      <formula>70</formula>
      <formula>79</formula>
    </cfRule>
    <cfRule type="cellIs" dxfId="116" priority="233" operator="between">
      <formula>60</formula>
      <formula>69</formula>
    </cfRule>
    <cfRule type="cellIs" dxfId="115" priority="234" operator="between">
      <formula>40</formula>
      <formula>59</formula>
    </cfRule>
    <cfRule type="cellIs" dxfId="114" priority="235" operator="between">
      <formula>0</formula>
      <formula>39</formula>
    </cfRule>
  </conditionalFormatting>
  <conditionalFormatting sqref="S54">
    <cfRule type="cellIs" dxfId="113" priority="206" operator="between">
      <formula>101</formula>
      <formula>500</formula>
    </cfRule>
    <cfRule type="cellIs" dxfId="112" priority="207" operator="between">
      <formula>80</formula>
      <formula>100</formula>
    </cfRule>
    <cfRule type="cellIs" dxfId="111" priority="208" operator="between">
      <formula>70</formula>
      <formula>79</formula>
    </cfRule>
    <cfRule type="cellIs" dxfId="110" priority="209" operator="between">
      <formula>60</formula>
      <formula>69</formula>
    </cfRule>
    <cfRule type="cellIs" dxfId="109" priority="210" operator="between">
      <formula>40</formula>
      <formula>59</formula>
    </cfRule>
    <cfRule type="cellIs" dxfId="108" priority="211" operator="between">
      <formula>0</formula>
      <formula>39</formula>
    </cfRule>
  </conditionalFormatting>
  <conditionalFormatting sqref="S102">
    <cfRule type="cellIs" dxfId="107" priority="158" operator="between">
      <formula>101</formula>
      <formula>500</formula>
    </cfRule>
    <cfRule type="cellIs" dxfId="106" priority="159" operator="between">
      <formula>80</formula>
      <formula>100</formula>
    </cfRule>
    <cfRule type="cellIs" dxfId="105" priority="160" operator="between">
      <formula>70</formula>
      <formula>79</formula>
    </cfRule>
    <cfRule type="cellIs" dxfId="104" priority="161" operator="between">
      <formula>60</formula>
      <formula>69</formula>
    </cfRule>
    <cfRule type="cellIs" dxfId="103" priority="162" operator="between">
      <formula>40</formula>
      <formula>59</formula>
    </cfRule>
    <cfRule type="cellIs" dxfId="102" priority="163" operator="between">
      <formula>0</formula>
      <formula>39</formula>
    </cfRule>
  </conditionalFormatting>
  <conditionalFormatting sqref="S105">
    <cfRule type="cellIs" dxfId="101" priority="146" operator="between">
      <formula>101</formula>
      <formula>500</formula>
    </cfRule>
    <cfRule type="cellIs" dxfId="100" priority="147" operator="between">
      <formula>80</formula>
      <formula>100</formula>
    </cfRule>
    <cfRule type="cellIs" dxfId="99" priority="148" operator="between">
      <formula>70</formula>
      <formula>79</formula>
    </cfRule>
    <cfRule type="cellIs" dxfId="98" priority="149" operator="between">
      <formula>60</formula>
      <formula>69</formula>
    </cfRule>
    <cfRule type="cellIs" dxfId="97" priority="150" operator="between">
      <formula>40</formula>
      <formula>59</formula>
    </cfRule>
    <cfRule type="cellIs" dxfId="96" priority="151" operator="between">
      <formula>0</formula>
      <formula>39</formula>
    </cfRule>
  </conditionalFormatting>
  <conditionalFormatting sqref="S106">
    <cfRule type="cellIs" dxfId="95" priority="134" operator="between">
      <formula>101</formula>
      <formula>500</formula>
    </cfRule>
    <cfRule type="cellIs" dxfId="94" priority="135" operator="between">
      <formula>80</formula>
      <formula>100</formula>
    </cfRule>
    <cfRule type="cellIs" dxfId="93" priority="136" operator="between">
      <formula>70</formula>
      <formula>79</formula>
    </cfRule>
    <cfRule type="cellIs" dxfId="92" priority="137" operator="between">
      <formula>60</formula>
      <formula>69</formula>
    </cfRule>
    <cfRule type="cellIs" dxfId="91" priority="138" operator="between">
      <formula>40</formula>
      <formula>59</formula>
    </cfRule>
    <cfRule type="cellIs" dxfId="90" priority="139" operator="between">
      <formula>0</formula>
      <formula>39</formula>
    </cfRule>
  </conditionalFormatting>
  <conditionalFormatting sqref="S107">
    <cfRule type="cellIs" dxfId="89" priority="122" operator="between">
      <formula>101</formula>
      <formula>500</formula>
    </cfRule>
    <cfRule type="cellIs" dxfId="88" priority="123" operator="between">
      <formula>80</formula>
      <formula>100</formula>
    </cfRule>
    <cfRule type="cellIs" dxfId="87" priority="124" operator="between">
      <formula>70</formula>
      <formula>79</formula>
    </cfRule>
    <cfRule type="cellIs" dxfId="86" priority="125" operator="between">
      <formula>60</formula>
      <formula>69</formula>
    </cfRule>
    <cfRule type="cellIs" dxfId="85" priority="126" operator="between">
      <formula>40</formula>
      <formula>59</formula>
    </cfRule>
    <cfRule type="cellIs" dxfId="84" priority="127" operator="between">
      <formula>0</formula>
      <formula>39</formula>
    </cfRule>
  </conditionalFormatting>
  <conditionalFormatting sqref="S108">
    <cfRule type="cellIs" dxfId="83" priority="110" operator="between">
      <formula>101</formula>
      <formula>500</formula>
    </cfRule>
    <cfRule type="cellIs" dxfId="82" priority="111" operator="between">
      <formula>80</formula>
      <formula>100</formula>
    </cfRule>
    <cfRule type="cellIs" dxfId="81" priority="112" operator="between">
      <formula>70</formula>
      <formula>79</formula>
    </cfRule>
    <cfRule type="cellIs" dxfId="80" priority="113" operator="between">
      <formula>60</formula>
      <formula>69</formula>
    </cfRule>
    <cfRule type="cellIs" dxfId="79" priority="114" operator="between">
      <formula>40</formula>
      <formula>59</formula>
    </cfRule>
    <cfRule type="cellIs" dxfId="78" priority="115" operator="between">
      <formula>0</formula>
      <formula>39</formula>
    </cfRule>
  </conditionalFormatting>
  <conditionalFormatting sqref="S38">
    <cfRule type="cellIs" dxfId="77" priority="103" operator="between">
      <formula>101</formula>
      <formula>500</formula>
    </cfRule>
    <cfRule type="cellIs" dxfId="76" priority="104" operator="between">
      <formula>80</formula>
      <formula>100</formula>
    </cfRule>
    <cfRule type="cellIs" dxfId="75" priority="105" operator="between">
      <formula>70</formula>
      <formula>79</formula>
    </cfRule>
    <cfRule type="cellIs" dxfId="74" priority="106" operator="between">
      <formula>60</formula>
      <formula>69</formula>
    </cfRule>
    <cfRule type="cellIs" dxfId="73" priority="107" operator="between">
      <formula>40</formula>
      <formula>59</formula>
    </cfRule>
    <cfRule type="cellIs" dxfId="72" priority="108" operator="between">
      <formula>0</formula>
      <formula>39</formula>
    </cfRule>
  </conditionalFormatting>
  <conditionalFormatting sqref="S69">
    <cfRule type="cellIs" dxfId="71" priority="79" operator="between">
      <formula>101</formula>
      <formula>500</formula>
    </cfRule>
    <cfRule type="cellIs" dxfId="70" priority="80" operator="between">
      <formula>80</formula>
      <formula>100</formula>
    </cfRule>
    <cfRule type="cellIs" dxfId="69" priority="81" operator="between">
      <formula>70</formula>
      <formula>79</formula>
    </cfRule>
    <cfRule type="cellIs" dxfId="68" priority="82" operator="between">
      <formula>60</formula>
      <formula>69</formula>
    </cfRule>
    <cfRule type="cellIs" dxfId="67" priority="83" operator="between">
      <formula>40</formula>
      <formula>59</formula>
    </cfRule>
    <cfRule type="cellIs" dxfId="66" priority="84" operator="between">
      <formula>0</formula>
      <formula>39</formula>
    </cfRule>
  </conditionalFormatting>
  <conditionalFormatting sqref="S70">
    <cfRule type="cellIs" dxfId="65" priority="73" operator="between">
      <formula>101</formula>
      <formula>500</formula>
    </cfRule>
    <cfRule type="cellIs" dxfId="64" priority="74" operator="between">
      <formula>80</formula>
      <formula>100</formula>
    </cfRule>
    <cfRule type="cellIs" dxfId="63" priority="75" operator="between">
      <formula>70</formula>
      <formula>79</formula>
    </cfRule>
    <cfRule type="cellIs" dxfId="62" priority="76" operator="between">
      <formula>60</formula>
      <formula>69</formula>
    </cfRule>
    <cfRule type="cellIs" dxfId="61" priority="77" operator="between">
      <formula>40</formula>
      <formula>59</formula>
    </cfRule>
    <cfRule type="cellIs" dxfId="60" priority="78" operator="between">
      <formula>0</formula>
      <formula>39</formula>
    </cfRule>
  </conditionalFormatting>
  <conditionalFormatting sqref="S83">
    <cfRule type="cellIs" dxfId="59" priority="55" operator="between">
      <formula>101</formula>
      <formula>500</formula>
    </cfRule>
    <cfRule type="cellIs" dxfId="58" priority="56" operator="between">
      <formula>80</formula>
      <formula>100</formula>
    </cfRule>
    <cfRule type="cellIs" dxfId="57" priority="57" operator="between">
      <formula>70</formula>
      <formula>79</formula>
    </cfRule>
    <cfRule type="cellIs" dxfId="56" priority="58" operator="between">
      <formula>60</formula>
      <formula>69</formula>
    </cfRule>
    <cfRule type="cellIs" dxfId="55" priority="59" operator="between">
      <formula>40</formula>
      <formula>59</formula>
    </cfRule>
    <cfRule type="cellIs" dxfId="54" priority="60" operator="between">
      <formula>0</formula>
      <formula>39</formula>
    </cfRule>
  </conditionalFormatting>
  <conditionalFormatting sqref="S72:S73">
    <cfRule type="cellIs" dxfId="53" priority="49" operator="between">
      <formula>101</formula>
      <formula>500</formula>
    </cfRule>
    <cfRule type="cellIs" dxfId="52" priority="50" operator="between">
      <formula>80</formula>
      <formula>100</formula>
    </cfRule>
    <cfRule type="cellIs" dxfId="51" priority="51" operator="between">
      <formula>70</formula>
      <formula>79</formula>
    </cfRule>
    <cfRule type="cellIs" dxfId="50" priority="52" operator="between">
      <formula>60</formula>
      <formula>69</formula>
    </cfRule>
    <cfRule type="cellIs" dxfId="49" priority="53" operator="between">
      <formula>40</formula>
      <formula>59</formula>
    </cfRule>
    <cfRule type="cellIs" dxfId="48" priority="54" operator="between">
      <formula>0</formula>
      <formula>39</formula>
    </cfRule>
  </conditionalFormatting>
  <conditionalFormatting sqref="S87">
    <cfRule type="cellIs" dxfId="47" priority="43" operator="between">
      <formula>101</formula>
      <formula>500</formula>
    </cfRule>
    <cfRule type="cellIs" dxfId="46" priority="44" operator="between">
      <formula>80</formula>
      <formula>100</formula>
    </cfRule>
    <cfRule type="cellIs" dxfId="45" priority="45" operator="between">
      <formula>70</formula>
      <formula>79</formula>
    </cfRule>
    <cfRule type="cellIs" dxfId="44" priority="46" operator="between">
      <formula>60</formula>
      <formula>69</formula>
    </cfRule>
    <cfRule type="cellIs" dxfId="43" priority="47" operator="between">
      <formula>40</formula>
      <formula>59</formula>
    </cfRule>
    <cfRule type="cellIs" dxfId="42" priority="48" operator="between">
      <formula>0</formula>
      <formula>39</formula>
    </cfRule>
  </conditionalFormatting>
  <conditionalFormatting sqref="S88">
    <cfRule type="cellIs" dxfId="41" priority="37" operator="between">
      <formula>101</formula>
      <formula>500</formula>
    </cfRule>
    <cfRule type="cellIs" dxfId="40" priority="38" operator="between">
      <formula>80</formula>
      <formula>100</formula>
    </cfRule>
    <cfRule type="cellIs" dxfId="39" priority="39" operator="between">
      <formula>70</formula>
      <formula>79</formula>
    </cfRule>
    <cfRule type="cellIs" dxfId="38" priority="40" operator="between">
      <formula>60</formula>
      <formula>69</formula>
    </cfRule>
    <cfRule type="cellIs" dxfId="37" priority="41" operator="between">
      <formula>40</formula>
      <formula>59</formula>
    </cfRule>
    <cfRule type="cellIs" dxfId="36" priority="42" operator="between">
      <formula>0</formula>
      <formula>39</formula>
    </cfRule>
  </conditionalFormatting>
  <conditionalFormatting sqref="S89">
    <cfRule type="cellIs" dxfId="35" priority="31" operator="between">
      <formula>101</formula>
      <formula>500</formula>
    </cfRule>
    <cfRule type="cellIs" dxfId="34" priority="32" operator="between">
      <formula>80</formula>
      <formula>100</formula>
    </cfRule>
    <cfRule type="cellIs" dxfId="33" priority="33" operator="between">
      <formula>70</formula>
      <formula>79</formula>
    </cfRule>
    <cfRule type="cellIs" dxfId="32" priority="34" operator="between">
      <formula>60</formula>
      <formula>69</formula>
    </cfRule>
    <cfRule type="cellIs" dxfId="31" priority="35" operator="between">
      <formula>40</formula>
      <formula>59</formula>
    </cfRule>
    <cfRule type="cellIs" dxfId="30" priority="36" operator="between">
      <formula>0</formula>
      <formula>39</formula>
    </cfRule>
  </conditionalFormatting>
  <conditionalFormatting sqref="S90">
    <cfRule type="cellIs" dxfId="29" priority="25" operator="between">
      <formula>101</formula>
      <formula>500</formula>
    </cfRule>
    <cfRule type="cellIs" dxfId="28" priority="26" operator="between">
      <formula>80</formula>
      <formula>100</formula>
    </cfRule>
    <cfRule type="cellIs" dxfId="27" priority="27" operator="between">
      <formula>70</formula>
      <formula>79</formula>
    </cfRule>
    <cfRule type="cellIs" dxfId="26" priority="28" operator="between">
      <formula>60</formula>
      <formula>69</formula>
    </cfRule>
    <cfRule type="cellIs" dxfId="25" priority="29" operator="between">
      <formula>40</formula>
      <formula>59</formula>
    </cfRule>
    <cfRule type="cellIs" dxfId="24" priority="30" operator="between">
      <formula>0</formula>
      <formula>39</formula>
    </cfRule>
  </conditionalFormatting>
  <conditionalFormatting sqref="S94">
    <cfRule type="cellIs" dxfId="23" priority="19" operator="between">
      <formula>101</formula>
      <formula>500</formula>
    </cfRule>
    <cfRule type="cellIs" dxfId="22" priority="20" operator="between">
      <formula>80</formula>
      <formula>100</formula>
    </cfRule>
    <cfRule type="cellIs" dxfId="21" priority="21" operator="between">
      <formula>70</formula>
      <formula>79</formula>
    </cfRule>
    <cfRule type="cellIs" dxfId="20" priority="22" operator="between">
      <formula>60</formula>
      <formula>69</formula>
    </cfRule>
    <cfRule type="cellIs" dxfId="19" priority="23" operator="between">
      <formula>40</formula>
      <formula>59</formula>
    </cfRule>
    <cfRule type="cellIs" dxfId="18" priority="24" operator="between">
      <formula>0</formula>
      <formula>39</formula>
    </cfRule>
  </conditionalFormatting>
  <conditionalFormatting sqref="S99">
    <cfRule type="cellIs" dxfId="17" priority="13" operator="between">
      <formula>101</formula>
      <formula>500</formula>
    </cfRule>
    <cfRule type="cellIs" dxfId="16" priority="14" operator="between">
      <formula>80</formula>
      <formula>100</formula>
    </cfRule>
    <cfRule type="cellIs" dxfId="15" priority="15" operator="between">
      <formula>70</formula>
      <formula>79</formula>
    </cfRule>
    <cfRule type="cellIs" dxfId="14" priority="16" operator="between">
      <formula>60</formula>
      <formula>69</formula>
    </cfRule>
    <cfRule type="cellIs" dxfId="13" priority="17" operator="between">
      <formula>40</formula>
      <formula>59</formula>
    </cfRule>
    <cfRule type="cellIs" dxfId="12" priority="18" operator="between">
      <formula>0</formula>
      <formula>39</formula>
    </cfRule>
  </conditionalFormatting>
  <conditionalFormatting sqref="S100">
    <cfRule type="cellIs" dxfId="11" priority="7" operator="between">
      <formula>101</formula>
      <formula>500</formula>
    </cfRule>
    <cfRule type="cellIs" dxfId="10" priority="8" operator="between">
      <formula>80</formula>
      <formula>100</formula>
    </cfRule>
    <cfRule type="cellIs" dxfId="9" priority="9" operator="between">
      <formula>70</formula>
      <formula>79</formula>
    </cfRule>
    <cfRule type="cellIs" dxfId="8" priority="10" operator="between">
      <formula>60</formula>
      <formula>69</formula>
    </cfRule>
    <cfRule type="cellIs" dxfId="7" priority="11" operator="between">
      <formula>40</formula>
      <formula>59</formula>
    </cfRule>
    <cfRule type="cellIs" dxfId="6" priority="12" operator="between">
      <formula>0</formula>
      <formula>39</formula>
    </cfRule>
  </conditionalFormatting>
  <conditionalFormatting sqref="S71">
    <cfRule type="cellIs" dxfId="5" priority="1" operator="between">
      <formula>101</formula>
      <formula>500</formula>
    </cfRule>
    <cfRule type="cellIs" dxfId="4" priority="2" operator="between">
      <formula>80</formula>
      <formula>100</formula>
    </cfRule>
    <cfRule type="cellIs" dxfId="3" priority="3" operator="between">
      <formula>70</formula>
      <formula>79</formula>
    </cfRule>
    <cfRule type="cellIs" dxfId="2" priority="4" operator="between">
      <formula>60</formula>
      <formula>69</formula>
    </cfRule>
    <cfRule type="cellIs" dxfId="1" priority="5" operator="between">
      <formula>40</formula>
      <formula>59</formula>
    </cfRule>
    <cfRule type="cellIs" dxfId="0" priority="6" operator="between">
      <formula>0</formula>
      <formula>39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4"/>
  <sheetViews>
    <sheetView zoomScale="80" zoomScaleNormal="80" workbookViewId="0">
      <selection activeCell="W23" sqref="W23"/>
    </sheetView>
  </sheetViews>
  <sheetFormatPr baseColWidth="10" defaultRowHeight="15"/>
  <cols>
    <col min="2" max="2" width="13.28515625" style="32" customWidth="1"/>
    <col min="3" max="3" width="12.140625" style="32" customWidth="1"/>
    <col min="4" max="4" width="22.85546875" style="32" customWidth="1"/>
    <col min="5" max="5" width="5.140625" customWidth="1"/>
    <col min="6" max="6" width="7.7109375" customWidth="1"/>
    <col min="7" max="7" width="7.140625" customWidth="1"/>
    <col min="8" max="8" width="5.28515625" customWidth="1"/>
    <col min="9" max="9" width="6.28515625" customWidth="1"/>
    <col min="10" max="10" width="11.140625" style="33" customWidth="1"/>
  </cols>
  <sheetData>
    <row r="1" spans="2:10" ht="15.75" thickBot="1"/>
    <row r="2" spans="2:10" ht="55.9" customHeight="1" thickBot="1">
      <c r="B2" s="144" t="s">
        <v>320</v>
      </c>
      <c r="C2" s="145"/>
      <c r="D2" s="145"/>
      <c r="E2" s="145"/>
      <c r="F2" s="145"/>
      <c r="G2" s="145"/>
      <c r="H2" s="145"/>
      <c r="I2" s="145"/>
      <c r="J2" s="146"/>
    </row>
    <row r="3" spans="2:10" s="34" customFormat="1" ht="12.75">
      <c r="B3" s="147" t="s">
        <v>321</v>
      </c>
      <c r="C3" s="147" t="s">
        <v>333</v>
      </c>
      <c r="D3" s="149" t="s">
        <v>322</v>
      </c>
      <c r="E3" s="150" t="s">
        <v>423</v>
      </c>
      <c r="F3" s="150"/>
      <c r="G3" s="150"/>
      <c r="H3" s="150"/>
      <c r="I3" s="150"/>
      <c r="J3" s="151"/>
    </row>
    <row r="4" spans="2:10" s="34" customFormat="1" ht="25.5" thickBot="1">
      <c r="B4" s="148"/>
      <c r="C4" s="148"/>
      <c r="D4" s="148"/>
      <c r="E4" s="35" t="s">
        <v>328</v>
      </c>
      <c r="F4" s="35" t="s">
        <v>329</v>
      </c>
      <c r="G4" s="35" t="s">
        <v>330</v>
      </c>
      <c r="H4" s="35" t="s">
        <v>331</v>
      </c>
      <c r="I4" s="35" t="s">
        <v>332</v>
      </c>
      <c r="J4" s="36" t="s">
        <v>323</v>
      </c>
    </row>
    <row r="5" spans="2:10" ht="51">
      <c r="B5" s="37" t="s">
        <v>27</v>
      </c>
      <c r="C5" s="38">
        <v>23</v>
      </c>
      <c r="D5" s="39" t="s">
        <v>324</v>
      </c>
      <c r="E5" s="40">
        <v>13</v>
      </c>
      <c r="F5" s="41">
        <v>1</v>
      </c>
      <c r="G5" s="42">
        <v>0</v>
      </c>
      <c r="H5" s="43">
        <v>1</v>
      </c>
      <c r="I5" s="44">
        <v>8</v>
      </c>
      <c r="J5" s="45">
        <f>SUM(E5:I5)</f>
        <v>23</v>
      </c>
    </row>
    <row r="6" spans="2:10" ht="63.75">
      <c r="B6" s="46" t="s">
        <v>40</v>
      </c>
      <c r="C6" s="47">
        <v>57</v>
      </c>
      <c r="D6" s="48" t="s">
        <v>325</v>
      </c>
      <c r="E6" s="40">
        <v>38</v>
      </c>
      <c r="F6" s="41">
        <v>2</v>
      </c>
      <c r="G6" s="42">
        <v>0</v>
      </c>
      <c r="H6" s="43">
        <v>2</v>
      </c>
      <c r="I6" s="44">
        <v>15</v>
      </c>
      <c r="J6" s="45">
        <f>SUM(E6:I6)</f>
        <v>57</v>
      </c>
    </row>
    <row r="7" spans="2:10" ht="53.25">
      <c r="B7" s="46" t="s">
        <v>138</v>
      </c>
      <c r="C7" s="47">
        <v>13</v>
      </c>
      <c r="D7" s="39" t="s">
        <v>326</v>
      </c>
      <c r="E7" s="40">
        <v>5</v>
      </c>
      <c r="F7" s="41">
        <v>1</v>
      </c>
      <c r="G7" s="42"/>
      <c r="H7" s="43"/>
      <c r="I7" s="44">
        <v>7</v>
      </c>
      <c r="J7" s="45">
        <f>SUM(E7:I7)</f>
        <v>13</v>
      </c>
    </row>
    <row r="8" spans="2:10" ht="51.75">
      <c r="B8" s="49" t="s">
        <v>157</v>
      </c>
      <c r="C8" s="50">
        <v>23</v>
      </c>
      <c r="D8" s="51" t="s">
        <v>327</v>
      </c>
      <c r="E8" s="52">
        <v>11</v>
      </c>
      <c r="F8" s="53">
        <v>2</v>
      </c>
      <c r="G8" s="54"/>
      <c r="H8" s="55"/>
      <c r="I8" s="56">
        <v>10</v>
      </c>
      <c r="J8" s="57">
        <f>SUM(E8:I8)</f>
        <v>23</v>
      </c>
    </row>
    <row r="9" spans="2:10">
      <c r="B9" s="141" t="s">
        <v>424</v>
      </c>
      <c r="C9" s="142"/>
      <c r="D9" s="143"/>
      <c r="E9" s="58">
        <f>SUM(E5:E8)</f>
        <v>67</v>
      </c>
      <c r="F9" s="59">
        <f t="shared" ref="F9:J9" si="0">SUM(F5:F8)</f>
        <v>6</v>
      </c>
      <c r="G9" s="60">
        <f>SUM(G5:G8)</f>
        <v>0</v>
      </c>
      <c r="H9" s="65">
        <f t="shared" si="0"/>
        <v>3</v>
      </c>
      <c r="I9" s="61">
        <f>SUM(I5:I8)</f>
        <v>40</v>
      </c>
      <c r="J9" s="62">
        <f t="shared" si="0"/>
        <v>116</v>
      </c>
    </row>
    <row r="10" spans="2:10" s="64" customFormat="1" ht="15.75" customHeight="1">
      <c r="B10" s="63"/>
      <c r="C10" s="63"/>
      <c r="D10" s="63"/>
      <c r="E10" s="63"/>
      <c r="F10" s="63"/>
      <c r="G10" s="63"/>
      <c r="H10" s="63"/>
      <c r="I10" s="63"/>
      <c r="J10" s="63"/>
    </row>
    <row r="11" spans="2:10" s="64" customFormat="1" ht="15.75" customHeight="1">
      <c r="B11" s="63"/>
      <c r="C11" s="63"/>
      <c r="D11" s="63"/>
      <c r="E11" s="63"/>
      <c r="F11" s="63"/>
      <c r="G11" s="63"/>
      <c r="H11" s="63"/>
      <c r="I11" s="63"/>
      <c r="J11" s="63"/>
    </row>
    <row r="12" spans="2:10" s="64" customFormat="1" ht="15" customHeight="1">
      <c r="B12" s="63"/>
      <c r="C12" s="63"/>
      <c r="D12" s="63"/>
      <c r="E12" s="63"/>
      <c r="F12" s="63"/>
      <c r="G12" s="63"/>
      <c r="H12" s="63"/>
      <c r="I12" s="63"/>
      <c r="J12" s="63"/>
    </row>
    <row r="13" spans="2:10" s="64" customFormat="1" ht="15.75" customHeight="1">
      <c r="B13" s="63"/>
      <c r="C13" s="63"/>
      <c r="D13" s="63"/>
      <c r="E13" s="63"/>
      <c r="F13" s="63"/>
      <c r="G13" s="63"/>
      <c r="H13" s="63"/>
      <c r="I13" s="63"/>
      <c r="J13" s="63"/>
    </row>
    <row r="14" spans="2:10" s="64" customFormat="1" ht="15.75" customHeight="1">
      <c r="B14" s="63"/>
      <c r="C14" s="63"/>
      <c r="D14" s="63"/>
      <c r="E14" s="63"/>
      <c r="F14" s="63"/>
      <c r="G14" s="63"/>
      <c r="H14" s="63"/>
      <c r="I14" s="63"/>
      <c r="J14" s="63"/>
    </row>
  </sheetData>
  <mergeCells count="6">
    <mergeCell ref="B9:D9"/>
    <mergeCell ref="B2:J2"/>
    <mergeCell ref="B3:B4"/>
    <mergeCell ref="C3:C4"/>
    <mergeCell ref="D3:D4"/>
    <mergeCell ref="E3:J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PPPIIA_2021</vt:lpstr>
      <vt:lpstr>ANALISIS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2023-11-29T20:48:35Z</dcterms:modified>
</cp:coreProperties>
</file>