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TECNICOS ASAMBLEA IV-27-2020\C. ESTRATÉGICO\M. ESTRATÉGICAS\"/>
    </mc:Choice>
  </mc:AlternateContent>
  <bookViews>
    <workbookView xWindow="-105" yWindow="-105" windowWidth="19425" windowHeight="10425"/>
  </bookViews>
  <sheets>
    <sheet name="M.E CONSOLIDADA" sheetId="1" r:id="rId1"/>
  </sheets>
  <definedNames>
    <definedName name="_xlnm._FilterDatabase" localSheetId="0" hidden="1">'M.E CONSOLIDADA'!$A$8:$N$171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3" i="1" l="1"/>
  <c r="G192" i="1"/>
  <c r="G191" i="1"/>
  <c r="G190" i="1"/>
  <c r="G189" i="1"/>
  <c r="G188" i="1"/>
  <c r="G187" i="1"/>
  <c r="G186" i="1"/>
  <c r="G185" i="1"/>
  <c r="G184" i="1"/>
  <c r="G182" i="1"/>
  <c r="G181" i="1"/>
  <c r="G180" i="1"/>
  <c r="G179" i="1"/>
  <c r="G178" i="1"/>
  <c r="G177" i="1"/>
  <c r="G176" i="1"/>
  <c r="G175" i="1"/>
  <c r="G174" i="1"/>
  <c r="G173" i="1"/>
  <c r="G172" i="1"/>
  <c r="D155" i="1" l="1"/>
  <c r="D154" i="1"/>
  <c r="N129" i="1"/>
  <c r="N122" i="1"/>
  <c r="N120" i="1"/>
  <c r="N118" i="1"/>
  <c r="N114" i="1"/>
</calcChain>
</file>

<file path=xl/comments1.xml><?xml version="1.0" encoding="utf-8"?>
<comments xmlns="http://schemas.openxmlformats.org/spreadsheetml/2006/main">
  <authors>
    <author>Lenovo</author>
    <author>Adriana Gómez</author>
  </authors>
  <commentList>
    <comment ref="G147" authorId="0" shapeId="0">
      <text>
        <r>
          <rPr>
            <b/>
            <sz val="9"/>
            <color indexed="81"/>
            <rFont val="Tahoma"/>
            <family val="2"/>
          </rPr>
          <t>Lenovo:</t>
        </r>
        <r>
          <rPr>
            <sz val="9"/>
            <color indexed="81"/>
            <rFont val="Tahoma"/>
            <family val="2"/>
          </rPr>
          <t xml:space="preserve">
revisar si se puede poner el porcentaje, sujeto a la ejecución del presupuesto y a las solicitudes de ayudes
</t>
        </r>
      </text>
    </comment>
    <comment ref="E280" authorId="1" shapeId="0">
      <text>
        <r>
          <rPr>
            <b/>
            <sz val="9"/>
            <color indexed="81"/>
            <rFont val="Tahoma"/>
            <family val="2"/>
          </rPr>
          <t>Adriana Gómez:</t>
        </r>
        <r>
          <rPr>
            <sz val="9"/>
            <color indexed="81"/>
            <rFont val="Tahoma"/>
            <family val="2"/>
          </rPr>
          <t xml:space="preserve">
EN EL WORD ESTÁ 2018</t>
        </r>
      </text>
    </comment>
  </commentList>
</comments>
</file>

<file path=xl/sharedStrings.xml><?xml version="1.0" encoding="utf-8"?>
<sst xmlns="http://schemas.openxmlformats.org/spreadsheetml/2006/main" count="2711" uniqueCount="1098">
  <si>
    <t>Priorización de objetivos y definición de estrategia</t>
  </si>
  <si>
    <t>Priorización de objetivos</t>
  </si>
  <si>
    <t>Meta de bienestar</t>
  </si>
  <si>
    <t>Meta de cuatrenio</t>
  </si>
  <si>
    <t>Línea estratégica</t>
  </si>
  <si>
    <t>Objetivo priorizado</t>
  </si>
  <si>
    <t>Indicador de bienestar</t>
  </si>
  <si>
    <t>Línea base</t>
  </si>
  <si>
    <t>Año base</t>
  </si>
  <si>
    <t>Fuente</t>
  </si>
  <si>
    <t>Código del programa presupuestal</t>
  </si>
  <si>
    <t>Programa presupuestal</t>
  </si>
  <si>
    <t>Código del producto</t>
  </si>
  <si>
    <t>Producto</t>
  </si>
  <si>
    <t>Código del indicador de producto</t>
  </si>
  <si>
    <t>Indicador de producto</t>
  </si>
  <si>
    <t>INCLUSIÓN SOCIAL Y EQUIDAD</t>
  </si>
  <si>
    <t>Mejorar las condiciones de calidad de vida de la población, el acceso incluyente y equitativo a la oferta de servicios del Estado y la ampliación de oportunidades para los quindianos</t>
  </si>
  <si>
    <t>Tasa de homicidio por cada 100.000 habitantes
Tasa de hurto a personas  por cada 100.000 habitantes
Tasa de hurto a residencias por cada 100.000 habitantes
Tasa de hurto a comercio por cada 100.000 habitantes
Tasa  de delitos sexuales x 100.000 habitantes
Tasa de violencia intrafamiliar x 100.000 habitantes en el Departamento del Quindío.</t>
  </si>
  <si>
    <t>33,13 Homicidios X 100.000 habitantes
481 Casos x 100.000 habitantes
171 Casos x 100.000 habitantes    
146 Casos x 100.000 habitantes      
61 casos x 100.000 habitantes
85,04</t>
  </si>
  <si>
    <t>2019
2019
2019
2019
2018</t>
  </si>
  <si>
    <t xml:space="preserve">Policia Nacional
Policia Nacional
Policia Nacional
Policia Nacional
Policia Nacional
Instituto Nacional de Medicina Legal y Ciencias Forense
</t>
  </si>
  <si>
    <t>29 Homicidios X 100.000 habitantes
320 Casos x 100.000 habitantes
140 Casos x 100.000 habitantes       
 125 Casos x 100.000 habitantes      
49 casos x100.000 habitantes
80</t>
  </si>
  <si>
    <t>Promoción al acceso a la justicia."Tú y yo con justicia"</t>
  </si>
  <si>
    <t>Servicio de asistencia técnica para la articulación de los operadores de los servicios de justicia</t>
  </si>
  <si>
    <t>Entidades territoriales asistidas técnicamente</t>
  </si>
  <si>
    <t xml:space="preserve">Mejorar las condiciones de calidad de vida de la población, el acceso incluyente y equitativo a la oferta de servicios del Estado y la ampliación de oportunidades para los quindianos.  
 </t>
  </si>
  <si>
    <t>PENDIENTE DNP</t>
  </si>
  <si>
    <t xml:space="preserve">Infraestructura  de las Instituciones de Seguridad del Estado con procesos  constructivos ,  y/o mejorados, y/o ampliados, y/o mantenidos, y/o  reforzados </t>
  </si>
  <si>
    <t xml:space="preserve">Infraestructura  de las Instituciones de Seguridad del Estado construida y/o mejorada, y/o ampliada, y/o mantenida, y/o  reforzada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</si>
  <si>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</si>
  <si>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</si>
  <si>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</si>
  <si>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</si>
  <si>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</si>
  <si>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</si>
  <si>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Mejorar las condiciones de calidad de vida de la población, el acceso incluyente y equitativo a la oferta de servicios del Estado y la ampliación de oportunidades para los quindianos. </t>
  </si>
  <si>
    <t>Porcentaje de población asegurada al SGSSS
Opotunidad en la presunción diagnóstica y tratamiento oncológico en menores de 18 años (alta y media)</t>
  </si>
  <si>
    <t>89,22
89</t>
  </si>
  <si>
    <t>2018
2018</t>
  </si>
  <si>
    <t>MSPS - BDUA
SIVIGILA</t>
  </si>
  <si>
    <t>100
95</t>
  </si>
  <si>
    <t xml:space="preserve">Inspección, vigilancia y control. "Tú y yo con salud certificada" </t>
  </si>
  <si>
    <t>Documentos de lineamientos técnicos</t>
  </si>
  <si>
    <t>Documentos técnicos publicados y/o socializados</t>
  </si>
  <si>
    <t>Mortalidad por enfermedad diarreica aguda (EDA) menores 5 años (numero de muertes anual)</t>
  </si>
  <si>
    <t>DANE - RUAF</t>
  </si>
  <si>
    <t>Servicio de concepto sanitario</t>
  </si>
  <si>
    <t>Conceptos sanitarios expedidos</t>
  </si>
  <si>
    <t>Razón de mortalidad materna (por 100.000 nacidos vivos)</t>
  </si>
  <si>
    <t>Servicio de certificaciones en buenas practicas</t>
  </si>
  <si>
    <t>Certificaciones expedidas</t>
  </si>
  <si>
    <t>Porcentaje de atención institucional del parto por personal calificado.</t>
  </si>
  <si>
    <t>Servicio de inspección, vigilancia y control</t>
  </si>
  <si>
    <t>Visitas realizadas</t>
  </si>
  <si>
    <t>Tasa mortalidad en menores de 5 años (por 1.000 nacidos vivos).</t>
  </si>
  <si>
    <t xml:space="preserve">Informes de los resultados obtenidos en la vigilancia sanitaria </t>
  </si>
  <si>
    <t>Mortalidad por enfermedad diarreica aguda (EDA) menores 5 años (numero de muertes anual)
Prevalencia de niños menores de 5 años con desnutrición aguda
Indice de riesgo de la calidad de agua para consumo humano IRCA</t>
  </si>
  <si>
    <t>1
1,5
2,97</t>
  </si>
  <si>
    <t>2018
2018
2018</t>
  </si>
  <si>
    <t>DANE - RUAF
SSDQ-BASE DE DATOS NUTRICION
SIVICAP QUINDIO</t>
  </si>
  <si>
    <t>0
1
2,3</t>
  </si>
  <si>
    <t>Servicio de análisis de laboratorio</t>
  </si>
  <si>
    <t>Análisis realizados</t>
  </si>
  <si>
    <t>Tasa de violencia de género</t>
  </si>
  <si>
    <t>Instituto Nacionalde Medicina Legal y Ciencias Forenses</t>
  </si>
  <si>
    <t>Servicio de adopción y seguimiento de acciones y medidas especiales</t>
  </si>
  <si>
    <t>Acciones y medidas especiales ejecutadas</t>
  </si>
  <si>
    <t>Tasa ajustada por edad de mortalidad asociada a cáncer de cuello uterino (por 100.000 mujeres).</t>
  </si>
  <si>
    <t>Servicio de auditoría y visitas inspectivas</t>
  </si>
  <si>
    <t>Auditorías y visitas inspectivas realizadas</t>
  </si>
  <si>
    <t>Porcentaje de nacidos vivos con 4 o mas controles prenatales</t>
  </si>
  <si>
    <t>Servicio del ejercicio del procedimiento administrativo sancionatorio</t>
  </si>
  <si>
    <t xml:space="preserve">Procesos con aplicación del procedimiento administrativo sancionatorio tramitados </t>
  </si>
  <si>
    <t>Prevalencia de niños menores de 5 años con desnutrición aguda</t>
  </si>
  <si>
    <t>SSDQ-BASE DE DATOS NUTRICION</t>
  </si>
  <si>
    <t>Servicio de asistencia técnica en inspección, vigilancia y control</t>
  </si>
  <si>
    <t>Asistencias técnicas en inspección, vigilancia y control realizadas</t>
  </si>
  <si>
    <t>Servicio de implementación de estrategias para el fortalecimiento del control social en salud</t>
  </si>
  <si>
    <t>Estrategias para el fortalecimiento del control social en salud implementadas</t>
  </si>
  <si>
    <t>Tasa de mortalidad en menores de 1 año (por 1000 nacidos vivos).</t>
  </si>
  <si>
    <t>DANE RUAF</t>
  </si>
  <si>
    <t>Servicio de evaluación, aprobación y seguimiento de Planes de Gestión Integral de Riesgo</t>
  </si>
  <si>
    <t>Informes de evaluación, aprobación y seguimiento de Planes de Gestión Integral de Riesgo realizados</t>
  </si>
  <si>
    <t>Porcentaje transmisión materno -infantil del VIH.</t>
  </si>
  <si>
    <t>Minsalud SIVIGILA</t>
  </si>
  <si>
    <t>Servicio de gestión de Peticiones, Quejas, Reclamos y Denuncias</t>
  </si>
  <si>
    <t>Preguntas, Quejas, Reclamos y Denuncias Gestionadas</t>
  </si>
  <si>
    <t>Servicio de información de vigilancia epidemiológica</t>
  </si>
  <si>
    <t>Informes de eventos generados en la vigencia</t>
  </si>
  <si>
    <t>Servicio de asistencia técnica</t>
  </si>
  <si>
    <t>Asistencias técnicas realizadas</t>
  </si>
  <si>
    <t>Mortalidad por dengue (casos)</t>
  </si>
  <si>
    <t>Servicio de promoción, prevención, vigilancia y control de vectores y zoonosis</t>
  </si>
  <si>
    <t>Municipios categorías 4, 5 y 6 que formulen y ejecuten real y efectivamente acciones de promoción, prevención, vigilancia y control de vectores y zoonosis realizados</t>
  </si>
  <si>
    <t>Opotunidad en la presunción diagnóstica y tratamiento oncológico en menores de 18 años (alta y media)</t>
  </si>
  <si>
    <t>SIVIGILA</t>
  </si>
  <si>
    <t>Servicio de información para la gestión de la inspección, vigilancia y control sanitario</t>
  </si>
  <si>
    <t>Usuarios del sistema</t>
  </si>
  <si>
    <t>Porcentaje de población asegurada al SGSSS</t>
  </si>
  <si>
    <t>MSPS - BDUA</t>
  </si>
  <si>
    <t>Servicios de comunicación y divulgación en inspección, vigilancia y control</t>
  </si>
  <si>
    <t>Eventos de rendición de cuentas realizados</t>
  </si>
  <si>
    <t>Mortalidad por infección respiratoria aguda (IRA) menores 5 años (numero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</si>
  <si>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</si>
  <si>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</si>
  <si>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</si>
  <si>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 xml:space="preserve">Modelo de IVC sanitario operando </t>
  </si>
  <si>
    <t>Porcentaje de atención institucional del parto.</t>
  </si>
  <si>
    <t>Salud Pública, "Tú y yo con salud de calidad"</t>
  </si>
  <si>
    <t>Centros Reguladores de Urgencias, Emergencias y Desastres funcionando y dotados</t>
  </si>
  <si>
    <t>Centro Reguladores de Urgencias, Emergencias y Desastres dotados y funcionando</t>
  </si>
  <si>
    <t>Cobertura de vacunación con DPT en menores de 1 año
Cobertura de vacunación con Triple Viral en niños de 1 año
Cobertura útil con esquema completo de vacunación para la edad (triple viral a los 5 años)</t>
  </si>
  <si>
    <t>96,1
99,9
95,6</t>
  </si>
  <si>
    <t>MSPS 
MSPS
PAI-WEB</t>
  </si>
  <si>
    <t>Cuartos fríos adecuados</t>
  </si>
  <si>
    <t>Documentos de lineamientos técnicos elaborados</t>
  </si>
  <si>
    <t>Documentos de planeación</t>
  </si>
  <si>
    <t xml:space="preserve">Documentos de planeación en epidemiología y demografía elaborados </t>
  </si>
  <si>
    <t>Tasa de mortalidad por malaria.</t>
  </si>
  <si>
    <t xml:space="preserve">Servicio de educación informal en temas de salud pública </t>
  </si>
  <si>
    <t>Personas capacitadas</t>
  </si>
  <si>
    <t>Servicio de gestión del riesgo en temas de consumo de sustancias psicoactivas</t>
  </si>
  <si>
    <t>Campañas de gestión del riesgo en temas de consumo de sustancias psicoactivas implementadas</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</si>
  <si>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</si>
  <si>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0
99,57
2,06
47,27
52.3
13,3
0
85,9</t>
  </si>
  <si>
    <t>2018
2018
2018
2018
2018
2018
2018
2018</t>
  </si>
  <si>
    <t xml:space="preserve">DANE - RUAF
DANE - RUAF
DANE - RUAF
DANE - RUAF
SIVIGILA
DANE - RUAF
Minsalud SIVIGILA
Minsalud
CAC </t>
  </si>
  <si>
    <t>0
99,57
2
40
52,3
13
0
90</t>
  </si>
  <si>
    <t xml:space="preserve">Servicio de gestión del riesgo en temas de salud sexual y reproductiva </t>
  </si>
  <si>
    <t>Campañas de gestión del riesgo en temas de salud sexual y reproductiva implementadas.</t>
  </si>
  <si>
    <t>Tasa de violencia de género.
Tasa de suicidios  x 100.000 Habitantes en el Departamento del Quindío.
Tasa de suicidios en niños y niñas ( 6 a 11 años)
Tasa de suicidios en adolescentes (12 a 17 años)
Tasa de suicidios (18 a 28 años)
Tasa de Consumo de Sustancias Ppsicoactivas  x 100.000 Habitantes en el Departamento del Quindío.</t>
  </si>
  <si>
    <t>81,5
10,77
0
11,19
12,51
6,8</t>
  </si>
  <si>
    <t>2018
2018
2018
2018
2018
2013</t>
  </si>
  <si>
    <t>Instituto Nacional de Medicina Legal y Ciencias Forenses.
Observatorio de Drogas de Colombia</t>
  </si>
  <si>
    <t>71,12
9,45
0
10,1
11
6,0</t>
  </si>
  <si>
    <t xml:space="preserve">Servicio de gestión del riesgo en temas de trastornos mentales </t>
  </si>
  <si>
    <t>Campañas de gestión del riesgo en temas de trastornos mentales implementadas</t>
  </si>
  <si>
    <t>Tasa ajustada por edad de mortalidad asociada a cáncer de cuello uterino (por 100.000 mujeres).
Opotunidad en la presunción diagnóstica y tratamiento oncológico en menores de 18 años (alta y media)</t>
  </si>
  <si>
    <t>8,11
89</t>
  </si>
  <si>
    <t>DANE - RUAF
SIVIGILA</t>
  </si>
  <si>
    <t>6,5
95</t>
  </si>
  <si>
    <t>Servicio de gestión del riesgo para abordar condiciones crónicas prevalentes</t>
  </si>
  <si>
    <t>Campañas de gestión del riesgo para abordar condiciones crónicas prevalentes implementadas</t>
  </si>
  <si>
    <t>Servicio de gestión del riesgo para abordar situaciones prevalentes de origen laboral</t>
  </si>
  <si>
    <t>Campañas de gestión del riesgo para abordar situaciones prevalentes de origen laboral implementadas</t>
  </si>
  <si>
    <t>Cobertura útil con esquema completo de vacunación para la edad (triple viral a los 5 años)
Mortalidad por infección respiratoria aguda (IRA) menores 5 años (numero de muertes anual)
Mortalidad por enfermedad diarreica aguda (EDA) menores 5 años (numero de muertes anual)
Tasa de mortalidad por malaria.</t>
  </si>
  <si>
    <t>95,6
8,72
1
0</t>
  </si>
  <si>
    <t>2018
2018
2018
2018</t>
  </si>
  <si>
    <t>PAI-WEB
DANE - RUAF
DANE - RUAF
DANE - RUAF</t>
  </si>
  <si>
    <t>95,6
8,6
0
0</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</si>
  <si>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</si>
  <si>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</si>
  <si>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</si>
  <si>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</si>
  <si>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</si>
  <si>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</si>
  <si>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Servicios de atención en salud pública en situaciones de emergencias y desastres</t>
  </si>
  <si>
    <t>Personas en capacidad de ser atendidas</t>
  </si>
  <si>
    <t>Servicios de promoción de la salud y prevención de riesgos asociados a condiciones no transmisibles</t>
  </si>
  <si>
    <t>Campañas de promoción de la salud y prevención de riesgos asociados a condiciones no transmisibles implementadas</t>
  </si>
  <si>
    <t>Tasa  de mujeres de 10 a 14 años que han sido madres o están en embarazo.
Tasa de mujeres de 15 a 19 años que han sido madres o están en embarazo.</t>
  </si>
  <si>
    <t>2,06
47,27</t>
  </si>
  <si>
    <t>DANE - RUAF
DANE - RUAF</t>
  </si>
  <si>
    <t>2
40</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</si>
  <si>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</si>
  <si>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</si>
  <si>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Implementar el protocolo de vigilancia sanitaria y ambiental de los efectos en salud relacionados con la contaminación del aire en los 11 municipios de competencia departamental.</t>
  </si>
  <si>
    <t>Protocolo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</si>
  <si>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</si>
  <si>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</si>
  <si>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Mortalidad por dengue (casos)
Letalidad por dengue.</t>
  </si>
  <si>
    <t>0
0</t>
  </si>
  <si>
    <t>Formulación e implementación del Plan Departamental en Salud Ambiental de adaptación al cambio climático.</t>
  </si>
  <si>
    <t xml:space="preserve">Plan Departamental en Salud Ambiental de adaptación al cambio climático implementado </t>
  </si>
  <si>
    <t>Letalidad por dengue.</t>
  </si>
  <si>
    <t>Formular el Plan de Fortalecimiento de Capacidades   en Salud Ambiental    en coordinación con el Consejo Territorial de salud Ambiental COTSA</t>
  </si>
  <si>
    <t>Plan de Fortalecimiento de Capacidades   en Salud Ambiental formulado e implementado</t>
  </si>
  <si>
    <t xml:space="preserve">Implementación de la estrategia de movilidad saludable, segura y sostenible </t>
  </si>
  <si>
    <t xml:space="preserve">Estrategia de movilidad saludable, segura y sostenible   implementada </t>
  </si>
  <si>
    <t>Adaptar e implementar la Política Pública de Salud Mental para el Departamento del Quindío</t>
  </si>
  <si>
    <t xml:space="preserve">Política Pública en Salud Mental adaptada e Implementada  </t>
  </si>
  <si>
    <t>Cobertura útil con esquema completo de vacunación para la edad (triple viral a los 5 años)
Porcentaje de nacidos vivos con 4 o mas controles prenatales</t>
  </si>
  <si>
    <t>95,6
93,18</t>
  </si>
  <si>
    <t>PAI-WEB
DANE - RUAF</t>
  </si>
  <si>
    <t>95,6
95</t>
  </si>
  <si>
    <t>Prestación de servicios de salud. "Tú y yo con servicios de salud"</t>
  </si>
  <si>
    <t>Hospitales de primer nivel de atención dotados</t>
  </si>
  <si>
    <t>DANE-RUAF</t>
  </si>
  <si>
    <t>Hospitales de segundo nivel de atención dotados</t>
  </si>
  <si>
    <t>Porcentaje de atención institucional del parto.
Porcentaje de atención institucional del parto por personal calificado.</t>
  </si>
  <si>
    <t>99,57
99,68</t>
  </si>
  <si>
    <t>DANE - RUAF
DANE-RUAF</t>
  </si>
  <si>
    <t>Hospitales de tercer nivel de atención dotados</t>
  </si>
  <si>
    <t>Servicio de apoyo a la prestación del servicio de transporte de pacientes</t>
  </si>
  <si>
    <t>Entidades de la red pública en salud apoyadas en la adquisición de ambulancias</t>
  </si>
  <si>
    <t>Servicio de apoyo con tecnologías para la prestación de los servicios en salud</t>
  </si>
  <si>
    <t>Población inimputable atendida</t>
  </si>
  <si>
    <t>Cobertura de tratamiento antiretroviral</t>
  </si>
  <si>
    <t>Cuenta de Alto Costo - CAC</t>
  </si>
  <si>
    <t>Pacientes atendidos</t>
  </si>
  <si>
    <t>Tasa de mujeres de 15 a 19 años que han sido madres o están en embarazo.</t>
  </si>
  <si>
    <t>Servicio de asistencia técnica a Instituciones Prestadoras de Servicios de Salud</t>
  </si>
  <si>
    <t>Instituciones Prestadoras de Servicios de Salud asistidas técnicamente</t>
  </si>
  <si>
    <t>Servicio de promoción de afiliaciones al régimen contributivo del Sistema General de Seguridad Social de las personas con capacidad de pago</t>
  </si>
  <si>
    <t>Personas con capacidad de pago afiliadas</t>
  </si>
  <si>
    <t>Servicio de cofinanciación para la continuidad del régimen subsidiado en salud en 11 municipios del departamento.</t>
  </si>
  <si>
    <t>Personas afiliadas</t>
  </si>
  <si>
    <t>Servicios de reconocimientos de las metas de calidad, financiera, producción y transferencias especiales</t>
  </si>
  <si>
    <t>Porcentaje de recursos transferidos</t>
  </si>
  <si>
    <t>Servicios de reconocimiento de deuda</t>
  </si>
  <si>
    <t>Porcentaje de recursos pagados</t>
  </si>
  <si>
    <t>Mejorar las condiciones d calidad de vida de la población, el acceso incluyente y equitativo a la oferta de servicios del Estado y la ampliación de oportunidades para los quindianos</t>
  </si>
  <si>
    <t>Tasa de cobertura bruta en transición
Tasa de cobertura bruta en educación básica
Tasa de cobertura en educación media
Tasa de Analfabetismo
Tasa de deserción escolar intra-anual
Tasa de repitencia</t>
  </si>
  <si>
    <t>61,96% 
84,55% 
78,22% 
4,40% 
4,06% 
0,84%</t>
  </si>
  <si>
    <t>2018
2018
2018
2018
2018
2018</t>
  </si>
  <si>
    <t>Ministerio de Educación Nacional Ministerio de Educación Nacional Ministerio de Educación Nacional 
DANE / Censo Nacional de Población y Vivienda 2018 
Ministerio de Educación Nacional 
Ministerio de Educación Nacional</t>
  </si>
  <si>
    <t xml:space="preserve">64% 
85% 
80% 
4,20% 
3,50% 
0,50% </t>
  </si>
  <si>
    <t>Calidad, cobertura y fortalecimiento de la educación inicial, prescolar, básica y media." Tú y yo con educación y de calidad"</t>
  </si>
  <si>
    <t>Documentos de planeación para la educación inicial, preescolar, básica y media emitidos</t>
  </si>
  <si>
    <t>Servicio de asistencia técnica en educación inicial, preescolar, básica y media.</t>
  </si>
  <si>
    <t>Entidades y organizaciones asistidas técnicamente</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</si>
  <si>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</si>
  <si>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 xml:space="preserve">12% 
40% 
10% 
21% 
20,68% </t>
  </si>
  <si>
    <t>2017 
2017 
2017 
2017 
2019</t>
  </si>
  <si>
    <t>ICFES 
ICFES 
ICFES 
ICFES 
ICFES</t>
  </si>
  <si>
    <t>10% 
30% 
8% 
18% 
25,86%</t>
  </si>
  <si>
    <t>Servicio de evaluación de la calidad de la educación preescolar, básica o media.</t>
  </si>
  <si>
    <t>Estudiantes evaluados con pruebas de calidad educativa</t>
  </si>
  <si>
    <t>Servicio de fortalecimiento a las capacidades de los docentes de educación preescolar, básica y media</t>
  </si>
  <si>
    <t>Docentes de educación inicial, preescolar, básica y media beneficiados con estrategias de mejoramiento de sus capacidades</t>
  </si>
  <si>
    <r>
      <t>Servicio de fortalecimiento a las capacidades de los docentes y agentes educativos en educación</t>
    </r>
    <r>
      <rPr>
        <sz val="12"/>
        <color theme="1"/>
        <rFont val="Calibri"/>
        <family val="2"/>
        <scheme val="minor"/>
      </rPr>
      <t xml:space="preserve"> inicial o preescolar</t>
    </r>
    <r>
      <rPr>
        <sz val="12"/>
        <rFont val="Calibri"/>
        <family val="2"/>
        <scheme val="minor"/>
      </rPr>
      <t xml:space="preserve"> de acuerdo a los referentes nacionales</t>
    </r>
  </si>
  <si>
    <t>Docentes y agentes educativos beneficiarios de servicio de fortalecimiento a sus capacidades de acuerdo a los referentes nacionales</t>
  </si>
  <si>
    <t>Servicio de monitoreo y seguimiento a la gestión del sector educativo</t>
  </si>
  <si>
    <t>Entidades territoriales con seguimiento y evaluación a la gestión.</t>
  </si>
  <si>
    <t>Cobertura en asistencia técnica a la educación inicial (0 a 4 años)</t>
  </si>
  <si>
    <t>N/D</t>
  </si>
  <si>
    <t>Secretaría de Educación Departamental del Quindío</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</si>
  <si>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</si>
  <si>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</si>
  <si>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 xml:space="preserve">Tasa de cobertura bruta en transición
Tasa de cobertura bruta en educación básica
Tasa de cobertura en educación media 
Tasa de deserción escolar intra-anual </t>
  </si>
  <si>
    <t>61,96% 
84,55% 
78,22% 
4,06%</t>
  </si>
  <si>
    <t>Ministerio de Educación Nacional Ministerio de Educación Nacional  
Ministerio de Educacón Nacional 
Ministerio de Educacón Nacional</t>
  </si>
  <si>
    <t xml:space="preserve">64% 
85% 
80% 
3,50% </t>
  </si>
  <si>
    <t>Servicio de acondicionamiento de ambientes de aprendizaje</t>
  </si>
  <si>
    <t>Ambientes de aprendizaje en funcionamiento</t>
  </si>
  <si>
    <t>Tasa de cobertura bruta en transición
Tasa de cobertura bruta en educación básica
Tasa de cobertura en educación media
Tasa de deserción escolar intra-anual
Tasa de repitencia</t>
  </si>
  <si>
    <t>61,96% 
84,55% 
78,22% 
4,06% 
0,84%</t>
  </si>
  <si>
    <t>2018
2018
2018
2018
2018</t>
  </si>
  <si>
    <t>Ministerio de Educación Nacional Ministerio de Educación Nacional Ministerio de Educación Nacional 
Ministerior de Educación Nacional
Ministerio de Educación Nacional</t>
  </si>
  <si>
    <t xml:space="preserve">64% 
85% 
80% 
3,50% 
0,50% </t>
  </si>
  <si>
    <t>Servicio de apoyo a la permanencia con alimentación escolar</t>
  </si>
  <si>
    <t>Beneficiarios de la alimentación escolar</t>
  </si>
  <si>
    <t>Servicio de apoyo a la permanencia con transporte escolar</t>
  </si>
  <si>
    <t>Beneficiarios de transporte escolar</t>
  </si>
  <si>
    <t>Tasa de cobertura bruta en educación básica
Tasa de cobertura en educación media
Tasa de Analfabetismo
Tasa de deserción escolar intra-anual
Tasa de repitencia</t>
  </si>
  <si>
    <t xml:space="preserve">
84,55% 
78,22% 
4,40% 
4,06% 
0,84%</t>
  </si>
  <si>
    <t xml:space="preserve">
2018
2018
2018
2018
2018</t>
  </si>
  <si>
    <t>Ministerio de Educación Nacional Ministerio de Educación Nacional
DANE / Censo Nacional de Población y Vivienda 2018
Ministerio de Educación Nacional 
Ministerio de Educación Nacional</t>
  </si>
  <si>
    <t xml:space="preserve">85% 
80% 
4,20% 
3,50% 
0,50% </t>
  </si>
  <si>
    <t>Servicio educación formal por modelos educativos flexibles</t>
  </si>
  <si>
    <t>Beneficiarios atendidos con modelos educativos flexibles</t>
  </si>
  <si>
    <t xml:space="preserve">Tasa de Analfabetismo </t>
  </si>
  <si>
    <t xml:space="preserve">
DANE / Censo Nacional de Población y Vivienda 2018 </t>
  </si>
  <si>
    <t>Servicio de alfabetización</t>
  </si>
  <si>
    <t xml:space="preserve">Personas beneficiarias con modelos de alfabetización </t>
  </si>
  <si>
    <t>Tasa de deserción escolar intra -anual</t>
  </si>
  <si>
    <t>4.06%</t>
  </si>
  <si>
    <t>Ministerio de Educación Nacional</t>
  </si>
  <si>
    <t>Servicio de fomento para la permanencia en programas de educación formal</t>
  </si>
  <si>
    <t>Personas beneficiarias de estrategias de permanencia</t>
  </si>
  <si>
    <t>Porcentaje de estudiantes de grado 11 con dominio de inglés a nivel B1 (preintermedio)</t>
  </si>
  <si>
    <t>ICFES</t>
  </si>
  <si>
    <t>Servicio educativos de promoción del bilingüismo</t>
  </si>
  <si>
    <t>Estudiantes beneficiados con estrategias de promoción del bilingüismo</t>
  </si>
  <si>
    <t>Instituciones educativas fortalecidas en competencias comunicativas en un segundo idioma</t>
  </si>
  <si>
    <t xml:space="preserve">Tasa de cobertura bruta en educación media 
Porcentaje de permanencia en escolaridad (población entre 15 y 24 años) </t>
  </si>
  <si>
    <t>78,22% 
66,87%</t>
  </si>
  <si>
    <t>2018 
2018</t>
  </si>
  <si>
    <t>Ministerio de Educación Nacional 
DANE / Censo Nacional de Población y Vivienda 2018</t>
  </si>
  <si>
    <t>80% 
70%</t>
  </si>
  <si>
    <t>Servicio de articulación entre la educación media y el sector productivo.</t>
  </si>
  <si>
    <t xml:space="preserve">Programas y proyectos de educación pertinente articulados con el sector productivo </t>
  </si>
  <si>
    <t>Tasa de cobertura bruta en transición</t>
  </si>
  <si>
    <t>Servicio de atención integral para la primera infancia</t>
  </si>
  <si>
    <t>Instituciones educativas oficiales que implementan el nivel preescolar en el marco de la atención integral</t>
  </si>
  <si>
    <t>Servicios de atención psicosocial a estudiantes y docentes</t>
  </si>
  <si>
    <t xml:space="preserve">Personas atendidas </t>
  </si>
  <si>
    <t>Servicios de asistencia técnica en innovación educativa en la educación inicial, preescolar, básica y media</t>
  </si>
  <si>
    <t>Instituciones educativas asistidas técnicamente en innovación educativa</t>
  </si>
  <si>
    <t>Servicios de información en materia educativa</t>
  </si>
  <si>
    <t>Observatorio implementado</t>
  </si>
  <si>
    <t>Servicio de accesibilidad a contenidos web para fines pedagógicos</t>
  </si>
  <si>
    <t>Estudiantes con acceso a contenidos web en el establecimiento educativo</t>
  </si>
  <si>
    <t>Establecimientos educativos conectados a internet</t>
  </si>
  <si>
    <t>Servicio de fomento para la prevención de riesgos sociales en entornos escolares</t>
  </si>
  <si>
    <t>Entidades territoriales con estrategias para la prevención de riesgos sociales en los entornos escolares implementadas</t>
  </si>
  <si>
    <t xml:space="preserve">Tasa de cobertura bruta en educación básica
Tasa de cobertura en educación media
</t>
  </si>
  <si>
    <t>84,55% 78,22%</t>
  </si>
  <si>
    <t xml:space="preserve">Ministerio de Educación Nacional Ministerio de Educación Nacional </t>
  </si>
  <si>
    <t xml:space="preserve">85% 
80%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</si>
  <si>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</si>
  <si>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</si>
  <si>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Servicio educativo de promoción del bilingüismo para docentes</t>
  </si>
  <si>
    <t>Docentes beneficiados con estrategias de promoción del bilingüismo</t>
  </si>
  <si>
    <t>84,55% 
78,22%</t>
  </si>
  <si>
    <r>
      <t>Servicio de apoyo a proyectos</t>
    </r>
    <r>
      <rPr>
        <sz val="12"/>
        <color rgb="FFFF0000"/>
        <rFont val="Calibri"/>
        <family val="2"/>
        <scheme val="minor"/>
      </rPr>
      <t xml:space="preserve"> </t>
    </r>
    <r>
      <rPr>
        <sz val="12"/>
        <color theme="1"/>
        <rFont val="Calibri"/>
        <family val="2"/>
        <scheme val="minor"/>
      </rPr>
      <t>pedagógicos productivos</t>
    </r>
  </si>
  <si>
    <t>Proyectos apoyados</t>
  </si>
  <si>
    <t>Estudios de preinversión</t>
  </si>
  <si>
    <t>Estudios o diseños realizados</t>
  </si>
  <si>
    <t>Tasa de cobertura en educación superior</t>
  </si>
  <si>
    <t>Ministerio de Educación Nacional/SNIES</t>
  </si>
  <si>
    <t>Servicio de orientación vocacional</t>
  </si>
  <si>
    <t>Estudiantes vinculados a procesos de orientación vocacional</t>
  </si>
  <si>
    <t>Servicio de apoyo para el fortalecimiento de escuelas de padres</t>
  </si>
  <si>
    <t>Escuelas de padres apoyadas</t>
  </si>
  <si>
    <t>Tasa de cobertura bruta en transición
Tasa de cobertura bruta en educación básica
Tasa de cobertura en educación media 
Tasa de deserción escolar intra-anual 
Cobertura de Instituciones Educativas con Planes Escolares de Gestión del Riesgo de Desastres-PEGERD</t>
  </si>
  <si>
    <t>61,96% 
84,55% 
78,22% 
4,06%
75,94%</t>
  </si>
  <si>
    <t>2018
2018
2018
2018
2019</t>
  </si>
  <si>
    <t>Ministerio de Educación Nacional Ministerio de Educación Nacional  
Ministerio de Educacón Nacional 
Ministerio de Educacón Nacional
Secretaria de Educación Deptal - Unidad Departamental en Gestión del Riesgo de Desastres</t>
  </si>
  <si>
    <t>64% 
85% 
80% 
3,50% 
100%</t>
  </si>
  <si>
    <t>Servicio de gestión de riesgos y desastres en establecimientos educativos</t>
  </si>
  <si>
    <t>Establecimientos educativos con acciones de gestión del riesgo implementadas</t>
  </si>
  <si>
    <t xml:space="preserve">Ministerio de Educación Nacional Ministerio de Educación Nacional  
Ministerio de Educacón Nacional 
Ministerio de Educacón Nacional
</t>
  </si>
  <si>
    <t>Infraestructura educativa dotada</t>
  </si>
  <si>
    <t>Sedes dotadas</t>
  </si>
  <si>
    <t>Documento para la planeación estratégica en TI</t>
  </si>
  <si>
    <t>Planes de Mejoramiento de los sistemas de información de las secretarías de educación implementados</t>
  </si>
  <si>
    <t>Tasa de cobertura bruta en transición
Tasa de cobertura bruta en educación básica
Tasa de cobertura en educación media
Tasa de deserción escolar intra-anual</t>
  </si>
  <si>
    <t>Ministerio de Educación Nacional Ministerio de Educación Nacional Ministerio de Educación Nacional 
Ministerior de Educación Nacional</t>
  </si>
  <si>
    <t xml:space="preserve">Infraestructura  de Instituciones Educativas  con procesos   constructivos ,  y/o mejorados, y/o ampliados, y/o mantenidos, Y/o  reforzados </t>
  </si>
  <si>
    <t xml:space="preserve">Infraestructura  de Instituciones Educativas   construída y/o mejorada, y/o ampliada, y/o mantenida, y/o  reforzada </t>
  </si>
  <si>
    <t xml:space="preserve">Tasa de cobertura bruta en transición
Tasa de cobertura bruta en educación básica
Tasa de cobertura en educación media
</t>
  </si>
  <si>
    <t xml:space="preserve">61,96% 
84,55% 
78,22% </t>
  </si>
  <si>
    <t xml:space="preserve">Ministerio de Educación Nacional Ministerio de Educación Nacional Ministerio de Educación Nacional </t>
  </si>
  <si>
    <t xml:space="preserve">64% 
85% 
80% </t>
  </si>
  <si>
    <t>Servicio educativo</t>
  </si>
  <si>
    <t>Establecimientos educativos en operación</t>
  </si>
  <si>
    <t xml:space="preserve">orientada a los procesos de inversión en los sectores sociales tendientes a mejorar las condiciones de calidad de vida de la población, el acceso incluyente y equitativo a la oferta de servicios del Estado y la ampliación de oportunidades para las personas. </t>
  </si>
  <si>
    <t>Tasa de crecimiento de puntos de acceso a internet gratis 
Índice Departamental de Competitividad
Tasa de Desempleo</t>
  </si>
  <si>
    <t>57%
5,52
15,2</t>
  </si>
  <si>
    <t>2018
2018
2019</t>
  </si>
  <si>
    <t>Portal de datos abiertos.gov
Consejo Privado de Competitividad. Universidad del Rosario.
Observatorio económico del departamento</t>
  </si>
  <si>
    <t>80,3%
6,02
13,5</t>
  </si>
  <si>
    <t xml:space="preserve">Facilitar el acceso y uso de las Tecnologías de la Información y las Comunicaciones en todo el Departamento del Quindio. "Tú y yo somos ciudadanos TIC"
</t>
  </si>
  <si>
    <t>Servicio de acceso Zonas Wifi</t>
  </si>
  <si>
    <t>Zonas Wifi en áreas rurales instaladas</t>
  </si>
  <si>
    <t>Servicio de acceso y uso de Tecnologías de la Información y las Comunicaciones</t>
  </si>
  <si>
    <t>Centros de acceso comunitario en zonas urbanas funcionando</t>
  </si>
  <si>
    <t>Soluciones de conectividad en instituciones públicas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</si>
  <si>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</si>
  <si>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</si>
  <si>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</si>
  <si>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41,87%
5,52
15,2</t>
  </si>
  <si>
    <t>Ministerio de Tecnologias de la Inofrmacion y de las Comunicaciones 
Consejo Privado de Competitividad. Universidad del Rosario.
Observatorio económico del departamento</t>
  </si>
  <si>
    <t>72,91%
6,02
13,5</t>
  </si>
  <si>
    <t>Servicio de educación informal en Tecnologías de la Información y las Comunicaciones.</t>
  </si>
  <si>
    <t>Personas capacitadas en Tecnologías de la Información y las Comunicaciones</t>
  </si>
  <si>
    <t>Servicio de asistencia técnica para proyectos en Tecnologías de la Información y las Comunicaciones</t>
  </si>
  <si>
    <t>Municipios asistidos en diseño, implementación, ejecución y/ o liquidación  de proyectos</t>
  </si>
  <si>
    <t>Documentos de planeación elaborados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</si>
  <si>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</si>
  <si>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</si>
  <si>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</si>
  <si>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</si>
  <si>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Fortalecer las capacidades institucionales de la administración departamental, para generar condiciones de gobernanza territorial, participación, administración eficiente y transparente, planificación y seguimiento de la gestión institucional, y gobierno abierto.</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</si>
  <si>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</si>
  <si>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</si>
  <si>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</si>
  <si>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Servicio de promoción de la industria de Tecnologías de la Información</t>
  </si>
  <si>
    <t xml:space="preserve">Eventos para  promoción  de productos y servicio de la industria TI realizados </t>
  </si>
  <si>
    <t>Servicio de asistencia técnica a emprendedores y empresas</t>
  </si>
  <si>
    <t>Emprendedores y empresas asistidas técnicamente</t>
  </si>
  <si>
    <t>Servicio de Investigación, Desarrollo e Innovación para la industria de las Tecnologías de la Información</t>
  </si>
  <si>
    <t>Modelos para el desarrollo de actividades I+D+I en la industria TIC nacional desarrollados</t>
  </si>
  <si>
    <t xml:space="preserve">Mejorar las condiciones de calidad de vida de la población, el acceso incluyente y equitativo a la oferta de servicios del Estado y la ampliación de oportunidades para los Quindianos. </t>
  </si>
  <si>
    <t>Cobertura  de municipios   con  jóvenes en riesgo psicosocial impactados en los  barrios vulnerables del Departamento del Quindío</t>
  </si>
  <si>
    <t>ND</t>
  </si>
  <si>
    <t>Secretaría de Familia/ Oficina de Juventud.</t>
  </si>
  <si>
    <t>Promoción y acceso efectivo a procesos culturales y artísticos. "Tú y yo somos cultura quindiana"</t>
  </si>
  <si>
    <t>Servicio de educación informal al sector artístico y cultural</t>
  </si>
  <si>
    <t>Capacitaciones de educación informal realizadas</t>
  </si>
  <si>
    <t>Mejorar las condiciones de calidad de vida de la población, el acceso incluyente y equitativo a la oferta de servicios del Estado y la ampliación de oportunidades para los quindianos.</t>
  </si>
  <si>
    <t>.Cobertura en formación artística y cultural
.Tasa de consumo de sustancias psicoactivas por 100.000 habitantes en el departamento del Quindío.</t>
  </si>
  <si>
    <t>0,44%
6,8%</t>
  </si>
  <si>
    <t>2019
2013</t>
  </si>
  <si>
    <t>Secretaría de Cultura-Plan Biocultura
Observatorio de Drogas de Colombia</t>
  </si>
  <si>
    <t>3%
6,0%</t>
  </si>
  <si>
    <t>Servicio de educación informal en áreas artísticas y culturales</t>
  </si>
  <si>
    <t>Servicio de educación formal al sector artístico y cultural</t>
  </si>
  <si>
    <t>Cupos de educación formal ofertados</t>
  </si>
  <si>
    <t>.Tasa de lectura en el Departamento
.Tasa de consumo de sustancias psicoactivas por 100.000 habitantes en el departamento del Quindío.</t>
  </si>
  <si>
    <t>37%
6,8%</t>
  </si>
  <si>
    <t>La llave del Saber (Ministerio de Cultura y la Biblioteca Nacional de Colombia)
Observatorio de Drogas de Colombia</t>
  </si>
  <si>
    <t>47,0%
6,0%</t>
  </si>
  <si>
    <t>3301085</t>
  </si>
  <si>
    <t>Servicios bibliotecarios</t>
  </si>
  <si>
    <t>330108500</t>
  </si>
  <si>
    <t>Usuarios atendidos</t>
  </si>
  <si>
    <t>3301100</t>
  </si>
  <si>
    <t>Servicio de divulgación y publicaciones</t>
  </si>
  <si>
    <t>330110000</t>
  </si>
  <si>
    <t>Publicaciones realizadas</t>
  </si>
  <si>
    <t>.Tasa de participación en procesos y actividades artísticas y culturales.
.Tasa de consumo de sustancias psicoactivas por 100.000 habitantes en el departamento del Quindío.</t>
  </si>
  <si>
    <t>9%
6,8%</t>
  </si>
  <si>
    <t>Secretaría de Cultura Plan Biocultura
Observatorio de Drogas de Colombia</t>
  </si>
  <si>
    <t>15%
6,0%</t>
  </si>
  <si>
    <t>3301073</t>
  </si>
  <si>
    <t>Servicio de circulación artística y cultural</t>
  </si>
  <si>
    <t>Producciones artísticas en circulación</t>
  </si>
  <si>
    <t>Tasa de participación en procesos y actividades artísticas y culturales.
Tasa de consumo de sustancias psicoactivas por 100.000 habitantes en el departamento del Quindío.</t>
  </si>
  <si>
    <t>2019
2013
2019</t>
  </si>
  <si>
    <t>Servicio de mantenimiento de infraestructura cultural</t>
  </si>
  <si>
    <t>330106800</t>
  </si>
  <si>
    <t>Infraestructura cultural intervenida</t>
  </si>
  <si>
    <t>3301095</t>
  </si>
  <si>
    <t>Servicio de asistencia técnica en gestión artística y cultural</t>
  </si>
  <si>
    <t>330109500</t>
  </si>
  <si>
    <t>Personas asistidas técnicamente</t>
  </si>
  <si>
    <t>Secretaría de Cultura 
Plan Biocultura
Observatorio de Drogas de Colombia</t>
  </si>
  <si>
    <t>3301099</t>
  </si>
  <si>
    <t>Servicio de información para el sector artístico y cultural</t>
  </si>
  <si>
    <t>330109900</t>
  </si>
  <si>
    <t>Sistema de información del sector artístico y cultural en operación</t>
  </si>
  <si>
    <t>.Tasa de cumplimiento al Plan de Biocultura en patrimonio y del PCC.
.Tasa de consumo de sustancias psicoactivas por 100.000 habitantes en el departamento del Quindío.</t>
  </si>
  <si>
    <t>97,0%
6,8%</t>
  </si>
  <si>
    <t>100%
6,0%</t>
  </si>
  <si>
    <t>Gestión, protección y salvaguardia del patrimonio cultural colombiano. "Tú y yo protectores del patrimonio cultural"</t>
  </si>
  <si>
    <t>3302042</t>
  </si>
  <si>
    <t>Servicio de asistencia técnica en el manejo y gestión del patrimonio arqueológico, antropológico e histórico.</t>
  </si>
  <si>
    <t>330204200</t>
  </si>
  <si>
    <t xml:space="preserve">Asistencias técnicas realizadas a entidades territoriales </t>
  </si>
  <si>
    <t>Servicio de divulgación y publicación del patrimonio cultural</t>
  </si>
  <si>
    <t>Cobertura de Personas víctimas del conflicto beneficiadas con medidas de satisfacción (construcción de memoria, reparación simbólica y construcción de lugares de memoria)</t>
  </si>
  <si>
    <t>Unidad para la Atención y Reparación Integral a las Víctimas - Corte a 31 de Diciembre de 2019</t>
  </si>
  <si>
    <t>Atención, asistencia y reparación integral a las víctimas. "Tú y yo con reparación integral"</t>
  </si>
  <si>
    <t>4101011</t>
  </si>
  <si>
    <t>Servicio de asistencia técnica para la realización de iniciativas de memoria histórica</t>
  </si>
  <si>
    <t>Iniciativas de memoria histórica asistidas técnicamente</t>
  </si>
  <si>
    <t>Cobertura de la población victima atendida con procesos de atención, prevención y asistencia humanitaria</t>
  </si>
  <si>
    <t>Unidad para la Atención y Reparación Integral a las Víctimas - Corte a 31 de Diciembre de 2019 - Oficina de Derechos Humanos, Secretaría de Interior</t>
  </si>
  <si>
    <t>4101023</t>
  </si>
  <si>
    <t>Servicio de orientación y comunicación a las víctimas</t>
  </si>
  <si>
    <t>Solicitudes tramitadas</t>
  </si>
  <si>
    <t>4101025</t>
  </si>
  <si>
    <t>Servicio de ayuda y atención humanitaria</t>
  </si>
  <si>
    <t>Personas víctimas con ayuda humanitaria</t>
  </si>
  <si>
    <t>4101038</t>
  </si>
  <si>
    <t>Servicio de asistencia técnica para la participación de las víctimas</t>
  </si>
  <si>
    <t>Eventos de participación realizados</t>
  </si>
  <si>
    <t>Cobertura de víctimas atendidas con la línea de emprendimiento y fortalecimiento.</t>
  </si>
  <si>
    <t xml:space="preserve">Unidad para la Atención y Reparación Integral a las Víctimas </t>
  </si>
  <si>
    <t>30.88%</t>
  </si>
  <si>
    <t>4101073</t>
  </si>
  <si>
    <t>Servicio de apoyo para la generación de ingresos</t>
  </si>
  <si>
    <t>Hogares con asistencia técnica para la generación de ingresos</t>
  </si>
  <si>
    <t>Tasa de violencia intrafamiliar x 100.000 habitantes en el Departamento del Quindío.
Tasa de violencia contra niños y niñas de 0 a 5 años       
Tasa de violencia contra niños y niñas de 6 a 11 años
Tasa de violencia contra niños y niñas de 12 a 17 años
Tasa de niños, niñas y adolescentes víctimas de violencia sexual  x 100.000 habitantes   en el Departamento del Quindío
Tasa de violencia de pareja cuando la víctima está entre los 18 y 28 años 
Tasa de violencia de Género</t>
  </si>
  <si>
    <t>85,04
61,80
97,96
535,38
0,72
14,13
81,5</t>
  </si>
  <si>
    <t>2018
2018
2018
2018
2018
2018
2018</t>
  </si>
  <si>
    <t>Instituto Nacional de Medicina Legal y Ciencias Forense.
Instituto Nacional de Medicina Legal y Ciencias Forense.
Sistema Único de Información de la Niñez del Sistema Nacional de Bienestar Familiar (SUIN).
Instituto Nacional de Medicina Legal y Ciencias Forense.
Instituto Nacional de Medicina Legal y Ciencias Forense.</t>
  </si>
  <si>
    <t>80.00
61,4
97, 67
535, 08
0,48
12,00
71,12</t>
  </si>
  <si>
    <t>Desarrollo Integral de Niños, Niñas, Adolescentes y sus Familias. "Tú y yo niños, niñas y adolescentes con desarrollo integral"</t>
  </si>
  <si>
    <t>Servicio de divulgación para la promoción y prevención de los derechos de los niños, niñas y adolescentes</t>
  </si>
  <si>
    <t>410202200</t>
  </si>
  <si>
    <t xml:space="preserve">Eventos de divulgación realizados </t>
  </si>
  <si>
    <t>Tasa de violencia intrafamiliar x 100.000 habitantes en el Departamento del Quindío.
Tasa de violencia de Género</t>
  </si>
  <si>
    <t>85,04
81,5</t>
  </si>
  <si>
    <t>Instituto Nacional de Medicina Legal y Ciencias Forense
Instituto Nacional de Medicina Legal y Ciencias Forense</t>
  </si>
  <si>
    <t>80.00
71,12</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</si>
  <si>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</si>
  <si>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</si>
  <si>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 xml:space="preserve">Cobertura  en la  implementación y seguimiento de las   Rutas integrales de atención  a la primera infancia </t>
  </si>
  <si>
    <t xml:space="preserve"> Secretaría de Familia </t>
  </si>
  <si>
    <t xml:space="preserve">Implementar y realizar seguimiento a las Rutas Integrales de Atención </t>
  </si>
  <si>
    <t xml:space="preserve">Numero de rutas integrales de atención  a la  primera infancia implementadas y con seguimiento </t>
  </si>
  <si>
    <t xml:space="preserve">Cobertura en la  implementación del  modelo de entornos protectores y atención integral de   la primera infancia </t>
  </si>
  <si>
    <t xml:space="preserve">Secretaría de Familia </t>
  </si>
  <si>
    <t xml:space="preserve">Diseñar e implementar un Modelo de atención integral en entornos protectores para la primera infancia </t>
  </si>
  <si>
    <t>Modelo de atención integral de entornos protectores implementado</t>
  </si>
  <si>
    <t>Cobertura de atención de a niños y niñas en Hogar Infantil Nocturno, (hijos de trabajadoras sexuales en el Departamento del Quindío).</t>
  </si>
  <si>
    <t xml:space="preserve">Atención integral a niños y niñas en primera infancia en espacios socialmente no convencionales: tiempos no convencionales </t>
  </si>
  <si>
    <t xml:space="preserve">Atención integral a niños y niñas en primera infancia en espacios socialmente no convencionales implementados </t>
  </si>
  <si>
    <t>Cobertura de adolescentes y jóvenes atendidos en Post egreso, en los servicios de restablecimiento en la administración de justicia.</t>
  </si>
  <si>
    <t>No Disponible</t>
  </si>
  <si>
    <t>ICBF regional Quindío-Sistema de Responsabilidad Penal para Adolescentes</t>
  </si>
  <si>
    <t>Servicio dirigidos a la atención de niños, niñas, adolescentes y jóvenes, con enfoque pedagógico y restaurativo encaminados a la inclusión social</t>
  </si>
  <si>
    <t>Niños, niñas, adolescentes y jóvenes atendidos en los servicios de restablecimiento en la administración de justicia</t>
  </si>
  <si>
    <t>.- Tasa de violencia contra niños y niñas de 0 a 5 años       
.- Tasa de violencia contra niños y niñas de 6 a 11 años
.- Tasa de violencia contra niños y niñas de 12 a 17 años
-Tasa de niños, niñas y adolescentes víctimas de violencia sexual  x 100.000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Ppsicoactivas  x 100.000 Habitantes en el Departamento del Quindío.</t>
  </si>
  <si>
    <t>61,80
97,96
535,38
0,72
11,19
0,6
0.21
6,8</t>
  </si>
  <si>
    <t>Instituto Nacional de Medicina Legal y Ciencias Forense
Instituto Nacional de Medicina Legal y Ciencias Forense
Instituto Nacional de Medicina Legal y Ciencias Forense
Sistema Único de Información de la Niñez del Sistema Nacional de Bienestar Familiar (SUIN).
FORENSIS- MEDICINA LEGAL
Sistema de Información Integrado para el Registro y Erradicación del Trabajo Infantil y sus Peores Formas, Ministerio del Trabajo- SIRITI
Secretaría de Salud Departamental
Observatorio de Drogas de Colombia</t>
  </si>
  <si>
    <t>61,4
97, 67
535, 08
0,48
10,1
0,4
0,19
6,0</t>
  </si>
  <si>
    <t>Revisar, ajustar e implementar  la Política Pública de Primera Infancia, Infancia y Adolescencia</t>
  </si>
  <si>
    <t xml:space="preserve">Política Pública de Primera Infancia, Infancia y Adolescencia, revisada, ajustada e implementada. </t>
  </si>
  <si>
    <t>Tasa de violencia intrafamiliar x 100.000 habitantes en el Departamento del Quindío.
Tasa de violencia de pareja cuando la víctima está entre los 18 y 28 años 
Tasa de violencia de Género
Tasa de suicidios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</si>
  <si>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85,04
14,13
81,5
10,77
0,6
0.21
100%</t>
  </si>
  <si>
    <t>Instituto Nacional de Medicina Legal y Ciencias Forense
Instituto Nacional de Medicina Legal y Ciencias Forense
Instituto Nacional de Medicina Legal y Ciencias Forense
FORENSIS- MEDICINA LEGAL
Sistema de Información Integrado para el Registro y Erradicación del Trabajo Infantil y sus Peores Formas, Ministerio del Trabajo- SIRITI
Secretaría de Salud Departamental
Secretaría de Familia- Dirección de Adulto Mayor y Discapacidad</t>
  </si>
  <si>
    <t>80,00
12,00
71,12
9,45
0,4
0.19
100%</t>
  </si>
  <si>
    <t xml:space="preserve">Implementar la  Política Pública para la Protección, el Fortalecimiento y el Desarrollo Integral de la Familia Quindiana </t>
  </si>
  <si>
    <t>Política Pública de Familia  implementada</t>
  </si>
  <si>
    <t>Tasa de suicidios  x 100.000 Habitantes en el Departamento del Quindío.
Tasa de violencia de pareja cuando la víctima está entre los 18 y 28 años 
Tasa de violencia de Género
Tasa de violencia intrafamiliar x 100.000 habitantes en el Departamento del Quindío.
Tasa de Consumo de Sustancias Ppsicoactivas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</si>
  <si>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10,77
14,13
81,5
85,04
6,8
No Disponible
ND
</t>
  </si>
  <si>
    <t>FORENSIS- MEDICINA LEGAL
Instituto Nacional de Medicina Legal y Ciencias Forense
Instituto Nacional de Medicina Legal y Ciencias Forense
Instituto Nacional de Medicina Legal y Ciencias Forense
Observatorio de Drogas de Colombia
ICBF regional Quindío-Sistema de Responsabilidad Penal para Adolescentes
Secretaría de Familia/ Oficina de Juventud.</t>
  </si>
  <si>
    <t>9,45
12,00
71,12
80,00
6,0
100%
100%</t>
  </si>
  <si>
    <t xml:space="preserve">Implementar  la Política Pública de Juventud </t>
  </si>
  <si>
    <t>Política Pública de Juventud implementada</t>
  </si>
  <si>
    <t>85,04
61,80
97,96
535,38
0,72
14,13
81,5</t>
  </si>
  <si>
    <t>Inclusión social y productiva para la población en situación de vulnerabilidad. "Tú y yo, superamos la vulneravilidad"</t>
  </si>
  <si>
    <t>Servicio de acompañamiento familiar y comunitario para la superación de la pobreza</t>
  </si>
  <si>
    <t>Comunidades con acompañamiento familiar.</t>
  </si>
  <si>
    <t xml:space="preserve">Cobertura de municipios del departamemto apoyados con  emprendimientos juveniles </t>
  </si>
  <si>
    <t>Servicio de asistencia técnica para fortalecimiento de unidades productivas colectivas para la generación de ingresos</t>
  </si>
  <si>
    <t>Unidades productivas colectivas con asistencia técnica</t>
  </si>
  <si>
    <t xml:space="preserve">Cobertura de municipios del departamento con procesos de implementación de proyectos  productivos  para las personas con discapacidad </t>
  </si>
  <si>
    <t>Secretaría de Familia- Dirección de Adulto Mayor y Discapacidad</t>
  </si>
  <si>
    <t>4103058</t>
  </si>
  <si>
    <t>Servicio de apoyo para el fortalecimiento de unidades productivas colectivas para la generación de ingresos</t>
  </si>
  <si>
    <t>Unidades productivas colectivas fortalecidas</t>
  </si>
  <si>
    <t>Cobertura para la atención al ciudadano migrante a través del plan de atención y de repatriación.</t>
  </si>
  <si>
    <t xml:space="preserve">Secretaria de Familia - Dirección de Poblaciones </t>
  </si>
  <si>
    <t>Servicio de gestión de oferta social para la población vulnerable</t>
  </si>
  <si>
    <t xml:space="preserve">Mecanismos de articulación implementados para la gestión de oferta social </t>
  </si>
  <si>
    <t xml:space="preserve">Tasa planes de vida de los cabildos  indígenas construidos e implementados </t>
  </si>
  <si>
    <t>Secretaría de Familia-Dirección de Poblaciones</t>
  </si>
  <si>
    <t xml:space="preserve">Apoyar la construcción e Implementación de los  planes de vida de los cabildos Indígenas asentados en el Departamento del Quindío </t>
  </si>
  <si>
    <t xml:space="preserve">Planes de vida de los cabildos indígenas  construidos  e implementados </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</si>
  <si>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</si>
  <si>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</si>
  <si>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</si>
  <si>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publica .</t>
  </si>
  <si>
    <t>Secretaria de Familia- Dirección de poblaciones</t>
  </si>
  <si>
    <t>Formular e implementar la Política Publica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</si>
  <si>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</si>
  <si>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Cobertura de la población excombatiente atendida con procesos de atención y asistencia humanitaria</t>
  </si>
  <si>
    <t>Agencia para la normalización y la Reincorporación - Corte al 31 de Diciembre de 2019</t>
  </si>
  <si>
    <t>Servicio de atención y asistencia para la población excombatiente del Departamento del Quindío</t>
  </si>
  <si>
    <t>Población excombatiente beneficiada</t>
  </si>
  <si>
    <t>Cobertura  de municipios del Departamento del Quindío  con el   Programas  de Rehabilitación Basada en la Comunidad  RBC</t>
  </si>
  <si>
    <t>Atención integral de población en situación permanente de desprotección social y/o familiar "Tú y yo con atención integral"</t>
  </si>
  <si>
    <t>4104035</t>
  </si>
  <si>
    <t>Servicios de atención integral a población en condición de discapacidad</t>
  </si>
  <si>
    <t xml:space="preserve">Estrategia de rehabilitación basada en la comunidad implementada en los municipios  </t>
  </si>
  <si>
    <t>Cobertura de municipios atendidos  con el banco de ayudas técnicas NO POS tipo estándar, para las personas con discapacidad .</t>
  </si>
  <si>
    <t xml:space="preserve">Personas atendidas con servicios integrales de atención </t>
  </si>
  <si>
    <t>Cobertura  de  Centros Vida y Centros de Bienestar del adulto mayor (legalmente constituidos)  apoyados con los recursos  del la  Estampilla Pro Adulto Mayor .</t>
  </si>
  <si>
    <t xml:space="preserve">Transferencia estampilla para el bienestar del adulto mayor </t>
  </si>
  <si>
    <t>Municipios con recursos transferidos con la estampilla departamental para el bienestar del adulto mayor</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</si>
  <si>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</si>
  <si>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</si>
  <si>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 xml:space="preserve">Adultos mayores atendidos con servicios integrales </t>
  </si>
  <si>
    <t>Tasa de suicidios  x 100.000 Habitantes en el Departamento del Quindío.
Tasa de violencia intrafamiliar x 100.000 habitantes en el Departamento del Quindío.
Cobertura de municipios del departamento con procesos de implementación de proyectos  productivos  para las personas con discapacidad</t>
  </si>
  <si>
    <t>10,77
85,04
0</t>
  </si>
  <si>
    <t>2018
2018
nd</t>
  </si>
  <si>
    <t>FORENSIS- MEDICINA LEGAL
Instituto Nacional de Medicina Legal y Ciencias Forense
Secretaría de Familia- Dirección de Adulto Mayor y Discapacidad</t>
  </si>
  <si>
    <t>9,45
80,00
100%</t>
  </si>
  <si>
    <t>Revisar, ajustar e implementar  la Política Pública de  Discapacidad</t>
  </si>
  <si>
    <t xml:space="preserve">Política Pública de  Discapacidad, revisada, ajustada e implementada. </t>
  </si>
  <si>
    <t>Tasa de suicidios  x 100.000 Habitantes en el Departamento del Quindío.
Tasa de violencia intrafamiliar x 100.000 habitantes en el Departamento del Quindío.
Tasa de Consumo de Sustancias Ppsicoactivas  x 100.000 Habitantes en el Departamento del Quindío.
Tasa de violencia de Género</t>
  </si>
  <si>
    <t>10,77
85,04
6,8
81,5</t>
  </si>
  <si>
    <t>2018
2018
2013
2018</t>
  </si>
  <si>
    <t>FORENSIS- MEDICINA LEGAL
Instituto Nacional de Medicina Legal y Ciencias Forense
Observatorio de Drogas de Colombia
Instituto Nacional de Medicina Legal y Ciencias Forense</t>
  </si>
  <si>
    <t>9,45
80,00
6,0
71,12</t>
  </si>
  <si>
    <t>Implementar  la Política Pública de Diversidad Sexual e Identidad de Género</t>
  </si>
  <si>
    <t>Política Pública de Diversidad Sexual implementada.</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</si>
  <si>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</si>
  <si>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 xml:space="preserve"> 85,04
81,5
0,21
19,60%
39,39%</t>
  </si>
  <si>
    <t>2018
2018
2018
2019
2018</t>
  </si>
  <si>
    <t>Instituto Nacional de Medicina Legal y Ciencias Forense
Instituto Nacional de Medicina Legal y Ciencias Forense
Secretaría de Salud Departamental
Registraduría Nacional del Estado Civil
Secretaria de Familia Gobernación del Quindío, Oficina de la Mujer y la Equidad.</t>
  </si>
  <si>
    <t>80,00
71,12
0.19%
21%
50%</t>
  </si>
  <si>
    <t xml:space="preserve">Revisar, ajustar e implementar la Política Pública de equidad de Género para la Mujer </t>
  </si>
  <si>
    <t>Política Pública de la Mujer y Equidad de Género revisada, ajustada e implementada.</t>
  </si>
  <si>
    <t>Tasa de suicidios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del la  Estampilla Pro Adulto Mayor .</t>
  </si>
  <si>
    <t>10,77
85,04
100%
100%</t>
  </si>
  <si>
    <t>FORENSIS- MEDICINA LEGAL
Instituto Nacional de Medicina Legal y Ciencias Forense
Secretaría de Familia- Dirección de Adulto Mayor y Discapacidad
Secretaría de Familia- Dirección de Adulto Mayor y Discapacidad</t>
  </si>
  <si>
    <t>9,45
80,00
100%
100%</t>
  </si>
  <si>
    <t xml:space="preserve">Formular e implementar la Política Pública de Adulto Mayor </t>
  </si>
  <si>
    <t xml:space="preserve">Política Pública de Adulto Mayor  formulada e implementada </t>
  </si>
  <si>
    <t>Cobertura de municipios del departamento del Quindío, con programas de atención a la población habitante de calle.</t>
  </si>
  <si>
    <t>4104026</t>
  </si>
  <si>
    <t>Servicio de articulación de oferta social para la población habitante de calle</t>
  </si>
  <si>
    <t xml:space="preserve">Servicio de articulación habitante de calle implementado en los municipios </t>
  </si>
  <si>
    <t>Centros de atención integral para personas con discapacidad construidos y dotados</t>
  </si>
  <si>
    <t>Cobertura de municipios que participan en programas de recreación, actividad física y deporte social y comunitario en el Departamento del Quindío.</t>
  </si>
  <si>
    <t>Indeportes Quindio</t>
  </si>
  <si>
    <t>Fomento a la recreación, la actividad física y el deporte. "Tú y yo en la recreación y el deporte"</t>
  </si>
  <si>
    <t>4301037</t>
  </si>
  <si>
    <t>Servicio de promoción de la actividad física, la recreación y el deporte</t>
  </si>
  <si>
    <t>430103704</t>
  </si>
  <si>
    <t>Municipios implementando  programas de recreación, actividad física y deporte social comunitario</t>
  </si>
  <si>
    <t>Formular e  implementar una  política pública para el desarrollo y acceso al deporte, la recreación, la actividad física, la educación física y el uso adecuado del tiempo libre, como ejes de transformación humana y social en el Departamento del Quindío</t>
  </si>
  <si>
    <t>Politica Publica formulada e implementada</t>
  </si>
  <si>
    <t>Municipios vinculados al programa Supérate-Intercolegiados</t>
  </si>
  <si>
    <t>Servicio de Escuelas Deportivas</t>
  </si>
  <si>
    <t>Municipios con Escuelas Deportivas</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</si>
  <si>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</si>
  <si>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100%
100%
1,19%</t>
  </si>
  <si>
    <t>100%
100%
2%</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</si>
  <si>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</si>
  <si>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</si>
  <si>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Cobertura de ligas apoyadas en el Departamento del Quindío.
Porcentaje de medallería del Departamento del Quindío en los Juegos Nacionales.</t>
  </si>
  <si>
    <t>100%
1,19%</t>
  </si>
  <si>
    <t>2018
2019</t>
  </si>
  <si>
    <t>Indeportes Quindio
Estadística Juegos Nacionales</t>
  </si>
  <si>
    <t>100%
2%</t>
  </si>
  <si>
    <t>Formación y preparación de deportistas. "Tú y yo campeones"</t>
  </si>
  <si>
    <t>Servicio de asistencia técnica para la promoción del deporte</t>
  </si>
  <si>
    <t xml:space="preserve">Organismos deportivos asistidos </t>
  </si>
  <si>
    <t>Cobertura de ligas apoyadas en el Departamento del Quindío</t>
  </si>
  <si>
    <t>Juegos Deportivos Realizados</t>
  </si>
  <si>
    <t>Piscinas construidas y dotadas</t>
  </si>
  <si>
    <t xml:space="preserve">Tasa de participación femenina </t>
  </si>
  <si>
    <t>Registraduría Nacional del Estado Civil</t>
  </si>
  <si>
    <t>Fortalecimiento de la convivencia y la seguridad ciudadana. "Tú y yo seguros"</t>
  </si>
  <si>
    <t>Servicio de apoyo para la implementación de medidas en derechos humanos y derecho internacional humanitario</t>
  </si>
  <si>
    <t>Casa de la Mujer Empoderada implementada</t>
  </si>
  <si>
    <t>Tasa de violencia de Género</t>
  </si>
  <si>
    <t>Instituto Nacional de Medicina Legal y Ciencias Forense</t>
  </si>
  <si>
    <t>Casa Refugio de la Mujer implementada</t>
  </si>
  <si>
    <t>Cobertura de asistencia a los municipios del departamento del Quindío en los procesos de la garantia y prevención de derechos humanos.</t>
  </si>
  <si>
    <t xml:space="preserve">DANE </t>
  </si>
  <si>
    <t>4501024</t>
  </si>
  <si>
    <t>Medidas implementadas en cumplimiento de las obligaciones internacionales en materia de derechos humanos y derecho internacional humanitario</t>
  </si>
  <si>
    <t>2019
2019
2019
2019
2019
2018</t>
  </si>
  <si>
    <t>Policia Nacional
Policia Nacional
Policia Nacional
Policia Nacional
Policia Nacional
Instituto Nacional de Medicina Legal y Ciencias Forense</t>
  </si>
  <si>
    <t>Instancias territoriales de coordinación institucional asistidas y apoyadas</t>
  </si>
  <si>
    <t>Fortalecimiento institucional a organismos de seguridad</t>
  </si>
  <si>
    <t>Organismos de seguridad fortalecidos</t>
  </si>
  <si>
    <t>Índice Departamental de Competitividad</t>
  </si>
  <si>
    <t>Consejo privado de competitividad- Universidad del Rosario</t>
  </si>
  <si>
    <t>1906</t>
  </si>
  <si>
    <t xml:space="preserve">Infraestructura  Hospitalaria  con procesos  constructivos,  y/o mejorados, y/o ampliados, y/o mantenidos, y/o  reforzados </t>
  </si>
  <si>
    <t>Infraestructura  Hospitalaria  con procesos constructivos y/o mejorads, y/o ampliados y/o mantenidos, y/o  reforzados realizados</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</si>
  <si>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</si>
  <si>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</si>
  <si>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</si>
  <si>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.Cobertura en formación artística y cultural
.Tasa de consumo de sustancias psicoactivas por 100.000 habitantes en el departamento del Quindío.
Cobertura  de municipios   con  jóvenes en riesgo psicosocial impactados en los  barrios vulnerables del Departamento del Quindío
Tasa de lectura en el Departamento
Tasa de participación en procesos y actividades artísticas y culturales.
Tasa de cumplimiento al Plan de Biocultura en patrimonio y del PCC.</t>
  </si>
  <si>
    <t>0,44%
6,8%
ND
37%
9%
97,0%</t>
  </si>
  <si>
    <t>2019
2013
2018
2019
2019</t>
  </si>
  <si>
    <t>Secretaría de Cultura-Plan Biocultura
Observatorio de Drogas de Colombia
Secretaría de Familia/ Oficina de Juventud.
La llave del Saber (Ministerio de Cultura y la Biblioteca Nacional de Colombia)
Secretaría de Cultura-Plan Biocultura
Secretatia de Cultura</t>
  </si>
  <si>
    <t>3%
6,0%
100%
47%
15%
100%</t>
  </si>
  <si>
    <t>Formular e implementar el Plan de Cultura</t>
  </si>
  <si>
    <t>Plan Decenal de cultura formulado e implementado</t>
  </si>
  <si>
    <t>PRODUCTIVIDAD Y COMPETITIVIDAD</t>
  </si>
  <si>
    <t>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t>
  </si>
  <si>
    <t>Crecimiento económico del sector agropecuario (PIB)</t>
  </si>
  <si>
    <t>DANE - Cuentas departamentales</t>
  </si>
  <si>
    <t>Inclusión productiva de pequeños productores rurales. "Tú y yo con oportunidades para el pequeño campesino"</t>
  </si>
  <si>
    <t>1702007</t>
  </si>
  <si>
    <t>Servicio de apoyo financiero para proyectos productivos</t>
  </si>
  <si>
    <t>170200700</t>
  </si>
  <si>
    <t>Proyectos productivos cofinanciados</t>
  </si>
  <si>
    <t>1702009</t>
  </si>
  <si>
    <t>Servicio de apoyo financiero para el acceso a activos productivos y de comercialización</t>
  </si>
  <si>
    <t>170200900</t>
  </si>
  <si>
    <t>Productores apoyados con activos productivos y de comercialización</t>
  </si>
  <si>
    <t>1702011</t>
  </si>
  <si>
    <t>Servicio de asesoría para el fortalecimiento de la asociatividad</t>
  </si>
  <si>
    <t>170201100</t>
  </si>
  <si>
    <t>Asociaciones fortalecidas</t>
  </si>
  <si>
    <t>1702014</t>
  </si>
  <si>
    <t>Servicio de apoyo para el acceso a maquinaria y equipos</t>
  </si>
  <si>
    <t>170201400</t>
  </si>
  <si>
    <t>Productores beneficiados con acceso a maquinaria y equipo</t>
  </si>
  <si>
    <t>1702017</t>
  </si>
  <si>
    <t>Servicio de apoyo para el fomento organizativo de la Agricultura campesina, familiar y comunitaria</t>
  </si>
  <si>
    <t>Productores agropecuarios apoyados</t>
  </si>
  <si>
    <t>1702021</t>
  </si>
  <si>
    <t>Servicio de acompañamiento productivo y empresarial</t>
  </si>
  <si>
    <t>170202100</t>
  </si>
  <si>
    <t>Unidades productivas beneficiadas</t>
  </si>
  <si>
    <t>1702023</t>
  </si>
  <si>
    <t>170202301</t>
  </si>
  <si>
    <t>Planes de Desarrollo Agropecuario y Rural elaborados</t>
  </si>
  <si>
    <t>1702024</t>
  </si>
  <si>
    <t>Servicios de acompañamiento en la implementación de Planes de Desarrollo Agropecuario y Rural</t>
  </si>
  <si>
    <t>Planes de Desarrollo Agropecuario y Rural acompañados</t>
  </si>
  <si>
    <t>1702025</t>
  </si>
  <si>
    <t>Servicio de apoyo en la formulación y estructuración de proyectos</t>
  </si>
  <si>
    <t>170202500</t>
  </si>
  <si>
    <t>Proyectos estructurados</t>
  </si>
  <si>
    <t>1702038</t>
  </si>
  <si>
    <t>Servicio de apoyo a la comercialización</t>
  </si>
  <si>
    <t>170203800</t>
  </si>
  <si>
    <t>Organizaciones de productores formales apoyadas</t>
  </si>
  <si>
    <t>170203801</t>
  </si>
  <si>
    <t>Productores apoyados para la participación en mercados campesinos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</si>
  <si>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</si>
  <si>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 xml:space="preserve">Cobertura de Asociaciones de mujeres fortalecidas  </t>
  </si>
  <si>
    <t>Secretaria de Familia Gobernación del Quindío, Oficina de la mujer y la equidad.</t>
  </si>
  <si>
    <t>Servicio de asesoría para el fortalecimiento de la Asociatividad</t>
  </si>
  <si>
    <t>170201102</t>
  </si>
  <si>
    <t>Asociaciones de mujeres fortalecidas</t>
  </si>
  <si>
    <t>Servicios financieros y gestión del riesgo para las actividades agropecuarias y rurales. "Tú y yo con un campo protegido"</t>
  </si>
  <si>
    <t>1703013</t>
  </si>
  <si>
    <t>Servicio de apoyo a la implementación de mecanismos y herramientas para el conocimiento, reducción y manejo de riesgos agropecuarios</t>
  </si>
  <si>
    <t>170301300</t>
  </si>
  <si>
    <t>Personas beneficiadas</t>
  </si>
  <si>
    <t>Ordenamiento social y uso productivo del territorio rural. "Tú y yo con un campo planificado"</t>
  </si>
  <si>
    <t>1704002</t>
  </si>
  <si>
    <t>170400203</t>
  </si>
  <si>
    <t>Documentos de lineamientos para el ordenamiento social y productivo elaborados</t>
  </si>
  <si>
    <t>1704017</t>
  </si>
  <si>
    <t>Servicio de apoyo para el fomento de la formalidad</t>
  </si>
  <si>
    <t>170401700</t>
  </si>
  <si>
    <t xml:space="preserve">Personas sensibilizadas en la formalización </t>
  </si>
  <si>
    <t>Aprovechamiento de mercados externos. "Tú y yo a los mercados internacionales"</t>
  </si>
  <si>
    <t>1706004</t>
  </si>
  <si>
    <t>Servicio de apoyo financiero para la participación en Ferias nacionales e internacionales</t>
  </si>
  <si>
    <t>170600400</t>
  </si>
  <si>
    <t>Participaciones en ferias nacionales e internacionales</t>
  </si>
  <si>
    <t>Sanidad agropecuaria e inocuidad agroalimentaria. "Tú y yo con un agro saludable"</t>
  </si>
  <si>
    <t>1707069</t>
  </si>
  <si>
    <t>Servicio de divulgación y socialización</t>
  </si>
  <si>
    <t>170706900</t>
  </si>
  <si>
    <t>Eventos realizados</t>
  </si>
  <si>
    <t>Ciencia, tecnología e innovación agropecuaria. "Tú y yo con un agro interconectado"</t>
  </si>
  <si>
    <t>1708016</t>
  </si>
  <si>
    <t>170801600</t>
  </si>
  <si>
    <t>1708051</t>
  </si>
  <si>
    <t>Servicio de información actualizado</t>
  </si>
  <si>
    <t>170805100</t>
  </si>
  <si>
    <t>Sistemas de información actualizados</t>
  </si>
  <si>
    <t>Infraestructura productiva y comercialización. "Tú y yo con agro competitivo"</t>
  </si>
  <si>
    <t>1709019</t>
  </si>
  <si>
    <t>Centros logísticos agropecuarios adecuados</t>
  </si>
  <si>
    <t>170901900</t>
  </si>
  <si>
    <t>1709034</t>
  </si>
  <si>
    <t>Infraestructura de pos cosecha adecuada</t>
  </si>
  <si>
    <t>170903400</t>
  </si>
  <si>
    <t>1709093</t>
  </si>
  <si>
    <t>Servicio de procesamiento de caña panelera</t>
  </si>
  <si>
    <t>170909300</t>
  </si>
  <si>
    <t>Trapiches paneleros con servicio de procesamiento de caña.</t>
  </si>
  <si>
    <t>Plazas de mercado adecuadas</t>
  </si>
  <si>
    <t>Plantas de beneficio animal adecuadas</t>
  </si>
  <si>
    <t>Cobertura del servicio de energía del sector rural</t>
  </si>
  <si>
    <t>Empresa de energía del Quindío EDEQ EPM</t>
  </si>
  <si>
    <t xml:space="preserve">Consolidación productiva del sector de energía eléctrica  </t>
  </si>
  <si>
    <t>2102045</t>
  </si>
  <si>
    <t>Redes domiciliarias de energía eléctrica instaladas</t>
  </si>
  <si>
    <t>210204501</t>
  </si>
  <si>
    <t>Viviendas en zonas rurales conectadas a la red del sistema de distribución local de energía eléctrica</t>
  </si>
  <si>
    <t>Crecimiento económico del sector agropecuario (PIB)
Tasa de desempleo</t>
  </si>
  <si>
    <t>16,5
15,2</t>
  </si>
  <si>
    <t>DANE - Cuentas departamentales
Observatorio econímico departamento</t>
  </si>
  <si>
    <t xml:space="preserve">18,1
13,5
</t>
  </si>
  <si>
    <t xml:space="preserve">Productividad y competitividad de las empresas colombianas. "Tú y yo con empresas competitivas" </t>
  </si>
  <si>
    <t>3502017</t>
  </si>
  <si>
    <t>Servicio de asistencia técnica para emprendedores y/o empresas en edad temprana</t>
  </si>
  <si>
    <t>350201701</t>
  </si>
  <si>
    <t xml:space="preserve">Necesidades empresariales atendidas a partir de emprendimientos </t>
  </si>
  <si>
    <t>Índice Departamental de Competitividad
Tasa de desempleo</t>
  </si>
  <si>
    <t>5,52
15,2</t>
  </si>
  <si>
    <t>2019
2019</t>
  </si>
  <si>
    <t>Consejo Privado de Competitividad &amp; Universidad del Rosario.
Observatorio económico del departamento</t>
  </si>
  <si>
    <t xml:space="preserve">6,02
13,5
</t>
  </si>
  <si>
    <t>3502006</t>
  </si>
  <si>
    <t>Servicio de apoyo y consolidación de las Comisiones Regionales de Competitividad - CRC</t>
  </si>
  <si>
    <t>350200600</t>
  </si>
  <si>
    <t xml:space="preserve">Planes de trabajo concertados con las CRC para su consolidación </t>
  </si>
  <si>
    <t>3502007</t>
  </si>
  <si>
    <t>Servicio de asistencia técnica para el desarrollo de iniciativas clústeres</t>
  </si>
  <si>
    <t>350200700</t>
  </si>
  <si>
    <t>Clústeres asistidos en la implementación de los planes de acción</t>
  </si>
  <si>
    <t>5+7</t>
  </si>
  <si>
    <t>3502022</t>
  </si>
  <si>
    <t>Servicio de asistencia técnica a las Mipymes para el acceso a nuevos mercados</t>
  </si>
  <si>
    <t>350202200</t>
  </si>
  <si>
    <t>Empresas asistidas técnicamente</t>
  </si>
  <si>
    <t>Índice Departamental de Competitividad Turìstica
Tasa de desempleo</t>
  </si>
  <si>
    <t>5,62
15,2</t>
  </si>
  <si>
    <t>Centro de pensamiento turístico-Colombia (Cotelco-Unicafam)
Observatorio económico del departamento</t>
  </si>
  <si>
    <t xml:space="preserve">6,12
13,5
</t>
  </si>
  <si>
    <t>3502039</t>
  </si>
  <si>
    <t>Servicio de asistencia técnica a los entes territoriales para el desarrollo turístico</t>
  </si>
  <si>
    <t>350203900</t>
  </si>
  <si>
    <t>350203910</t>
  </si>
  <si>
    <t>Proyectos de infraestructura turística apoyados</t>
  </si>
  <si>
    <t>3502046</t>
  </si>
  <si>
    <t>Servicio de promoción turística</t>
  </si>
  <si>
    <t>350204600</t>
  </si>
  <si>
    <t>Campañas realizadas</t>
  </si>
  <si>
    <t>3502047</t>
  </si>
  <si>
    <t>350204700</t>
  </si>
  <si>
    <t>Fortalecimiento de las Agencias de Inversión.</t>
  </si>
  <si>
    <t>Agencias de Inversiòn fortalecidas.</t>
  </si>
  <si>
    <t>Mirador turístico construido</t>
  </si>
  <si>
    <t>Índice Departamental de Competitividad.
Tasa de desempleo.</t>
  </si>
  <si>
    <t>6,02
13,5</t>
  </si>
  <si>
    <t>Generación y formalización del empleo. "Tú y yo con empleo de calidad"</t>
  </si>
  <si>
    <t>3602018</t>
  </si>
  <si>
    <t>Servicios de apoyo financiero para la creación de empresas</t>
  </si>
  <si>
    <t>360201800</t>
  </si>
  <si>
    <t>Planes de negocio financiados</t>
  </si>
  <si>
    <t>3602029</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</si>
  <si>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</si>
  <si>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</si>
  <si>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</si>
  <si>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</si>
  <si>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</si>
  <si>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</si>
  <si>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Consejo Privado de Competitividad &amp; Universidad del Rosario 
Observatorio económico del departamento</t>
  </si>
  <si>
    <t>3602032</t>
  </si>
  <si>
    <t>Servicio de asesoría técnica para el emprendimiento</t>
  </si>
  <si>
    <t>360203201</t>
  </si>
  <si>
    <t>Emprendimientos fortalecidos</t>
  </si>
  <si>
    <t>Tasa  de Niños, Niñas y Adolescentes que participan en una actividad remunerada  o no  x cada 100.000 habitantes  en el departamento del Quindío</t>
  </si>
  <si>
    <t>0,6</t>
  </si>
  <si>
    <t>Sistema de Información Integrado para el Registro y Erradicación del Trabajo Infantil y sus Peores Formas, Ministerio del Trabajo- SIRITI</t>
  </si>
  <si>
    <t>Derechos fundamentales del trabajo y fortalecimiento del diálogo social. "Tú y yo con una niñez protegida"</t>
  </si>
  <si>
    <t>Servicio de educación informal para la prevención integral del trabajo infantil</t>
  </si>
  <si>
    <t>360400600</t>
  </si>
  <si>
    <r>
      <t xml:space="preserve">
Tasa de cobertura bruta en educación básica
</t>
    </r>
    <r>
      <rPr>
        <sz val="12"/>
        <rFont val="Calibri"/>
        <family val="2"/>
        <scheme val="minor"/>
      </rPr>
      <t>Tasa de cobertura en educación media</t>
    </r>
    <r>
      <rPr>
        <sz val="12"/>
        <color theme="1"/>
        <rFont val="Calibri"/>
        <family val="2"/>
        <scheme val="minor"/>
      </rPr>
      <t xml:space="preserve">
</t>
    </r>
  </si>
  <si>
    <r>
      <t xml:space="preserve">84,55% 
</t>
    </r>
    <r>
      <rPr>
        <sz val="12"/>
        <rFont val="Calibri"/>
        <family val="2"/>
        <scheme val="minor"/>
      </rPr>
      <t>78,22%</t>
    </r>
    <r>
      <rPr>
        <sz val="12"/>
        <color rgb="FFFF0000"/>
        <rFont val="Calibri"/>
        <family val="2"/>
        <scheme val="minor"/>
      </rPr>
      <t xml:space="preserve"> </t>
    </r>
  </si>
  <si>
    <r>
      <t xml:space="preserve">2018
</t>
    </r>
    <r>
      <rPr>
        <sz val="12"/>
        <rFont val="Calibri"/>
        <family val="2"/>
        <scheme val="minor"/>
      </rPr>
      <t>2018</t>
    </r>
  </si>
  <si>
    <t>Generación de una cultura que valora y gestiona el conocimiento y la innovación.</t>
  </si>
  <si>
    <t>Servicio para el fortalecimiento de capacidades institucionales para el fomento de vocación científica</t>
  </si>
  <si>
    <t>Instituciones Educativas que participan en programas que fomentan la cultura de la Ciencia, la Tecnología y la Innovación fortalecidas</t>
  </si>
  <si>
    <t xml:space="preserve">PRODUCTIVIDAD Y COMPETITIVIDAD </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</si>
  <si>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</si>
  <si>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Tasa de crecimiento de empresas en el sector productivo transformadas digitalmente</t>
  </si>
  <si>
    <t>Camara de Comercio Armenia</t>
  </si>
  <si>
    <t>3903</t>
  </si>
  <si>
    <t xml:space="preserve">Desarrollo tecnológico e innovación para el crecimiento empresarial </t>
  </si>
  <si>
    <t>3903005</t>
  </si>
  <si>
    <t>Servicio de apoyo para la transferencia de conocimiento y tecnología</t>
  </si>
  <si>
    <t>390300501</t>
  </si>
  <si>
    <t>Nuevas tecnologías adoptadas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</si>
  <si>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</si>
  <si>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390300507</t>
  </si>
  <si>
    <t>Start up generadas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</si>
  <si>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</si>
  <si>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390300511</t>
  </si>
  <si>
    <t>Conocimiento tecnológico adquirido</t>
  </si>
  <si>
    <t>Incremento de emprendimientos y/o empresas de base tecnologica</t>
  </si>
  <si>
    <t xml:space="preserve">Pagina de Datos Abiertos Colombia </t>
  </si>
  <si>
    <t>3904</t>
  </si>
  <si>
    <t>3904018</t>
  </si>
  <si>
    <t>Servicios de comunicación con enfoque en Ciencia Tecnología y Sociedad</t>
  </si>
  <si>
    <t>Juguetes, juegos o videojuegos para la comunicación de la Ciencia, Tecnología e Innovación producidos</t>
  </si>
  <si>
    <t>Tasa de crecimiento de empresas en el sector productivo transformadas digitalmente
Incremento de emprendimientos y/o empresas de base tecnologica
Tasa de cobertura bruta en educación básica
Tasa de cobertura en educación media</t>
  </si>
  <si>
    <t xml:space="preserve">26,8%
10%
84,55% 
78,22% </t>
  </si>
  <si>
    <t>2018
2018
2018
2018</t>
  </si>
  <si>
    <t xml:space="preserve">Camara de Comercio Armenia
Pagina de Datos Abiertos Colombia 
Ministerio de Educación Nacional Ministerio de Educación Nacional </t>
  </si>
  <si>
    <t xml:space="preserve">36,75%
30%
85% 
80% </t>
  </si>
  <si>
    <t>Investigación con calidad e impacto</t>
  </si>
  <si>
    <t>Infraestructura para la investigación adecuada</t>
  </si>
  <si>
    <t>Infraestructura para la investigación dotada</t>
  </si>
  <si>
    <t>TERRITORIO, AMBIENTE Y DESARROLLO SOSTENIBLE</t>
  </si>
  <si>
    <t>Garantizar la movilidad y conectividad vehicular de las diferentes vias del Departamento del Quindio</t>
  </si>
  <si>
    <t xml:space="preserve">Indice de Competitividad  en el Sector de infraestructura vial </t>
  </si>
  <si>
    <t>ÍNDICE DEPARTAMENTAL
DE COMPETITIVIDAD  - Consejo Privado de Competitividad</t>
  </si>
  <si>
    <t>Infraestructura red vial regional. "Tú y yo con movilidad vial"</t>
  </si>
  <si>
    <t xml:space="preserve">Infraestructura  en  puentes  con procesos   constructivos ,  y/o mejorados, y/o ampliados, y/o mantenidos, y/o  Reforzados </t>
  </si>
  <si>
    <t xml:space="preserve">Infraestructura   vial   construída y/o mejorada, y/o ampliada, y/o mantenida, y/o  reforzada </t>
  </si>
  <si>
    <t>Infraestructura   vial  con procesos  de construcción, mejoramiento, ampliación, mantenimiento y/o  reforzamiento.</t>
  </si>
  <si>
    <t xml:space="preserve">Infraestructura  vial    construída, mejorada, ampliada,  mantenida, y/o  reforzada </t>
  </si>
  <si>
    <t>garantizar la movilidad y conectividad vehicular de las diferentes vias del Departamento del Quindio</t>
  </si>
  <si>
    <t>Estudios y diseños de infraestructura vial.</t>
  </si>
  <si>
    <t>Estudios y diseños de infraestructura vial elaborado.</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</si>
  <si>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</si>
  <si>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Tasa de lesionados por siniestros viales por cada 100 habitantes.</t>
  </si>
  <si>
    <t xml:space="preserve">132.8 </t>
  </si>
  <si>
    <t>Agencia Nacional de Seguridad Vial</t>
  </si>
  <si>
    <t>Seguridad de Transporte. "Tú y yo seguros en la vía"</t>
  </si>
  <si>
    <t>Formular e Implementar una estrategia de movilidad saludable, segura y sostenible.</t>
  </si>
  <si>
    <t xml:space="preserve">Estrategia de movilidad saludable, segura y sostenible  formulada e implementada </t>
  </si>
  <si>
    <t>132.8</t>
  </si>
  <si>
    <t>Formular e implementar un programa de formación en normas de tránsito y fomento de cultura  de la seguridad en la vía.</t>
  </si>
  <si>
    <t>Programa de formación cultural  de la seguridad en la vía formulado e implementado.</t>
  </si>
  <si>
    <t>Tasa de fallecidos por siniestros viales por cada 100 habitantes.</t>
  </si>
  <si>
    <t>Formular e implementar un programa de control, prevención y atención del tránsito y el transporte en los municipios y vías de jurisdicción del IDTQ.</t>
  </si>
  <si>
    <t>Programa de control y atención del tránsito y el transporte formulado e implementado</t>
  </si>
  <si>
    <t xml:space="preserve">17.5 
</t>
  </si>
  <si>
    <t>Diseñar e Implementar un programa de señalización y demarcación en los municipios y vías de jurisdicción del IDTQ.</t>
  </si>
  <si>
    <t>Programa de señalización y demarcación en los municipios y vías de jurisdicción del IDTQ diseñado e Implementado</t>
  </si>
  <si>
    <t xml:space="preserve">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  </t>
  </si>
  <si>
    <t>1.Cobertura  de municipios del Departamento del Quindio  atendidos con estudios y/o construción de obras   para mitigación y atención a desastres realizadas.
2.Ecosistemas protegidos y/o en procesos de restauración en el departamento</t>
  </si>
  <si>
    <t>100%
25</t>
  </si>
  <si>
    <t>2019
2018</t>
  </si>
  <si>
    <t>Unidad Departamental en Gestión del Riesgo de Desastres. 
IDEAM</t>
  </si>
  <si>
    <t>100%
28</t>
  </si>
  <si>
    <t>Ordenamiento Ambiental Territorial. "Tú y yo planificamos con sentido ambiental"</t>
  </si>
  <si>
    <t>Documentos de estudios técnicos para el ordenamiento ambiental territorial</t>
  </si>
  <si>
    <t>Documentos de estudios técnicos para el conocimiento y reducción del riesgo de desastres elaborados</t>
  </si>
  <si>
    <t>Obras de infraestructura para mitigación y atención a desastres</t>
  </si>
  <si>
    <t xml:space="preserve">Obras de infraestructura para mitigación y atención a desastres realizadas </t>
  </si>
  <si>
    <t>Deficit cualitativo de viviendas por hogares</t>
  </si>
  <si>
    <t>15.10%</t>
  </si>
  <si>
    <t>Censo DANE, para el año 2018</t>
  </si>
  <si>
    <t>Acceso a soluciones de vivienda. "Tú y yo con vivienda digna"</t>
  </si>
  <si>
    <t>4001031</t>
  </si>
  <si>
    <t>Servicio de apoyo financiero para adquisición de vivienda</t>
  </si>
  <si>
    <t>400103103</t>
  </si>
  <si>
    <t>Equipamientos construidos</t>
  </si>
  <si>
    <t xml:space="preserve">.Cobertura de acueducto .
.Cobertura  de alcantarillado </t>
  </si>
  <si>
    <t>100%.
94%</t>
  </si>
  <si>
    <t>Observatorio Economico del Quindio</t>
  </si>
  <si>
    <t>Acceso de la población a los servicios de agua potable y saneamiento básico. "Tú y yo con calidad del agua"</t>
  </si>
  <si>
    <t>4003018</t>
  </si>
  <si>
    <t>Alcantarillados construidos</t>
  </si>
  <si>
    <t>Plantas de tratamiento de aguas residuales  construidas</t>
  </si>
  <si>
    <t>4003025</t>
  </si>
  <si>
    <t>Servicios de apoyo financiero para la ejecución de proyectos de acueductos y alcantarillado</t>
  </si>
  <si>
    <t>Proyectos de acueducto y alcantarillado en área urbana financiados</t>
  </si>
  <si>
    <t>4003026</t>
  </si>
  <si>
    <t>Servicios de apoyo financiero para la ejecución de proyectos de acueductos y de manejo de aguas residuales</t>
  </si>
  <si>
    <t>Proyectos de acueducto y de manejo de aguas residuales en área rural financiados</t>
  </si>
  <si>
    <t>4003028</t>
  </si>
  <si>
    <t>Servicios de educación informal en agua potable y saneamiento básico</t>
  </si>
  <si>
    <t>Eventos de educación informal en agua y saneamiento básico realizados</t>
  </si>
  <si>
    <t>Estudios de pre inversión e inversión</t>
  </si>
  <si>
    <t xml:space="preserve">Estudios o diseños realizados </t>
  </si>
  <si>
    <t xml:space="preserve">Fortalecer las capacidades institucionales de la administración departamental, para generar condiciones de gobernanza territorial, participación, administración eficiente y transparente, planificación y seguimiento de la gestión institucional, y gobierno abierto. </t>
  </si>
  <si>
    <t>Cobertura de   personas capacitadas en Gestión del Riesgo de Desastres  en el Departamento del Quindio, bajo el marco de Ciudades resilientes</t>
  </si>
  <si>
    <t>Unidad Departamental en Gestión del Riesgo de Desastres</t>
  </si>
  <si>
    <t>Prevención y atención de desastres y emergencias. "Tú y yo preparados en gestión del riesgo"</t>
  </si>
  <si>
    <t>Servicio de educación informal</t>
  </si>
  <si>
    <t>Cobertura de atención  del Sistema Departamental de Gestión del Riesgo de Desastres del Quindío.</t>
  </si>
  <si>
    <t>Instancias territoriales asistidas</t>
  </si>
  <si>
    <t>Servicio de atención a emergencias y desastres</t>
  </si>
  <si>
    <t>Centro de reserva  para la atención a emergencias y desastres dotado</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</si>
  <si>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</si>
  <si>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 xml:space="preserve">Porcentaje de Ecosistemas protegidos y/o en procesos de restauración en el Departamento </t>
  </si>
  <si>
    <t>IDEAM
http://bart.ideam.gov.co/indiecosistemas/ind/ReportesSMBYC_CB.html</t>
  </si>
  <si>
    <t>3201</t>
  </si>
  <si>
    <t>Fortalecimiento del desempeño ambiental de los sectores productivos. "Tú y yo guardianes de la biodiversidad.</t>
  </si>
  <si>
    <t>3201008</t>
  </si>
  <si>
    <t>Servicio de vigilancia de la calidad del aire</t>
  </si>
  <si>
    <t>320100805</t>
  </si>
  <si>
    <t>Campaña de monitoreo de calidad del aire realizadas</t>
  </si>
  <si>
    <t>3201013</t>
  </si>
  <si>
    <t>Documentos de lineamientos técnicos para mejorar la calidad ambiental de las áreas urbanas</t>
  </si>
  <si>
    <t>320101300</t>
  </si>
  <si>
    <t>Documentos de lineamientos técnicos para para mejorar la calidad ambiental de las áreas urbanas elaborados</t>
  </si>
  <si>
    <t>3202</t>
  </si>
  <si>
    <t>Conservación de la biodiversidad y sus servicios ecosistémicos. "Tú y yo en territorios biodiversos"</t>
  </si>
  <si>
    <t>3202005</t>
  </si>
  <si>
    <t>Servicio de restauración de ecosistemas</t>
  </si>
  <si>
    <t>320200500</t>
  </si>
  <si>
    <t>Áreas en proceso de restauración</t>
  </si>
  <si>
    <t>3202017</t>
  </si>
  <si>
    <t>Servicio apoyo financiero para la implementación de esquemas de pago por Servicio ambientales</t>
  </si>
  <si>
    <t>320201700</t>
  </si>
  <si>
    <t xml:space="preserve">Esquemas de Pago por Servicio ambientales implementados </t>
  </si>
  <si>
    <t>Servicio de recuperación de cuerpos de agua lénticos y lóticos</t>
  </si>
  <si>
    <t>320203704</t>
  </si>
  <si>
    <t>Bosque ripario recuperado</t>
  </si>
  <si>
    <t xml:space="preserve">Estrategia  departamental para la protección y bienestar de los animales domésticos y silvestres del departamento </t>
  </si>
  <si>
    <t>Estrategia  para la protección y bienestar de los animales domésticos y silvestres adoptada</t>
  </si>
  <si>
    <t>Realizar  campaña  de sensibilización y apropiación del patrimonio ambiental en el departamento</t>
  </si>
  <si>
    <t>Campaña  de sensibilización y apropiación del patrimonio ambiental realizada</t>
  </si>
  <si>
    <t>Adquisición, Mantenimietno y Administración de áreas de importancia estrategica para la conservación y regulación del recurso hidríco.</t>
  </si>
  <si>
    <t xml:space="preserve">Numero de Hectáreas intervenidas </t>
  </si>
  <si>
    <t>IDEAM</t>
  </si>
  <si>
    <t xml:space="preserve">Infraestructura ecoturística construida </t>
  </si>
  <si>
    <t>3204</t>
  </si>
  <si>
    <t>Gestión de la información y el conocimiento ambiental. "Tú y yo conscientes con la naturaleza"</t>
  </si>
  <si>
    <t>3204012</t>
  </si>
  <si>
    <t>Servicio de apoyo financiero a emprendimientos</t>
  </si>
  <si>
    <t>320401200</t>
  </si>
  <si>
    <t xml:space="preserve">Emprendimientos apoyados </t>
  </si>
  <si>
    <t>3204039</t>
  </si>
  <si>
    <t>Estaciones meteorológicas construidas</t>
  </si>
  <si>
    <t>320403900</t>
  </si>
  <si>
    <t xml:space="preserve">Estaciones meteorológicas construidas </t>
  </si>
  <si>
    <t>3205</t>
  </si>
  <si>
    <t>3205009</t>
  </si>
  <si>
    <t>Barreras rompe vientos recuperadas</t>
  </si>
  <si>
    <t>320500900</t>
  </si>
  <si>
    <t>Barreras rompe vientos</t>
  </si>
  <si>
    <t>3205010</t>
  </si>
  <si>
    <t>Obras para estabilización de taludes</t>
  </si>
  <si>
    <t>320501000</t>
  </si>
  <si>
    <t>Obras para estabilización de taludes realizadas</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</si>
  <si>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</si>
  <si>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</si>
  <si>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</si>
  <si>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</si>
  <si>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</si>
  <si>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</si>
  <si>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</si>
  <si>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</si>
  <si>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</si>
  <si>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</si>
  <si>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3206014</t>
  </si>
  <si>
    <t>Servicio de producción de plántulas en viveros</t>
  </si>
  <si>
    <t>320601400</t>
  </si>
  <si>
    <t>Plántulas producidas</t>
  </si>
  <si>
    <t>3206015</t>
  </si>
  <si>
    <t>Estufas ecoeficientes</t>
  </si>
  <si>
    <t>320601500</t>
  </si>
  <si>
    <t>Estufas ecoeficientes instaladas y en operación</t>
  </si>
  <si>
    <t>4001</t>
  </si>
  <si>
    <t>4001001</t>
  </si>
  <si>
    <t>Servicio de asistencia técnica y jurídica en saneamiento y titulación de predios</t>
  </si>
  <si>
    <t>400100100</t>
  </si>
  <si>
    <t>Entidades territoriales asistidas técnica y jurídicamente</t>
  </si>
  <si>
    <t>Deficit cuantitativo de viviendas por hogares</t>
  </si>
  <si>
    <t>5.10%</t>
  </si>
  <si>
    <t>4001014</t>
  </si>
  <si>
    <t>Viviendas de Interés Social urbanas construidas</t>
  </si>
  <si>
    <t>400101400</t>
  </si>
  <si>
    <t>Deficid cualitativo de viviendas por hogares</t>
  </si>
  <si>
    <t>4001015</t>
  </si>
  <si>
    <t>Viviendas de Interés Social urbanas mejoradas</t>
  </si>
  <si>
    <t>400101500</t>
  </si>
  <si>
    <t>4001017</t>
  </si>
  <si>
    <t>Viviendas de Interés Prioritario urbanas construidas</t>
  </si>
  <si>
    <t>400101700</t>
  </si>
  <si>
    <t>4001018</t>
  </si>
  <si>
    <t>Viviendas de Interés Prioritario urbanas mejoradas</t>
  </si>
  <si>
    <t>400101800</t>
  </si>
  <si>
    <t>4001030</t>
  </si>
  <si>
    <t>400103000</t>
  </si>
  <si>
    <t xml:space="preserve">Acceso de la población a los servicios de agua potable y saneamiento básico </t>
  </si>
  <si>
    <t xml:space="preserve">Adoptar e implementar la Política Publica de Producción Consumo Sostenible y Gestión Integral de Aseo  </t>
  </si>
  <si>
    <t>Política Pública de Producción Consumo Sostenible y Gestión Integral de Aseo  adoptada e implementada.</t>
  </si>
  <si>
    <t>LIDERAZGO, GOBERNABILIDAD Y TRANSPARENCIA</t>
  </si>
  <si>
    <t xml:space="preserve">Tasa de crecimiento de puntos de acceso a internet gratis </t>
  </si>
  <si>
    <t>Portal de datos abiertos.gov</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</si>
  <si>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</si>
  <si>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</si>
  <si>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</si>
  <si>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</si>
  <si>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Nivel de avance alto en el Índice de Gobierno Digital</t>
  </si>
  <si>
    <t xml:space="preserve">Portal de datos abiertos.gov
Ministerio de Tecnologias de la Inofrmacion y de las Comunicaciones </t>
  </si>
  <si>
    <t>Desarrollos digitales</t>
  </si>
  <si>
    <t>Productos digitales desarrollados</t>
  </si>
  <si>
    <t>Nivel de avance alto en el Índice de Gobierno digital</t>
  </si>
  <si>
    <t xml:space="preserve">
72,91%</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</si>
  <si>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</si>
  <si>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</si>
  <si>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</si>
  <si>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</si>
  <si>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</si>
  <si>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</si>
  <si>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</si>
  <si>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para en Gestión TI y en seguridad y privacidad de la información</t>
  </si>
  <si>
    <t>Porcentaje promedio  de participación de ciudadanos en los eventos de elección popular.</t>
  </si>
  <si>
    <t>Registraduria Nacional del Estado Civil</t>
  </si>
  <si>
    <t>Participación ciudadana y política y respeto por los derechos humanos y diversidad de creencias. "Quindío integrado y participativo"</t>
  </si>
  <si>
    <t>Eventos de Rendición Pública de Cuentas que divulgan la gestión administrativa.</t>
  </si>
  <si>
    <t xml:space="preserve">Eventos de Rendición Públicas de Cuentas realizados. </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</si>
  <si>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</si>
  <si>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</si>
  <si>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Implementación del plan de acción del Sistema Departamental de Servicio a la Ciudadanía SDSC</t>
  </si>
  <si>
    <t xml:space="preserve">Plan de acción del Sistema Departamental de Servicio a la Ciudadanía SDSC implementado. </t>
  </si>
  <si>
    <t xml:space="preserve">Encuentros ciudadanos en el Departamento del Quindio en aplicación de la Política de Transparencia, Acceso a la Información Pública y Lucha contra la Corrupción.  </t>
  </si>
  <si>
    <t>Encuentros  ciudadanos realizados.</t>
  </si>
  <si>
    <t xml:space="preserve">Fortalecer las capacidades institucionales de la administración departamental, para generar condiciones de gobernanza territorial, participación, administración eficiente y transparente, planificación y seguimiento de la gestión institucional, y gobierno abierto. 
</t>
  </si>
  <si>
    <t>Fortalecimiento de los Organismos  de Acción Comunal (OAC)  de los doce municipios del Departamento en lo relacionado a sus procesos formativos, participativos, de organización y  gestión.</t>
  </si>
  <si>
    <t>Municipos con Organismos de Acción Comunal fortalecidos.</t>
  </si>
  <si>
    <t xml:space="preserve">Formulación de la  Política Pública Departamental para la  Acción Comunal </t>
  </si>
  <si>
    <t>Una Política Pública formulada.</t>
  </si>
  <si>
    <t>Índice de Gestión del Modelo Integrado de Planeación y de Gestión MIPG  de la Administración Departamental</t>
  </si>
  <si>
    <t>Departamento Nacional de Planeación DNP</t>
  </si>
  <si>
    <t>Fortalecimiento de la Gestión  y Desempeño Institucional. "Quindío con una administración al servicio de la ciudadanía "</t>
  </si>
  <si>
    <t>Implementación de  las Dimensiones y Politicas  del Modelo Integrado de Planeación y de Gestión MIPG</t>
  </si>
  <si>
    <t>Número de Dimensiones y Políticas   de MIPG implementadas.</t>
  </si>
  <si>
    <t>Banco de Programas y Proyectos del Departamento  con procesos de fortalecimiento.</t>
  </si>
  <si>
    <t>Banco de Programas y Proyectos del Departamento fortalecido</t>
  </si>
  <si>
    <t>Observatorio económico del Departamento, con procesos de fortalecimiento</t>
  </si>
  <si>
    <t>Observatorio económico del Departamento del Quindío actualizado y dotado.</t>
  </si>
  <si>
    <t>Instrumentos de planificación para  el  ordenamiento y la gestión territorial departamental ( Plan de Desarrollo Departamental PDD, Ordenamiento Territorial, Sistemas de Información Geográfica, Mecanismos de Integración, Catastro Multipropósito)</t>
  </si>
  <si>
    <t xml:space="preserve">Instrumentos de planificación de ordenamiento y gestión territorial departamental implementados. </t>
  </si>
  <si>
    <t>Proceso de modernización administrativa implementada</t>
  </si>
  <si>
    <t>Desarrollo e implementación de la Estrategia de Comunicaciones para la administración departamental</t>
  </si>
  <si>
    <t>Estrategia de comunicaciones desarrollada e implementada</t>
  </si>
  <si>
    <t>Desarrollo de  la Política  de Transparencia, Acceso a la Información Pública y Lucha Contra la Corrupción del Modelo Integrado de Planificación y Gestión MIPG, articulada con el "Pacto por la Integridad, Transparencia y Legalidad" del gobierno nacional</t>
  </si>
  <si>
    <r>
      <t xml:space="preserve">Política de Transparencia, Acceso a la Información Pública y Lucha Contra la Corrupción  articulada   con el "Pacto por la Integridad , Transparencia y Legalidad" del gobierno nacional desarrollada.                                                                           </t>
    </r>
    <r>
      <rPr>
        <sz val="12"/>
        <color rgb="FF000000"/>
        <rFont val="Calibri"/>
        <family val="2"/>
        <scheme val="minor"/>
      </rPr>
      <t xml:space="preserve">        </t>
    </r>
  </si>
  <si>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</si>
  <si>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</si>
  <si>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</si>
  <si>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</si>
  <si>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Índice de Gestión del Modelo Integrado de Planeación y de Gestión MIPG   Departamental (Entes Territoriales Municipales)</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</si>
  <si>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</si>
  <si>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</si>
  <si>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</si>
  <si>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 xml:space="preserve">Entes territoriales  con servicio de asistencia técnica en Banco de Programas y Proyectos de Inversión Nacional (BPIN).  </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</si>
  <si>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</si>
  <si>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</si>
  <si>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de los Instrumentos de planificación para  el ordenamiento y la gestión territorial departamental. </t>
  </si>
  <si>
    <t>Entes territoriales con procesos de asistencia técnica realizadas.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</si>
  <si>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</si>
  <si>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</si>
  <si>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</si>
  <si>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Programa para el cumplimiento de las políticas y prácticas contables para la administración departamental         </t>
  </si>
  <si>
    <t>Programa para el cumplimiento de las políticas y prácticas contables implementado</t>
  </si>
  <si>
    <t>4502</t>
  </si>
  <si>
    <t>Salones comunales adecuados</t>
  </si>
  <si>
    <t>Tasa de participación femenina en cargos de elección popular en el  Departamento del Quindío</t>
  </si>
  <si>
    <t>4502001</t>
  </si>
  <si>
    <t>Servicio de promoción a la participación ciudadana</t>
  </si>
  <si>
    <t>Iniciativas para la promoción de la participación femenina en escenarios sociales y políticos implementada.</t>
  </si>
  <si>
    <t>Implementar la Política de Libertad Religiosa</t>
  </si>
  <si>
    <t>Política de Libertad Religiosa Implementado</t>
  </si>
  <si>
    <t>Iniciativas para la promoción de la participación ciudadana implementada.</t>
  </si>
  <si>
    <t xml:space="preserve">Proceso de modernización administrativa, incluido el  estudio de la viabilidad de creación de la Oficina de la Felicidad.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</si>
</sst>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 #,##0.00_-;\-&quot;$&quot;\ * #,##0.00_-;_-&quot;$&quot;\ * &quot;-&quot;??_-;_-@_-"/>
    <numFmt numFmtId="167" formatCode="0.0%"/>
  </numFmts>
  <fonts count="16"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1"/>
      <color rgb="FF6F6F6E"/>
      <name val="Calibri"/>
      <family val="2"/>
      <scheme val="minor"/>
    </font>
    <font>
      <sz val="12"/>
      <name val="Calibri"/>
      <family val="2"/>
      <scheme val="minor"/>
    </font>
    <font>
      <sz val="12"/>
      <color indexed="8"/>
      <name val="Calibri"/>
      <family val="2"/>
      <scheme val="minor"/>
    </font>
    <font>
      <sz val="12"/>
      <color rgb="FF000000"/>
      <name val="Calibri"/>
      <family val="2"/>
      <scheme val="minor"/>
    </font>
    <font>
      <sz val="12"/>
      <color rgb="FFFF0000"/>
      <name val="Calibri"/>
      <family val="2"/>
      <scheme val="minor"/>
    </font>
    <font>
      <sz val="12"/>
      <color rgb="FF222222"/>
      <name val="Calibri"/>
      <family val="2"/>
      <scheme val="minor"/>
    </font>
    <font>
      <b/>
      <sz val="9"/>
      <color indexed="81"/>
      <name val="Tahoma"/>
      <family val="2"/>
    </font>
    <font>
      <sz val="9"/>
      <color indexed="81"/>
      <name val="Tahoma"/>
      <family val="2"/>
    </font>
    <font>
      <sz val="11"/>
      <color rgb="FF000000"/>
      <name val="Calibri"/>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522B57"/>
        <bgColor indexed="64"/>
      </patternFill>
    </fill>
    <fill>
      <patternFill patternType="solid">
        <fgColor rgb="FFECECEC"/>
        <bgColor indexed="64"/>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medium">
        <color rgb="FFECECEC"/>
      </left>
      <right style="medium">
        <color rgb="FFECECEC"/>
      </right>
      <top style="medium">
        <color rgb="FFECECEC"/>
      </top>
      <bottom style="medium">
        <color rgb="FFECECE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0" borderId="0" applyNumberFormat="0" applyFill="0" applyBorder="0" applyAlignment="0" applyProtection="0"/>
    <xf numFmtId="0" fontId="2" fillId="4" borderId="2">
      <alignment horizontal="center" vertical="center" wrapText="1"/>
    </xf>
    <xf numFmtId="0" fontId="7" fillId="5" borderId="8">
      <alignment horizontal="center" vertical="center" wrapText="1"/>
    </xf>
    <xf numFmtId="0" fontId="15" fillId="0" borderId="0"/>
  </cellStyleXfs>
  <cellXfs count="88">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5" fillId="3" borderId="0" xfId="0" applyFont="1" applyFill="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justify" vertical="center"/>
    </xf>
    <xf numFmtId="0" fontId="5" fillId="3" borderId="0" xfId="0" applyFont="1" applyFill="1" applyAlignment="1">
      <alignment horizontal="justify" vertical="center"/>
    </xf>
    <xf numFmtId="0" fontId="5" fillId="3" borderId="0" xfId="0" applyFont="1" applyFill="1" applyAlignment="1">
      <alignment horizontal="justify" vertical="center" wrapText="1"/>
    </xf>
    <xf numFmtId="0" fontId="4" fillId="3" borderId="0" xfId="0" applyFont="1" applyFill="1" applyAlignment="1">
      <alignment horizontal="justify"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8" fillId="0" borderId="3" xfId="8" applyFont="1" applyFill="1" applyBorder="1" applyAlignment="1">
      <alignment horizontal="justify" vertical="center" wrapText="1"/>
    </xf>
    <xf numFmtId="0" fontId="5"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3" xfId="8" applyFont="1" applyFill="1" applyBorder="1">
      <alignment horizontal="center" vertical="center" wrapText="1"/>
    </xf>
    <xf numFmtId="1"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 fontId="5" fillId="0" borderId="3" xfId="0" applyNumberFormat="1" applyFont="1" applyBorder="1" applyAlignment="1">
      <alignment horizontal="center" vertical="center"/>
    </xf>
    <xf numFmtId="39" fontId="5" fillId="0" borderId="3"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39" fontId="5" fillId="0" borderId="3" xfId="0" applyNumberFormat="1" applyFont="1" applyBorder="1" applyAlignment="1">
      <alignment horizontal="justify" vertical="center" wrapText="1"/>
    </xf>
    <xf numFmtId="2" fontId="5" fillId="0" borderId="3" xfId="0" applyNumberFormat="1" applyFont="1" applyBorder="1" applyAlignment="1">
      <alignment horizontal="center" vertical="center"/>
    </xf>
    <xf numFmtId="2" fontId="5" fillId="0" borderId="3" xfId="0" applyNumberFormat="1" applyFont="1" applyBorder="1" applyAlignment="1">
      <alignment horizontal="justify" vertical="center" wrapText="1"/>
    </xf>
    <xf numFmtId="39" fontId="5"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3" xfId="1" applyNumberFormat="1" applyFont="1" applyFill="1" applyBorder="1" applyAlignment="1">
      <alignment horizontal="center" vertical="center" wrapText="1"/>
    </xf>
    <xf numFmtId="9"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10" fillId="0" borderId="3" xfId="0" applyFont="1" applyBorder="1" applyAlignment="1">
      <alignment horizontal="justify" vertical="center"/>
    </xf>
    <xf numFmtId="9" fontId="5" fillId="0" borderId="3" xfId="0" applyNumberFormat="1" applyFont="1" applyBorder="1" applyAlignment="1">
      <alignment horizontal="center" vertical="center"/>
    </xf>
    <xf numFmtId="1" fontId="8" fillId="0" borderId="3" xfId="1" applyNumberFormat="1" applyFont="1" applyFill="1" applyBorder="1" applyAlignment="1">
      <alignment horizontal="center" vertical="center" wrapText="1"/>
    </xf>
    <xf numFmtId="10" fontId="5" fillId="0" borderId="3" xfId="0" applyNumberFormat="1" applyFont="1" applyBorder="1" applyAlignment="1">
      <alignment horizontal="center" vertical="center" wrapText="1"/>
    </xf>
    <xf numFmtId="3" fontId="5" fillId="0" borderId="3" xfId="1" applyNumberFormat="1" applyFont="1" applyFill="1" applyBorder="1" applyAlignment="1">
      <alignment horizontal="center" vertical="center"/>
    </xf>
    <xf numFmtId="167" fontId="5"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applyAlignment="1">
      <alignment horizontal="justify" vertical="center" wrapText="1"/>
    </xf>
    <xf numFmtId="0" fontId="8" fillId="0" borderId="3" xfId="1" applyNumberFormat="1" applyFont="1" applyFill="1" applyBorder="1" applyAlignment="1">
      <alignment horizontal="justify" vertical="center" wrapText="1"/>
    </xf>
    <xf numFmtId="10" fontId="8" fillId="0" borderId="3" xfId="0" applyNumberFormat="1" applyFont="1" applyBorder="1" applyAlignment="1">
      <alignment horizontal="center" vertical="center" wrapText="1"/>
    </xf>
    <xf numFmtId="0" fontId="8" fillId="0" borderId="3" xfId="6" applyFont="1" applyFill="1" applyBorder="1" applyAlignment="1">
      <alignment horizontal="justify" vertical="center" wrapText="1"/>
    </xf>
    <xf numFmtId="10" fontId="8" fillId="0" borderId="3" xfId="4" applyNumberFormat="1" applyFont="1" applyFill="1" applyBorder="1" applyAlignment="1">
      <alignment horizontal="center" vertical="center" wrapText="1"/>
    </xf>
    <xf numFmtId="9" fontId="8" fillId="0" borderId="3" xfId="4" applyFont="1" applyFill="1" applyBorder="1" applyAlignment="1">
      <alignment horizontal="center" vertical="center" wrapText="1"/>
    </xf>
    <xf numFmtId="1" fontId="8" fillId="0" borderId="3" xfId="0" applyNumberFormat="1" applyFont="1" applyBorder="1" applyAlignment="1">
      <alignment horizontal="justify" vertical="center" wrapText="1"/>
    </xf>
    <xf numFmtId="1" fontId="8" fillId="0" borderId="3" xfId="2" applyNumberFormat="1" applyFont="1" applyFill="1" applyBorder="1" applyAlignment="1">
      <alignment horizontal="center" vertical="center" wrapText="1"/>
    </xf>
    <xf numFmtId="2" fontId="8" fillId="0" borderId="3" xfId="1"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8" fillId="0" borderId="3" xfId="4" applyNumberFormat="1" applyFont="1" applyFill="1" applyBorder="1" applyAlignment="1">
      <alignment horizontal="center" vertical="center" wrapText="1"/>
    </xf>
    <xf numFmtId="9" fontId="8" fillId="0" borderId="3" xfId="0" applyNumberFormat="1" applyFont="1" applyBorder="1" applyAlignment="1">
      <alignment horizontal="center" vertical="center"/>
    </xf>
    <xf numFmtId="3" fontId="8" fillId="0" borderId="3" xfId="0" applyNumberFormat="1" applyFont="1" applyBorder="1" applyAlignment="1">
      <alignment horizontal="center" vertical="center" wrapText="1"/>
    </xf>
    <xf numFmtId="0" fontId="5" fillId="0" borderId="3" xfId="0" applyFont="1" applyBorder="1" applyAlignment="1">
      <alignment horizontal="justify" vertical="center"/>
    </xf>
    <xf numFmtId="49" fontId="5" fillId="0" borderId="3" xfId="0" applyNumberFormat="1" applyFont="1" applyBorder="1" applyAlignment="1">
      <alignment horizontal="justify" vertical="center" wrapText="1"/>
    </xf>
    <xf numFmtId="9" fontId="8" fillId="0" borderId="3" xfId="8" applyNumberFormat="1" applyFont="1" applyFill="1" applyBorder="1">
      <alignment horizontal="center" vertical="center" wrapText="1"/>
    </xf>
    <xf numFmtId="9" fontId="8" fillId="0" borderId="3" xfId="4" applyFont="1" applyFill="1" applyBorder="1" applyAlignment="1">
      <alignment horizontal="center" vertical="center"/>
    </xf>
    <xf numFmtId="0" fontId="8" fillId="0" borderId="7" xfId="8" applyFont="1" applyFill="1" applyBorder="1">
      <alignment horizontal="center" vertical="center" wrapText="1"/>
    </xf>
    <xf numFmtId="0" fontId="5" fillId="0" borderId="6" xfId="0" applyFont="1" applyBorder="1" applyAlignment="1">
      <alignment horizontal="justify" vertical="center" wrapText="1"/>
    </xf>
    <xf numFmtId="0" fontId="8" fillId="0" borderId="9" xfId="0" applyFont="1" applyBorder="1" applyAlignment="1">
      <alignment horizontal="center" vertical="center" wrapText="1"/>
    </xf>
    <xf numFmtId="49" fontId="8" fillId="0" borderId="3" xfId="8" applyNumberFormat="1" applyFont="1" applyFill="1" applyBorder="1" applyAlignment="1">
      <alignment horizontal="justify" vertical="center" wrapText="1"/>
    </xf>
    <xf numFmtId="0" fontId="8" fillId="0" borderId="3" xfId="0" applyFont="1" applyBorder="1" applyAlignment="1">
      <alignment vertical="center" wrapText="1"/>
    </xf>
    <xf numFmtId="0" fontId="0" fillId="0" borderId="0" xfId="0" applyAlignment="1">
      <alignment horizontal="center"/>
    </xf>
    <xf numFmtId="167" fontId="8" fillId="0" borderId="3" xfId="4"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5" fillId="0" borderId="3" xfId="8" applyFont="1" applyFill="1" applyBorder="1">
      <alignment horizontal="center" vertical="center" wrapText="1"/>
    </xf>
    <xf numFmtId="167" fontId="5" fillId="0" borderId="3" xfId="0" applyNumberFormat="1" applyFont="1" applyBorder="1" applyAlignment="1">
      <alignment horizontal="center" vertical="center"/>
    </xf>
    <xf numFmtId="0" fontId="10" fillId="0" borderId="9" xfId="0" applyFont="1" applyBorder="1" applyAlignment="1">
      <alignment horizontal="justify" vertical="center" wrapText="1"/>
    </xf>
    <xf numFmtId="0" fontId="5" fillId="0" borderId="9" xfId="0" applyFont="1" applyBorder="1" applyAlignment="1">
      <alignment horizontal="center" vertical="center"/>
    </xf>
    <xf numFmtId="0" fontId="8" fillId="0" borderId="9" xfId="0" applyFont="1" applyBorder="1" applyAlignment="1">
      <alignment horizontal="justify" vertical="center" wrapText="1"/>
    </xf>
    <xf numFmtId="0" fontId="8" fillId="0" borderId="9" xfId="8" applyFont="1" applyFill="1" applyBorder="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xf>
    <xf numFmtId="0" fontId="0" fillId="0" borderId="3" xfId="0" applyBorder="1" applyAlignment="1">
      <alignment horizontal="justify" vertical="center" wrapText="1"/>
    </xf>
    <xf numFmtId="49" fontId="10" fillId="0" borderId="3" xfId="9" applyNumberFormat="1" applyFont="1" applyBorder="1" applyAlignment="1">
      <alignment horizontal="justify" vertical="center" wrapText="1"/>
    </xf>
    <xf numFmtId="0" fontId="8" fillId="0" borderId="3" xfId="0" applyFont="1" applyBorder="1" applyAlignment="1">
      <alignment horizontal="justify" vertical="center"/>
    </xf>
    <xf numFmtId="0" fontId="8" fillId="0" borderId="6" xfId="0" applyFont="1" applyBorder="1" applyAlignment="1">
      <alignment horizontal="justify" vertical="center" wrapText="1"/>
    </xf>
    <xf numFmtId="9" fontId="8" fillId="0" borderId="4" xfId="8" applyNumberFormat="1" applyFont="1" applyFill="1" applyBorder="1">
      <alignment horizontal="center" vertical="center" wrapText="1"/>
    </xf>
    <xf numFmtId="0" fontId="5" fillId="0" borderId="3" xfId="2" applyNumberFormat="1" applyFont="1" applyFill="1" applyBorder="1" applyAlignment="1">
      <alignment horizontal="center" vertical="center"/>
    </xf>
    <xf numFmtId="1" fontId="5" fillId="0" borderId="3" xfId="3" applyNumberFormat="1" applyFont="1" applyFill="1" applyBorder="1" applyAlignment="1">
      <alignment horizontal="center" vertical="center"/>
    </xf>
    <xf numFmtId="0" fontId="6" fillId="4" borderId="7" xfId="7" applyFont="1" applyBorder="1" applyAlignment="1">
      <alignment horizontal="center" vertical="center" wrapText="1"/>
    </xf>
    <xf numFmtId="0" fontId="6" fillId="4" borderId="0" xfId="7" applyFont="1" applyBorder="1">
      <alignment horizontal="center" vertical="center" wrapText="1"/>
    </xf>
    <xf numFmtId="0" fontId="6" fillId="2" borderId="3" xfId="5" applyFont="1" applyBorder="1" applyAlignment="1">
      <alignment horizontal="justify" vertical="center" wrapText="1"/>
    </xf>
    <xf numFmtId="0" fontId="6" fillId="2" borderId="4" xfId="5" applyFont="1" applyBorder="1" applyAlignment="1">
      <alignment horizontal="center" vertical="center" wrapText="1"/>
    </xf>
    <xf numFmtId="0" fontId="6" fillId="2" borderId="5" xfId="5" applyFont="1" applyBorder="1" applyAlignment="1">
      <alignment horizontal="center" vertical="center" wrapText="1"/>
    </xf>
    <xf numFmtId="0" fontId="6" fillId="2" borderId="6" xfId="5" applyFont="1" applyBorder="1" applyAlignment="1">
      <alignment horizontal="center" vertical="center" wrapText="1"/>
    </xf>
  </cellXfs>
  <cellStyles count="10">
    <cellStyle name="Celda de comprobación" xfId="5" builtinId="23"/>
    <cellStyle name="Hipervínculo" xfId="6" builtinId="8"/>
    <cellStyle name="KPT04" xfId="8"/>
    <cellStyle name="KPT04_Main" xfId="7"/>
    <cellStyle name="Millares" xfId="1" builtinId="3"/>
    <cellStyle name="Millares [0]" xfId="2" builtinId="6"/>
    <cellStyle name="Moneda" xfId="3" builtinId="4"/>
    <cellStyle name="Normal" xfId="0" builtinId="0"/>
    <cellStyle name="Normal 2" xfId="9"/>
    <cellStyle name="Porcentaje" xfId="4"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1790700</xdr:colOff>
      <xdr:row>0</xdr:row>
      <xdr:rowOff>66675</xdr:rowOff>
    </xdr:from>
    <xdr:to>
      <xdr:col>1</xdr:col>
      <xdr:colOff>1790700</xdr:colOff>
      <xdr:row>2</xdr:row>
      <xdr:rowOff>72685</xdr:rowOff>
    </xdr:to>
    <xdr:pic>
      <xdr:nvPicPr>
        <xdr:cNvPr id="2" name="Imagen 1">
          <a:extLst>
            <a:ext uri="{FF2B5EF4-FFF2-40B4-BE49-F238E27FC236}">
              <a16:creationId xmlns="" xmlns:a16="http://schemas.microsoft.com/office/drawing/2014/main" id="{C9D631F8-BA37-4415-B735-3C727DE91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3850" y="66675"/>
          <a:ext cx="0" cy="628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powerbi.com/view?r=eyJrIjoiNmUyZjc2ZDgtODg3OC00OTg2LWE5NDEtYTQyZjM2NzM2ZmQ2IiwidCI6IjFhMDY3M2M2LTI0ZTEtNDc2ZC1iYjRkLWJhNmE5MWEzYzU4OCIsImMiOjR9" TargetMode="External"/><Relationship Id="rId7" Type="http://schemas.openxmlformats.org/officeDocument/2006/relationships/hyperlink" Target="https://app.powerbi.com/view?r=eyJrIjoiNmUyZjc2ZDgtODg3OC00OTg2LWE5NDEtYTQyZjM2NzM2ZmQ2IiwidCI6IjFhMDY3M2M2LTI0ZTEtNDc2ZC1iYjRkLWJhNmE5MWEzYzU4OCIsImMiOjR9" TargetMode="External"/><Relationship Id="rId2" Type="http://schemas.openxmlformats.org/officeDocument/2006/relationships/hyperlink" Target="https://app.powerbi.com/view?r=eyJrIjoiNmUyZjc2ZDgtODg3OC00OTg2LWE5NDEtYTQyZjM2NzM2ZmQ2IiwidCI6IjFhMDY3M2M2LTI0ZTEtNDc2ZC1iYjRkLWJhNmE5MWEzYzU4OCIsImMiOjR9" TargetMode="External"/><Relationship Id="rId1" Type="http://schemas.openxmlformats.org/officeDocument/2006/relationships/hyperlink" Target="https://app.powerbi.com/view?r=eyJrIjoiNmUyZjc2ZDgtODg3OC00OTg2LWE5NDEtYTQyZjM2NzM2ZmQ2IiwidCI6IjFhMDY3M2M2LTI0ZTEtNDc2ZC1iYjRkLWJhNmE5MWEzYzU4OCIsImMiOjR9" TargetMode="External"/><Relationship Id="rId6" Type="http://schemas.openxmlformats.org/officeDocument/2006/relationships/hyperlink" Target="https://app.powerbi.com/view?r=eyJrIjoiNmUyZjc2ZDgtODg3OC00OTg2LWE5NDEtYTQyZjM2NzM2ZmQ2IiwidCI6IjFhMDY3M2M2LTI0ZTEtNDc2ZC1iYjRkLWJhNmE5MWEzYzU4OCIsImMiOjR9" TargetMode="External"/><Relationship Id="rId11" Type="http://schemas.openxmlformats.org/officeDocument/2006/relationships/comments" Target="../comments1.xml"/><Relationship Id="rId5" Type="http://schemas.openxmlformats.org/officeDocument/2006/relationships/hyperlink" Target="https://app.powerbi.com/view?r=eyJrIjoiNmUyZjc2ZDgtODg3OC00OTg2LWE5NDEtYTQyZjM2NzM2ZmQ2IiwidCI6IjFhMDY3M2M2LTI0ZTEtNDc2ZC1iYjRkLWJhNmE5MWEzYzU4OCIsImMiOjR9" TargetMode="External"/><Relationship Id="rId10" Type="http://schemas.openxmlformats.org/officeDocument/2006/relationships/vmlDrawing" Target="../drawings/vmlDrawing1.vml"/><Relationship Id="rId4" Type="http://schemas.openxmlformats.org/officeDocument/2006/relationships/hyperlink" Target="https://app.powerbi.com/view?r=eyJrIjoiNmUyZjc2ZDgtODg3OC00OTg2LWE5NDEtYTQyZjM2NzM2ZmQ2IiwidCI6IjFhMDY3M2M2LTI0ZTEtNDc2ZC1iYjRkLWJhNmE5MWEzYzU4OCIsImMiOjR9"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5"/>
  <sheetViews>
    <sheetView showGridLines="0" tabSelected="1" zoomScale="60" zoomScaleNormal="60" workbookViewId="0"/>
  </sheetViews>
  <sheetFormatPr baseColWidth="10" defaultColWidth="11.42578125" defaultRowHeight="15" x14ac:dyDescent="0.25"/>
  <cols>
    <col min="1" max="1" width="33.5703125" customWidth="1"/>
    <col min="2" max="2" width="66.7109375" customWidth="1"/>
    <col min="3" max="3" width="54.140625" customWidth="1"/>
    <col min="4" max="4" width="41.7109375" customWidth="1"/>
    <col min="5" max="5" width="20.85546875" customWidth="1"/>
    <col min="6" max="6" width="40" customWidth="1"/>
    <col min="7" max="7" width="53.42578125" customWidth="1"/>
    <col min="8" max="8" width="15" style="64" customWidth="1"/>
    <col min="9" max="9" width="34.140625" customWidth="1"/>
    <col min="10" max="10" width="14.5703125" style="64" customWidth="1"/>
    <col min="11" max="11" width="49.85546875" customWidth="1"/>
    <col min="12" max="12" width="20.85546875" style="64" customWidth="1"/>
    <col min="13" max="13" width="39" customWidth="1"/>
    <col min="14" max="14" width="20.5703125" customWidth="1"/>
    <col min="15" max="15" width="23.5703125" customWidth="1"/>
  </cols>
  <sheetData>
    <row r="1" spans="1:14" ht="24.75" customHeight="1" x14ac:dyDescent="0.35">
      <c r="A1" s="1"/>
      <c r="B1" s="2"/>
      <c r="C1" s="2"/>
      <c r="D1" s="3"/>
      <c r="E1" s="3"/>
      <c r="F1" s="4"/>
      <c r="G1" s="3"/>
      <c r="H1" s="5"/>
      <c r="I1" s="2"/>
      <c r="J1" s="6"/>
      <c r="K1" s="2"/>
      <c r="L1" s="6"/>
      <c r="M1" s="2"/>
      <c r="N1" s="3"/>
    </row>
    <row r="2" spans="1:14" ht="24.75" customHeight="1" x14ac:dyDescent="0.25">
      <c r="A2" s="7"/>
      <c r="B2" s="8"/>
      <c r="C2" s="8"/>
      <c r="D2" s="5"/>
      <c r="E2" s="5"/>
      <c r="F2" s="9"/>
      <c r="G2" s="83" t="s">
        <v>0</v>
      </c>
      <c r="H2" s="83"/>
      <c r="I2" s="83"/>
      <c r="J2" s="83"/>
      <c r="K2" s="83"/>
      <c r="L2" s="83"/>
      <c r="M2" s="8"/>
      <c r="N2" s="5"/>
    </row>
    <row r="3" spans="1:14" ht="24.75" customHeight="1" x14ac:dyDescent="0.25">
      <c r="A3" s="10"/>
      <c r="B3" s="9"/>
      <c r="C3" s="9"/>
      <c r="D3" s="11"/>
      <c r="E3" s="11"/>
      <c r="F3" s="9"/>
      <c r="G3" s="83"/>
      <c r="H3" s="83"/>
      <c r="I3" s="83"/>
      <c r="J3" s="83"/>
      <c r="K3" s="83"/>
      <c r="L3" s="83"/>
      <c r="M3" s="9"/>
      <c r="N3" s="11"/>
    </row>
    <row r="4" spans="1:14" ht="24.75" customHeight="1" x14ac:dyDescent="0.35">
      <c r="A4" s="10"/>
      <c r="B4" s="9"/>
      <c r="C4" s="9"/>
      <c r="D4" s="11"/>
      <c r="E4" s="11"/>
      <c r="F4" s="9"/>
      <c r="G4" s="11"/>
      <c r="H4" s="11"/>
      <c r="I4" s="9"/>
      <c r="J4" s="12"/>
      <c r="K4" s="9"/>
      <c r="L4" s="12"/>
      <c r="M4" s="9"/>
      <c r="N4" s="11"/>
    </row>
    <row r="5" spans="1:14" ht="24.75" customHeight="1" x14ac:dyDescent="0.35">
      <c r="A5" s="10"/>
      <c r="B5" s="9"/>
      <c r="C5" s="9"/>
      <c r="D5" s="11"/>
      <c r="E5" s="11"/>
      <c r="F5" s="9"/>
      <c r="G5" s="11"/>
      <c r="H5" s="11"/>
      <c r="I5" s="9"/>
      <c r="J5" s="12"/>
      <c r="K5" s="9"/>
      <c r="L5" s="12"/>
      <c r="M5" s="9"/>
      <c r="N5" s="11"/>
    </row>
    <row r="6" spans="1:14" ht="24.75" customHeight="1" x14ac:dyDescent="0.35">
      <c r="A6" s="10"/>
      <c r="B6" s="9"/>
      <c r="C6" s="9"/>
      <c r="D6" s="11"/>
      <c r="E6" s="11"/>
      <c r="F6" s="9"/>
      <c r="G6" s="11"/>
      <c r="H6" s="11"/>
      <c r="I6" s="9"/>
      <c r="J6" s="12"/>
      <c r="K6" s="9"/>
      <c r="L6" s="12"/>
      <c r="M6" s="9"/>
      <c r="N6" s="11"/>
    </row>
    <row r="7" spans="1:14" ht="24.75" customHeight="1" x14ac:dyDescent="0.25">
      <c r="A7" s="84" t="s">
        <v>1</v>
      </c>
      <c r="B7" s="84"/>
      <c r="C7" s="85" t="s">
        <v>2</v>
      </c>
      <c r="D7" s="86"/>
      <c r="E7" s="86"/>
      <c r="F7" s="86"/>
      <c r="G7" s="87"/>
      <c r="H7" s="85" t="s">
        <v>3</v>
      </c>
      <c r="I7" s="86"/>
      <c r="J7" s="86"/>
      <c r="K7" s="86"/>
      <c r="L7" s="86"/>
      <c r="M7" s="86"/>
      <c r="N7" s="87"/>
    </row>
    <row r="8" spans="1:14" s="64" customFormat="1" ht="78.75" customHeight="1" x14ac:dyDescent="0.25">
      <c r="A8" s="82" t="s">
        <v>4</v>
      </c>
      <c r="B8" s="82" t="s">
        <v>5</v>
      </c>
      <c r="C8" s="82" t="s">
        <v>6</v>
      </c>
      <c r="D8" s="82" t="s">
        <v>7</v>
      </c>
      <c r="E8" s="82" t="s">
        <v>8</v>
      </c>
      <c r="F8" s="82" t="s">
        <v>9</v>
      </c>
      <c r="G8" s="82" t="s">
        <v>3</v>
      </c>
      <c r="H8" s="82" t="s">
        <v>10</v>
      </c>
      <c r="I8" s="82" t="s">
        <v>11</v>
      </c>
      <c r="J8" s="82" t="s">
        <v>12</v>
      </c>
      <c r="K8" s="82" t="s">
        <v>13</v>
      </c>
      <c r="L8" s="82" t="s">
        <v>14</v>
      </c>
      <c r="M8" s="82" t="s">
        <v>15</v>
      </c>
      <c r="N8" s="82" t="s">
        <v>3</v>
      </c>
    </row>
    <row r="9" spans="1:14" ht="153" customHeight="1" x14ac:dyDescent="0.25">
      <c r="A9" s="13" t="s">
        <v>16</v>
      </c>
      <c r="B9" s="14" t="s">
        <v>17</v>
      </c>
      <c r="C9" s="15" t="s">
        <v>18</v>
      </c>
      <c r="D9" s="16" t="s">
        <v>19</v>
      </c>
      <c r="E9" s="17" t="s">
        <v>20</v>
      </c>
      <c r="F9" s="18" t="s">
        <v>21</v>
      </c>
      <c r="G9" s="17" t="s">
        <v>22</v>
      </c>
      <c r="H9" s="17">
        <v>1202</v>
      </c>
      <c r="I9" s="18" t="s">
        <v>23</v>
      </c>
      <c r="J9" s="16">
        <v>1202004</v>
      </c>
      <c r="K9" s="14" t="s">
        <v>24</v>
      </c>
      <c r="L9" s="16">
        <v>120200400</v>
      </c>
      <c r="M9" s="14" t="s">
        <v>25</v>
      </c>
      <c r="N9" s="17">
        <v>12</v>
      </c>
    </row>
    <row r="10" spans="1:14" ht="153" customHeight="1" x14ac:dyDescent="0.25">
      <c r="A10" s="13" t="s">
        <v>16</v>
      </c>
      <c r="B10" s="13" t="s">
        <v>26</v>
      </c>
      <c r="C10" s="15" t="s">
        <v>18</v>
      </c>
      <c r="D10" s="16" t="s">
        <v>19</v>
      </c>
      <c r="E10" s="17" t="s">
        <v>20</v>
      </c>
      <c r="F10" s="18" t="s">
        <v>21</v>
      </c>
      <c r="G10" s="17" t="s">
        <v>22</v>
      </c>
      <c r="H10" s="17">
        <v>1202</v>
      </c>
      <c r="I10" s="18" t="s">
        <v>23</v>
      </c>
      <c r="J10" s="19" t="s">
        <v>27</v>
      </c>
      <c r="K10" s="13" t="s">
        <v>28</v>
      </c>
      <c r="L10" s="19" t="s">
        <v>27</v>
      </c>
      <c r="M10" s="13" t="s">
        <v>29</v>
      </c>
      <c r="N10" s="19">
        <v>12</v>
      </c>
    </row>
    <row r="11" spans="1:14" ht="153" customHeight="1" x14ac:dyDescent="0.25">
      <c r="A11" s="13" t="s">
        <v>16</v>
      </c>
      <c r="B11" s="14" t="s">
        <v>17</v>
      </c>
      <c r="C11" s="15" t="s">
        <v>18</v>
      </c>
      <c r="D11" s="16" t="s">
        <v>19</v>
      </c>
      <c r="E11" s="17" t="s">
        <v>20</v>
      </c>
      <c r="F11" s="18" t="s">
        <v>21</v>
      </c>
      <c r="G11" s="17" t="s">
        <v>22</v>
      </c>
      <c r="H11" s="17">
        <v>1203</v>
      </c>
      <c r="I11" s="18" t="s">
        <v>30</v>
      </c>
      <c r="J11" s="16">
        <v>1203002</v>
      </c>
      <c r="K11" s="14" t="s">
        <v>31</v>
      </c>
      <c r="L11" s="16">
        <v>120300200</v>
      </c>
      <c r="M11" s="14" t="s">
        <v>32</v>
      </c>
      <c r="N11" s="17">
        <v>150</v>
      </c>
    </row>
    <row r="12" spans="1:14" ht="153" customHeight="1" x14ac:dyDescent="0.25">
      <c r="A12" s="13" t="s">
        <v>16</v>
      </c>
      <c r="B12" s="14" t="s">
        <v>17</v>
      </c>
      <c r="C12" s="15" t="s">
        <v>18</v>
      </c>
      <c r="D12" s="16" t="s">
        <v>19</v>
      </c>
      <c r="E12" s="17" t="s">
        <v>20</v>
      </c>
      <c r="F12" s="18" t="s">
        <v>21</v>
      </c>
      <c r="G12" s="17" t="s">
        <v>22</v>
      </c>
      <c r="H12" s="17">
        <v>1206</v>
      </c>
      <c r="I12" s="18" t="s">
        <v>33</v>
      </c>
      <c r="J12" s="16">
        <v>1206005</v>
      </c>
      <c r="K12" s="14" t="s">
        <v>34</v>
      </c>
      <c r="L12" s="16">
        <v>120600500</v>
      </c>
      <c r="M12" s="14" t="s">
        <v>35</v>
      </c>
      <c r="N12" s="17">
        <v>100</v>
      </c>
    </row>
    <row r="13" spans="1:14" ht="96.75" customHeight="1" x14ac:dyDescent="0.25">
      <c r="A13" s="13" t="s">
        <v>16</v>
      </c>
      <c r="B13" s="18" t="s">
        <v>36</v>
      </c>
      <c r="C13" s="14" t="s">
        <v>37</v>
      </c>
      <c r="D13" s="16" t="s">
        <v>38</v>
      </c>
      <c r="E13" s="20" t="s">
        <v>39</v>
      </c>
      <c r="F13" s="14" t="s">
        <v>40</v>
      </c>
      <c r="G13" s="16" t="s">
        <v>41</v>
      </c>
      <c r="H13" s="17">
        <v>1903</v>
      </c>
      <c r="I13" s="18" t="s">
        <v>42</v>
      </c>
      <c r="J13" s="17">
        <v>1903001</v>
      </c>
      <c r="K13" s="18" t="s">
        <v>43</v>
      </c>
      <c r="L13" s="17">
        <v>190300100</v>
      </c>
      <c r="M13" s="18" t="s">
        <v>44</v>
      </c>
      <c r="N13" s="17">
        <v>2</v>
      </c>
    </row>
    <row r="14" spans="1:14" ht="96.75" customHeight="1" x14ac:dyDescent="0.25">
      <c r="A14" s="13" t="s">
        <v>16</v>
      </c>
      <c r="B14" s="18" t="s">
        <v>36</v>
      </c>
      <c r="C14" s="14" t="s">
        <v>45</v>
      </c>
      <c r="D14" s="16">
        <v>1</v>
      </c>
      <c r="E14" s="20">
        <v>2018</v>
      </c>
      <c r="F14" s="14" t="s">
        <v>46</v>
      </c>
      <c r="G14" s="16">
        <v>0</v>
      </c>
      <c r="H14" s="17">
        <v>1903</v>
      </c>
      <c r="I14" s="18" t="s">
        <v>42</v>
      </c>
      <c r="J14" s="17">
        <v>1903009</v>
      </c>
      <c r="K14" s="18" t="s">
        <v>47</v>
      </c>
      <c r="L14" s="17">
        <v>190300900</v>
      </c>
      <c r="M14" s="18" t="s">
        <v>48</v>
      </c>
      <c r="N14" s="17">
        <v>2900</v>
      </c>
    </row>
    <row r="15" spans="1:14" ht="96.75" customHeight="1" x14ac:dyDescent="0.25">
      <c r="A15" s="13" t="s">
        <v>16</v>
      </c>
      <c r="B15" s="18" t="s">
        <v>36</v>
      </c>
      <c r="C15" s="14" t="s">
        <v>49</v>
      </c>
      <c r="D15" s="21">
        <v>0</v>
      </c>
      <c r="E15" s="22">
        <v>2018</v>
      </c>
      <c r="F15" s="14" t="s">
        <v>46</v>
      </c>
      <c r="G15" s="16">
        <v>0</v>
      </c>
      <c r="H15" s="17">
        <v>1903</v>
      </c>
      <c r="I15" s="18" t="s">
        <v>42</v>
      </c>
      <c r="J15" s="17">
        <v>1903010</v>
      </c>
      <c r="K15" s="14" t="s">
        <v>50</v>
      </c>
      <c r="L15" s="17">
        <v>190301000</v>
      </c>
      <c r="M15" s="14" t="s">
        <v>51</v>
      </c>
      <c r="N15" s="16">
        <v>12</v>
      </c>
    </row>
    <row r="16" spans="1:14" ht="96.75" customHeight="1" x14ac:dyDescent="0.25">
      <c r="A16" s="13" t="s">
        <v>16</v>
      </c>
      <c r="B16" s="18" t="s">
        <v>36</v>
      </c>
      <c r="C16" s="14" t="s">
        <v>52</v>
      </c>
      <c r="D16" s="23">
        <v>99.679658302188997</v>
      </c>
      <c r="E16" s="24">
        <v>2018</v>
      </c>
      <c r="F16" s="25">
        <v>101.679658302189</v>
      </c>
      <c r="G16" s="20">
        <v>99.68</v>
      </c>
      <c r="H16" s="17">
        <v>1903</v>
      </c>
      <c r="I16" s="18" t="s">
        <v>42</v>
      </c>
      <c r="J16" s="17">
        <v>1903011</v>
      </c>
      <c r="K16" s="14" t="s">
        <v>53</v>
      </c>
      <c r="L16" s="17">
        <v>190301100</v>
      </c>
      <c r="M16" s="14" t="s">
        <v>54</v>
      </c>
      <c r="N16" s="16">
        <v>140</v>
      </c>
    </row>
    <row r="17" spans="1:14" ht="96.75" customHeight="1" x14ac:dyDescent="0.25">
      <c r="A17" s="13" t="s">
        <v>16</v>
      </c>
      <c r="B17" s="18" t="s">
        <v>36</v>
      </c>
      <c r="C17" s="14" t="s">
        <v>55</v>
      </c>
      <c r="D17" s="26">
        <v>13</v>
      </c>
      <c r="E17" s="22">
        <v>2018</v>
      </c>
      <c r="F17" s="27" t="s">
        <v>46</v>
      </c>
      <c r="G17" s="26">
        <v>13</v>
      </c>
      <c r="H17" s="17">
        <v>1903</v>
      </c>
      <c r="I17" s="18" t="s">
        <v>42</v>
      </c>
      <c r="J17" s="17">
        <v>1903011</v>
      </c>
      <c r="K17" s="14" t="s">
        <v>53</v>
      </c>
      <c r="L17" s="17">
        <v>190301101</v>
      </c>
      <c r="M17" s="14" t="s">
        <v>56</v>
      </c>
      <c r="N17" s="16">
        <v>12</v>
      </c>
    </row>
    <row r="18" spans="1:14" ht="96.75" customHeight="1" x14ac:dyDescent="0.25">
      <c r="A18" s="13" t="s">
        <v>16</v>
      </c>
      <c r="B18" s="18" t="s">
        <v>36</v>
      </c>
      <c r="C18" s="14" t="s">
        <v>57</v>
      </c>
      <c r="D18" s="16" t="s">
        <v>58</v>
      </c>
      <c r="E18" s="20" t="s">
        <v>59</v>
      </c>
      <c r="F18" s="14" t="s">
        <v>60</v>
      </c>
      <c r="G18" s="16" t="s">
        <v>61</v>
      </c>
      <c r="H18" s="17">
        <v>1903</v>
      </c>
      <c r="I18" s="18" t="s">
        <v>42</v>
      </c>
      <c r="J18" s="17">
        <v>1903012</v>
      </c>
      <c r="K18" s="18" t="s">
        <v>62</v>
      </c>
      <c r="L18" s="17">
        <v>190301200</v>
      </c>
      <c r="M18" s="18" t="s">
        <v>63</v>
      </c>
      <c r="N18" s="17">
        <v>4000</v>
      </c>
    </row>
    <row r="19" spans="1:14" ht="96.75" customHeight="1" x14ac:dyDescent="0.25">
      <c r="A19" s="13" t="s">
        <v>16</v>
      </c>
      <c r="B19" s="18" t="s">
        <v>36</v>
      </c>
      <c r="C19" s="14" t="s">
        <v>64</v>
      </c>
      <c r="D19" s="16">
        <v>81.5</v>
      </c>
      <c r="E19" s="20">
        <v>2018</v>
      </c>
      <c r="F19" s="14" t="s">
        <v>65</v>
      </c>
      <c r="G19" s="16">
        <v>71.12</v>
      </c>
      <c r="H19" s="17">
        <v>1903</v>
      </c>
      <c r="I19" s="18" t="s">
        <v>42</v>
      </c>
      <c r="J19" s="17">
        <v>1903015</v>
      </c>
      <c r="K19" s="18" t="s">
        <v>66</v>
      </c>
      <c r="L19" s="17">
        <v>190301500</v>
      </c>
      <c r="M19" s="18" t="s">
        <v>67</v>
      </c>
      <c r="N19" s="17">
        <v>12</v>
      </c>
    </row>
    <row r="20" spans="1:14" ht="96.75" customHeight="1" x14ac:dyDescent="0.25">
      <c r="A20" s="13" t="s">
        <v>16</v>
      </c>
      <c r="B20" s="18" t="s">
        <v>36</v>
      </c>
      <c r="C20" s="14" t="s">
        <v>68</v>
      </c>
      <c r="D20" s="23">
        <v>8.11</v>
      </c>
      <c r="E20" s="22">
        <v>2018</v>
      </c>
      <c r="F20" s="25" t="s">
        <v>46</v>
      </c>
      <c r="G20" s="16">
        <v>6.5</v>
      </c>
      <c r="H20" s="17">
        <v>1903</v>
      </c>
      <c r="I20" s="18" t="s">
        <v>42</v>
      </c>
      <c r="J20" s="17">
        <v>1903016</v>
      </c>
      <c r="K20" s="18" t="s">
        <v>69</v>
      </c>
      <c r="L20" s="17">
        <v>190301600</v>
      </c>
      <c r="M20" s="18" t="s">
        <v>70</v>
      </c>
      <c r="N20" s="17">
        <v>240</v>
      </c>
    </row>
    <row r="21" spans="1:14" ht="96.75" customHeight="1" x14ac:dyDescent="0.25">
      <c r="A21" s="13" t="s">
        <v>16</v>
      </c>
      <c r="B21" s="18" t="s">
        <v>36</v>
      </c>
      <c r="C21" s="14" t="s">
        <v>71</v>
      </c>
      <c r="D21" s="21">
        <v>93.18</v>
      </c>
      <c r="E21" s="22">
        <v>2018</v>
      </c>
      <c r="F21" s="14" t="s">
        <v>46</v>
      </c>
      <c r="G21" s="21">
        <v>95</v>
      </c>
      <c r="H21" s="17">
        <v>1903</v>
      </c>
      <c r="I21" s="18" t="s">
        <v>42</v>
      </c>
      <c r="J21" s="17">
        <v>1903019</v>
      </c>
      <c r="K21" s="14" t="s">
        <v>72</v>
      </c>
      <c r="L21" s="17">
        <v>190301900</v>
      </c>
      <c r="M21" s="14" t="s">
        <v>73</v>
      </c>
      <c r="N21" s="16">
        <v>75</v>
      </c>
    </row>
    <row r="22" spans="1:14" ht="96.75" customHeight="1" x14ac:dyDescent="0.25">
      <c r="A22" s="13" t="s">
        <v>16</v>
      </c>
      <c r="B22" s="18" t="s">
        <v>36</v>
      </c>
      <c r="C22" s="14" t="s">
        <v>74</v>
      </c>
      <c r="D22" s="21">
        <v>1.5</v>
      </c>
      <c r="E22" s="22">
        <v>2018</v>
      </c>
      <c r="F22" s="14" t="s">
        <v>75</v>
      </c>
      <c r="G22" s="16">
        <v>1</v>
      </c>
      <c r="H22" s="17">
        <v>1903</v>
      </c>
      <c r="I22" s="18" t="s">
        <v>42</v>
      </c>
      <c r="J22" s="17">
        <v>1903023</v>
      </c>
      <c r="K22" s="18" t="s">
        <v>76</v>
      </c>
      <c r="L22" s="17">
        <v>190302300</v>
      </c>
      <c r="M22" s="18" t="s">
        <v>77</v>
      </c>
      <c r="N22" s="17">
        <v>12</v>
      </c>
    </row>
    <row r="23" spans="1:14" ht="96.75" customHeight="1" x14ac:dyDescent="0.25">
      <c r="A23" s="13" t="s">
        <v>16</v>
      </c>
      <c r="B23" s="18" t="s">
        <v>36</v>
      </c>
      <c r="C23" s="14" t="s">
        <v>64</v>
      </c>
      <c r="D23" s="16">
        <v>81.5</v>
      </c>
      <c r="E23" s="20">
        <v>2018</v>
      </c>
      <c r="F23" s="14" t="s">
        <v>65</v>
      </c>
      <c r="G23" s="16">
        <v>71.12</v>
      </c>
      <c r="H23" s="17">
        <v>1903</v>
      </c>
      <c r="I23" s="18" t="s">
        <v>42</v>
      </c>
      <c r="J23" s="17">
        <v>1903025</v>
      </c>
      <c r="K23" s="18" t="s">
        <v>78</v>
      </c>
      <c r="L23" s="17">
        <v>190302500</v>
      </c>
      <c r="M23" s="18" t="s">
        <v>79</v>
      </c>
      <c r="N23" s="17">
        <v>12</v>
      </c>
    </row>
    <row r="24" spans="1:14" ht="96.75" customHeight="1" x14ac:dyDescent="0.25">
      <c r="A24" s="13" t="s">
        <v>16</v>
      </c>
      <c r="B24" s="18" t="s">
        <v>36</v>
      </c>
      <c r="C24" s="14" t="s">
        <v>80</v>
      </c>
      <c r="D24" s="21">
        <v>11.21</v>
      </c>
      <c r="E24" s="22">
        <v>2018</v>
      </c>
      <c r="F24" s="14" t="s">
        <v>81</v>
      </c>
      <c r="G24" s="16">
        <v>11</v>
      </c>
      <c r="H24" s="17">
        <v>1903</v>
      </c>
      <c r="I24" s="18" t="s">
        <v>42</v>
      </c>
      <c r="J24" s="17">
        <v>1903027</v>
      </c>
      <c r="K24" s="14" t="s">
        <v>82</v>
      </c>
      <c r="L24" s="17">
        <v>190302700</v>
      </c>
      <c r="M24" s="14" t="s">
        <v>83</v>
      </c>
      <c r="N24" s="16">
        <v>5</v>
      </c>
    </row>
    <row r="25" spans="1:14" ht="96.75" customHeight="1" x14ac:dyDescent="0.25">
      <c r="A25" s="13" t="s">
        <v>16</v>
      </c>
      <c r="B25" s="18" t="s">
        <v>36</v>
      </c>
      <c r="C25" s="14" t="s">
        <v>84</v>
      </c>
      <c r="D25" s="16">
        <v>0</v>
      </c>
      <c r="E25" s="20">
        <v>2018</v>
      </c>
      <c r="F25" s="14" t="s">
        <v>85</v>
      </c>
      <c r="G25" s="16">
        <v>0</v>
      </c>
      <c r="H25" s="17">
        <v>1903</v>
      </c>
      <c r="I25" s="18" t="s">
        <v>42</v>
      </c>
      <c r="J25" s="17">
        <v>1903028</v>
      </c>
      <c r="K25" s="18" t="s">
        <v>86</v>
      </c>
      <c r="L25" s="17">
        <v>190302800</v>
      </c>
      <c r="M25" s="18" t="s">
        <v>87</v>
      </c>
      <c r="N25" s="17">
        <v>250</v>
      </c>
    </row>
    <row r="26" spans="1:14" ht="96.75" customHeight="1" x14ac:dyDescent="0.25">
      <c r="A26" s="13" t="s">
        <v>16</v>
      </c>
      <c r="B26" s="18" t="s">
        <v>36</v>
      </c>
      <c r="C26" s="14" t="s">
        <v>80</v>
      </c>
      <c r="D26" s="21">
        <v>11.21</v>
      </c>
      <c r="E26" s="22">
        <v>2018</v>
      </c>
      <c r="F26" s="14">
        <v>13.21</v>
      </c>
      <c r="G26" s="16">
        <v>11</v>
      </c>
      <c r="H26" s="17">
        <v>1903</v>
      </c>
      <c r="I26" s="18" t="s">
        <v>42</v>
      </c>
      <c r="J26" s="17">
        <v>1903031</v>
      </c>
      <c r="K26" s="14" t="s">
        <v>88</v>
      </c>
      <c r="L26" s="17">
        <v>190303100</v>
      </c>
      <c r="M26" s="14" t="s">
        <v>89</v>
      </c>
      <c r="N26" s="16">
        <v>12</v>
      </c>
    </row>
    <row r="27" spans="1:14" ht="96.75" customHeight="1" x14ac:dyDescent="0.25">
      <c r="A27" s="13" t="s">
        <v>16</v>
      </c>
      <c r="B27" s="18" t="s">
        <v>36</v>
      </c>
      <c r="C27" s="14" t="s">
        <v>55</v>
      </c>
      <c r="D27" s="26">
        <v>13</v>
      </c>
      <c r="E27" s="22">
        <v>2018</v>
      </c>
      <c r="F27" s="27" t="s">
        <v>46</v>
      </c>
      <c r="G27" s="26">
        <v>13</v>
      </c>
      <c r="H27" s="17">
        <v>1903</v>
      </c>
      <c r="I27" s="18" t="s">
        <v>42</v>
      </c>
      <c r="J27" s="17">
        <v>1903034</v>
      </c>
      <c r="K27" s="14" t="s">
        <v>90</v>
      </c>
      <c r="L27" s="17">
        <v>190303400</v>
      </c>
      <c r="M27" s="14" t="s">
        <v>91</v>
      </c>
      <c r="N27" s="16">
        <v>12</v>
      </c>
    </row>
    <row r="28" spans="1:14" ht="96.75" customHeight="1" x14ac:dyDescent="0.25">
      <c r="A28" s="13" t="s">
        <v>16</v>
      </c>
      <c r="B28" s="18" t="s">
        <v>36</v>
      </c>
      <c r="C28" s="14" t="s">
        <v>92</v>
      </c>
      <c r="D28" s="16">
        <v>0</v>
      </c>
      <c r="E28" s="20">
        <v>2018</v>
      </c>
      <c r="F28" s="14" t="s">
        <v>46</v>
      </c>
      <c r="G28" s="16">
        <v>0</v>
      </c>
      <c r="H28" s="17">
        <v>1903</v>
      </c>
      <c r="I28" s="18" t="s">
        <v>42</v>
      </c>
      <c r="J28" s="17">
        <v>1903038</v>
      </c>
      <c r="K28" s="18" t="s">
        <v>93</v>
      </c>
      <c r="L28" s="17">
        <v>190303801</v>
      </c>
      <c r="M28" s="18" t="s">
        <v>94</v>
      </c>
      <c r="N28" s="17">
        <v>11</v>
      </c>
    </row>
    <row r="29" spans="1:14" ht="96.75" customHeight="1" x14ac:dyDescent="0.25">
      <c r="A29" s="13" t="s">
        <v>16</v>
      </c>
      <c r="B29" s="18" t="s">
        <v>36</v>
      </c>
      <c r="C29" s="14" t="s">
        <v>95</v>
      </c>
      <c r="D29" s="16">
        <v>89</v>
      </c>
      <c r="E29" s="20">
        <v>2018</v>
      </c>
      <c r="F29" s="14" t="s">
        <v>96</v>
      </c>
      <c r="G29" s="16">
        <v>95</v>
      </c>
      <c r="H29" s="17">
        <v>1903</v>
      </c>
      <c r="I29" s="18" t="s">
        <v>42</v>
      </c>
      <c r="J29" s="17">
        <v>1903045</v>
      </c>
      <c r="K29" s="18" t="s">
        <v>97</v>
      </c>
      <c r="L29" s="17">
        <v>190304500</v>
      </c>
      <c r="M29" s="18" t="s">
        <v>98</v>
      </c>
      <c r="N29" s="17">
        <v>2900</v>
      </c>
    </row>
    <row r="30" spans="1:14" ht="96.75" customHeight="1" x14ac:dyDescent="0.25">
      <c r="A30" s="13" t="s">
        <v>16</v>
      </c>
      <c r="B30" s="18" t="s">
        <v>36</v>
      </c>
      <c r="C30" s="14" t="s">
        <v>99</v>
      </c>
      <c r="D30" s="16">
        <v>89.22</v>
      </c>
      <c r="E30" s="20">
        <v>2018</v>
      </c>
      <c r="F30" s="14" t="s">
        <v>100</v>
      </c>
      <c r="G30" s="16">
        <v>100</v>
      </c>
      <c r="H30" s="17">
        <v>1903</v>
      </c>
      <c r="I30" s="18" t="s">
        <v>42</v>
      </c>
      <c r="J30" s="17">
        <v>1903047</v>
      </c>
      <c r="K30" s="18" t="s">
        <v>101</v>
      </c>
      <c r="L30" s="17">
        <v>190304701</v>
      </c>
      <c r="M30" s="18" t="s">
        <v>102</v>
      </c>
      <c r="N30" s="17">
        <v>1</v>
      </c>
    </row>
    <row r="31" spans="1:14" ht="96.75" customHeight="1" x14ac:dyDescent="0.25">
      <c r="A31" s="13" t="s">
        <v>16</v>
      </c>
      <c r="B31" s="18" t="s">
        <v>36</v>
      </c>
      <c r="C31" s="14" t="s">
        <v>103</v>
      </c>
      <c r="D31" s="23">
        <v>8.7157362618207177</v>
      </c>
      <c r="E31" s="22">
        <v>2018</v>
      </c>
      <c r="F31" s="25" t="s">
        <v>46</v>
      </c>
      <c r="G31" s="16">
        <v>8.6</v>
      </c>
      <c r="H31" s="17">
        <v>1903</v>
      </c>
      <c r="I31" s="18" t="s">
        <v>42</v>
      </c>
      <c r="J31" s="17" t="s">
        <v>27</v>
      </c>
      <c r="K31" s="18" t="s">
        <v>104</v>
      </c>
      <c r="L31" s="17" t="s">
        <v>27</v>
      </c>
      <c r="M31" s="18" t="s">
        <v>105</v>
      </c>
      <c r="N31" s="17">
        <v>12</v>
      </c>
    </row>
    <row r="32" spans="1:14" ht="96.75" customHeight="1" x14ac:dyDescent="0.25">
      <c r="A32" s="13" t="s">
        <v>16</v>
      </c>
      <c r="B32" s="18" t="s">
        <v>36</v>
      </c>
      <c r="C32" s="14" t="s">
        <v>45</v>
      </c>
      <c r="D32" s="16">
        <v>1</v>
      </c>
      <c r="E32" s="20">
        <v>2018</v>
      </c>
      <c r="F32" s="14" t="s">
        <v>46</v>
      </c>
      <c r="G32" s="16">
        <v>0</v>
      </c>
      <c r="H32" s="17">
        <v>1903</v>
      </c>
      <c r="I32" s="18" t="s">
        <v>42</v>
      </c>
      <c r="J32" s="17" t="s">
        <v>27</v>
      </c>
      <c r="K32" s="18" t="s">
        <v>106</v>
      </c>
      <c r="L32" s="17" t="s">
        <v>27</v>
      </c>
      <c r="M32" s="18" t="s">
        <v>107</v>
      </c>
      <c r="N32" s="17">
        <v>1</v>
      </c>
    </row>
    <row r="33" spans="1:14" ht="96.75" customHeight="1" x14ac:dyDescent="0.25">
      <c r="A33" s="13" t="s">
        <v>16</v>
      </c>
      <c r="B33" s="18" t="s">
        <v>36</v>
      </c>
      <c r="C33" s="14" t="s">
        <v>108</v>
      </c>
      <c r="D33" s="23">
        <v>99.565217391304344</v>
      </c>
      <c r="E33" s="24">
        <v>2018</v>
      </c>
      <c r="F33" s="14" t="s">
        <v>46</v>
      </c>
      <c r="G33" s="16">
        <v>99.57</v>
      </c>
      <c r="H33" s="17">
        <v>1905</v>
      </c>
      <c r="I33" s="18" t="s">
        <v>109</v>
      </c>
      <c r="J33" s="16" t="s">
        <v>27</v>
      </c>
      <c r="K33" s="14" t="s">
        <v>110</v>
      </c>
      <c r="L33" s="16" t="s">
        <v>27</v>
      </c>
      <c r="M33" s="14" t="s">
        <v>111</v>
      </c>
      <c r="N33" s="16">
        <v>1</v>
      </c>
    </row>
    <row r="34" spans="1:14" ht="96.75" customHeight="1" x14ac:dyDescent="0.25">
      <c r="A34" s="13" t="s">
        <v>16</v>
      </c>
      <c r="B34" s="18" t="s">
        <v>36</v>
      </c>
      <c r="C34" s="14" t="s">
        <v>112</v>
      </c>
      <c r="D34" s="16" t="s">
        <v>113</v>
      </c>
      <c r="E34" s="20" t="s">
        <v>59</v>
      </c>
      <c r="F34" s="14" t="s">
        <v>114</v>
      </c>
      <c r="G34" s="16" t="s">
        <v>113</v>
      </c>
      <c r="H34" s="17">
        <v>1905</v>
      </c>
      <c r="I34" s="18" t="s">
        <v>109</v>
      </c>
      <c r="J34" s="17">
        <v>1905012</v>
      </c>
      <c r="K34" s="18" t="s">
        <v>115</v>
      </c>
      <c r="L34" s="17">
        <v>190501200</v>
      </c>
      <c r="M34" s="18" t="s">
        <v>115</v>
      </c>
      <c r="N34" s="17">
        <v>1</v>
      </c>
    </row>
    <row r="35" spans="1:14" ht="96.75" customHeight="1" x14ac:dyDescent="0.25">
      <c r="A35" s="13" t="s">
        <v>16</v>
      </c>
      <c r="B35" s="18" t="s">
        <v>36</v>
      </c>
      <c r="C35" s="14" t="s">
        <v>103</v>
      </c>
      <c r="D35" s="23">
        <v>8.7157362618207177</v>
      </c>
      <c r="E35" s="22">
        <v>2018</v>
      </c>
      <c r="F35" s="25" t="s">
        <v>46</v>
      </c>
      <c r="G35" s="16">
        <v>8.6</v>
      </c>
      <c r="H35" s="17">
        <v>1905</v>
      </c>
      <c r="I35" s="18" t="s">
        <v>109</v>
      </c>
      <c r="J35" s="17">
        <v>1905014</v>
      </c>
      <c r="K35" s="18" t="s">
        <v>43</v>
      </c>
      <c r="L35" s="17">
        <v>190501400</v>
      </c>
      <c r="M35" s="18" t="s">
        <v>116</v>
      </c>
      <c r="N35" s="17">
        <v>12</v>
      </c>
    </row>
    <row r="36" spans="1:14" ht="96.75" customHeight="1" x14ac:dyDescent="0.25">
      <c r="A36" s="13" t="s">
        <v>16</v>
      </c>
      <c r="B36" s="18" t="s">
        <v>36</v>
      </c>
      <c r="C36" s="14" t="s">
        <v>55</v>
      </c>
      <c r="D36" s="26">
        <v>13</v>
      </c>
      <c r="E36" s="22">
        <v>2018</v>
      </c>
      <c r="F36" s="27" t="s">
        <v>46</v>
      </c>
      <c r="G36" s="26">
        <v>13</v>
      </c>
      <c r="H36" s="17">
        <v>1905</v>
      </c>
      <c r="I36" s="18" t="s">
        <v>109</v>
      </c>
      <c r="J36" s="17">
        <v>1905015</v>
      </c>
      <c r="K36" s="14" t="s">
        <v>117</v>
      </c>
      <c r="L36" s="17">
        <v>190501503</v>
      </c>
      <c r="M36" s="14" t="s">
        <v>118</v>
      </c>
      <c r="N36" s="16">
        <v>15</v>
      </c>
    </row>
    <row r="37" spans="1:14" ht="96.75" customHeight="1" x14ac:dyDescent="0.25">
      <c r="A37" s="13" t="s">
        <v>16</v>
      </c>
      <c r="B37" s="18" t="s">
        <v>36</v>
      </c>
      <c r="C37" s="14" t="s">
        <v>119</v>
      </c>
      <c r="D37" s="16">
        <v>0</v>
      </c>
      <c r="E37" s="20">
        <v>2018</v>
      </c>
      <c r="F37" s="14" t="s">
        <v>46</v>
      </c>
      <c r="G37" s="16">
        <v>0</v>
      </c>
      <c r="H37" s="17">
        <v>1905</v>
      </c>
      <c r="I37" s="18" t="s">
        <v>109</v>
      </c>
      <c r="J37" s="17">
        <v>1905019</v>
      </c>
      <c r="K37" s="18" t="s">
        <v>120</v>
      </c>
      <c r="L37" s="17">
        <v>190501900</v>
      </c>
      <c r="M37" s="18" t="s">
        <v>121</v>
      </c>
      <c r="N37" s="17">
        <v>60</v>
      </c>
    </row>
    <row r="38" spans="1:14" ht="96.75" customHeight="1" x14ac:dyDescent="0.25">
      <c r="A38" s="13" t="s">
        <v>16</v>
      </c>
      <c r="B38" s="18" t="s">
        <v>36</v>
      </c>
      <c r="C38" s="14" t="s">
        <v>64</v>
      </c>
      <c r="D38" s="16">
        <v>81.5</v>
      </c>
      <c r="E38" s="20">
        <v>2018</v>
      </c>
      <c r="F38" s="14" t="s">
        <v>65</v>
      </c>
      <c r="G38" s="16">
        <v>71.12</v>
      </c>
      <c r="H38" s="17">
        <v>1905</v>
      </c>
      <c r="I38" s="18" t="s">
        <v>109</v>
      </c>
      <c r="J38" s="17">
        <v>1905020</v>
      </c>
      <c r="K38" s="18" t="s">
        <v>122</v>
      </c>
      <c r="L38" s="17">
        <v>190502000</v>
      </c>
      <c r="M38" s="18" t="s">
        <v>123</v>
      </c>
      <c r="N38" s="17">
        <v>12</v>
      </c>
    </row>
    <row r="39" spans="1:14" ht="172.5" customHeight="1" x14ac:dyDescent="0.25">
      <c r="A39" s="13" t="s">
        <v>16</v>
      </c>
      <c r="B39" s="13" t="s">
        <v>36</v>
      </c>
      <c r="C39" s="14" t="s">
        <v>124</v>
      </c>
      <c r="D39" s="16" t="s">
        <v>125</v>
      </c>
      <c r="E39" s="20" t="s">
        <v>126</v>
      </c>
      <c r="F39" s="14" t="s">
        <v>127</v>
      </c>
      <c r="G39" s="16" t="s">
        <v>128</v>
      </c>
      <c r="H39" s="17">
        <v>1905</v>
      </c>
      <c r="I39" s="18" t="s">
        <v>109</v>
      </c>
      <c r="J39" s="17">
        <v>1905021</v>
      </c>
      <c r="K39" s="18" t="s">
        <v>129</v>
      </c>
      <c r="L39" s="17">
        <v>190502100</v>
      </c>
      <c r="M39" s="18" t="s">
        <v>130</v>
      </c>
      <c r="N39" s="17">
        <v>12</v>
      </c>
    </row>
    <row r="40" spans="1:14" ht="126" customHeight="1" x14ac:dyDescent="0.25">
      <c r="A40" s="13" t="s">
        <v>16</v>
      </c>
      <c r="B40" s="18" t="s">
        <v>36</v>
      </c>
      <c r="C40" s="14" t="s">
        <v>131</v>
      </c>
      <c r="D40" s="16" t="s">
        <v>132</v>
      </c>
      <c r="E40" s="20" t="s">
        <v>133</v>
      </c>
      <c r="F40" s="14" t="s">
        <v>134</v>
      </c>
      <c r="G40" s="16" t="s">
        <v>135</v>
      </c>
      <c r="H40" s="17">
        <v>1905</v>
      </c>
      <c r="I40" s="18" t="s">
        <v>109</v>
      </c>
      <c r="J40" s="17">
        <v>1905022</v>
      </c>
      <c r="K40" s="18" t="s">
        <v>136</v>
      </c>
      <c r="L40" s="17">
        <v>190502200</v>
      </c>
      <c r="M40" s="18" t="s">
        <v>137</v>
      </c>
      <c r="N40" s="17">
        <v>12</v>
      </c>
    </row>
    <row r="41" spans="1:14" ht="96.75" customHeight="1" x14ac:dyDescent="0.25">
      <c r="A41" s="13" t="s">
        <v>16</v>
      </c>
      <c r="B41" s="13" t="s">
        <v>36</v>
      </c>
      <c r="C41" s="14" t="s">
        <v>138</v>
      </c>
      <c r="D41" s="28" t="s">
        <v>139</v>
      </c>
      <c r="E41" s="20" t="s">
        <v>39</v>
      </c>
      <c r="F41" s="25" t="s">
        <v>140</v>
      </c>
      <c r="G41" s="16" t="s">
        <v>141</v>
      </c>
      <c r="H41" s="17">
        <v>1905</v>
      </c>
      <c r="I41" s="18" t="s">
        <v>109</v>
      </c>
      <c r="J41" s="17">
        <v>1905023</v>
      </c>
      <c r="K41" s="18" t="s">
        <v>142</v>
      </c>
      <c r="L41" s="17">
        <v>190502300</v>
      </c>
      <c r="M41" s="18" t="s">
        <v>143</v>
      </c>
      <c r="N41" s="17">
        <v>12</v>
      </c>
    </row>
    <row r="42" spans="1:14" ht="96.75" customHeight="1" x14ac:dyDescent="0.25">
      <c r="A42" s="13" t="s">
        <v>16</v>
      </c>
      <c r="B42" s="18" t="s">
        <v>36</v>
      </c>
      <c r="C42" s="14" t="s">
        <v>99</v>
      </c>
      <c r="D42" s="16">
        <v>89.22</v>
      </c>
      <c r="E42" s="20">
        <v>2018</v>
      </c>
      <c r="F42" s="14" t="s">
        <v>100</v>
      </c>
      <c r="G42" s="16">
        <v>100</v>
      </c>
      <c r="H42" s="17">
        <v>1905</v>
      </c>
      <c r="I42" s="18" t="s">
        <v>109</v>
      </c>
      <c r="J42" s="17">
        <v>1905025</v>
      </c>
      <c r="K42" s="18" t="s">
        <v>144</v>
      </c>
      <c r="L42" s="17">
        <v>190502500</v>
      </c>
      <c r="M42" s="18" t="s">
        <v>145</v>
      </c>
      <c r="N42" s="17">
        <v>12</v>
      </c>
    </row>
    <row r="43" spans="1:14" ht="134.25" customHeight="1" x14ac:dyDescent="0.25">
      <c r="A43" s="13" t="s">
        <v>16</v>
      </c>
      <c r="B43" s="18" t="s">
        <v>36</v>
      </c>
      <c r="C43" s="14" t="s">
        <v>146</v>
      </c>
      <c r="D43" s="16" t="s">
        <v>147</v>
      </c>
      <c r="E43" s="20" t="s">
        <v>148</v>
      </c>
      <c r="F43" s="14" t="s">
        <v>149</v>
      </c>
      <c r="G43" s="16" t="s">
        <v>150</v>
      </c>
      <c r="H43" s="17">
        <v>1905</v>
      </c>
      <c r="I43" s="18" t="s">
        <v>109</v>
      </c>
      <c r="J43" s="17">
        <v>1905026</v>
      </c>
      <c r="K43" s="18" t="s">
        <v>151</v>
      </c>
      <c r="L43" s="17">
        <v>190502600</v>
      </c>
      <c r="M43" s="18" t="s">
        <v>152</v>
      </c>
      <c r="N43" s="17">
        <v>12</v>
      </c>
    </row>
    <row r="44" spans="1:14" ht="96.75" customHeight="1" x14ac:dyDescent="0.25">
      <c r="A44" s="13" t="s">
        <v>16</v>
      </c>
      <c r="B44" s="18" t="s">
        <v>36</v>
      </c>
      <c r="C44" s="14" t="s">
        <v>112</v>
      </c>
      <c r="D44" s="16" t="s">
        <v>113</v>
      </c>
      <c r="E44" s="20" t="s">
        <v>59</v>
      </c>
      <c r="F44" s="14" t="s">
        <v>114</v>
      </c>
      <c r="G44" s="16" t="s">
        <v>113</v>
      </c>
      <c r="H44" s="17">
        <v>1905</v>
      </c>
      <c r="I44" s="18" t="s">
        <v>109</v>
      </c>
      <c r="J44" s="17">
        <v>1905027</v>
      </c>
      <c r="K44" s="18" t="s">
        <v>153</v>
      </c>
      <c r="L44" s="17">
        <v>190502700</v>
      </c>
      <c r="M44" s="18" t="s">
        <v>154</v>
      </c>
      <c r="N44" s="17">
        <v>12</v>
      </c>
    </row>
    <row r="45" spans="1:14" ht="96.75" customHeight="1" x14ac:dyDescent="0.25">
      <c r="A45" s="13" t="s">
        <v>16</v>
      </c>
      <c r="B45" s="18" t="s">
        <v>36</v>
      </c>
      <c r="C45" s="14" t="s">
        <v>74</v>
      </c>
      <c r="D45" s="21">
        <v>1.5</v>
      </c>
      <c r="E45" s="22">
        <v>2018</v>
      </c>
      <c r="F45" s="14" t="s">
        <v>75</v>
      </c>
      <c r="G45" s="16">
        <v>1</v>
      </c>
      <c r="H45" s="17">
        <v>1905</v>
      </c>
      <c r="I45" s="18" t="s">
        <v>109</v>
      </c>
      <c r="J45" s="17">
        <v>1905028</v>
      </c>
      <c r="K45" s="18" t="s">
        <v>155</v>
      </c>
      <c r="L45" s="17">
        <v>190502800</v>
      </c>
      <c r="M45" s="18" t="s">
        <v>156</v>
      </c>
      <c r="N45" s="17">
        <v>12</v>
      </c>
    </row>
    <row r="46" spans="1:14" ht="96.75" customHeight="1" x14ac:dyDescent="0.25">
      <c r="A46" s="13" t="s">
        <v>16</v>
      </c>
      <c r="B46" s="18" t="s">
        <v>36</v>
      </c>
      <c r="C46" s="14" t="s">
        <v>92</v>
      </c>
      <c r="D46" s="16">
        <v>0</v>
      </c>
      <c r="E46" s="20">
        <v>2018</v>
      </c>
      <c r="F46" s="14" t="s">
        <v>46</v>
      </c>
      <c r="G46" s="16">
        <v>0</v>
      </c>
      <c r="H46" s="17">
        <v>1905</v>
      </c>
      <c r="I46" s="18" t="s">
        <v>109</v>
      </c>
      <c r="J46" s="17">
        <v>1905029</v>
      </c>
      <c r="K46" s="18" t="s">
        <v>157</v>
      </c>
      <c r="L46" s="17">
        <v>190502900</v>
      </c>
      <c r="M46" s="18" t="s">
        <v>158</v>
      </c>
      <c r="N46" s="17">
        <v>60</v>
      </c>
    </row>
    <row r="47" spans="1:14" ht="96.75" customHeight="1" x14ac:dyDescent="0.25">
      <c r="A47" s="13" t="s">
        <v>16</v>
      </c>
      <c r="B47" s="18" t="s">
        <v>36</v>
      </c>
      <c r="C47" s="14" t="s">
        <v>74</v>
      </c>
      <c r="D47" s="21">
        <v>1.5</v>
      </c>
      <c r="E47" s="22">
        <v>2018</v>
      </c>
      <c r="F47" s="14" t="s">
        <v>75</v>
      </c>
      <c r="G47" s="16">
        <v>1</v>
      </c>
      <c r="H47" s="17">
        <v>1905</v>
      </c>
      <c r="I47" s="18" t="s">
        <v>109</v>
      </c>
      <c r="J47" s="17">
        <v>1905031</v>
      </c>
      <c r="K47" s="18" t="s">
        <v>159</v>
      </c>
      <c r="L47" s="17">
        <v>190503100</v>
      </c>
      <c r="M47" s="18" t="s">
        <v>160</v>
      </c>
      <c r="N47" s="17">
        <v>12</v>
      </c>
    </row>
    <row r="48" spans="1:14" ht="96.75" customHeight="1" x14ac:dyDescent="0.25">
      <c r="A48" s="13" t="s">
        <v>16</v>
      </c>
      <c r="B48" s="18" t="s">
        <v>36</v>
      </c>
      <c r="C48" s="18" t="s">
        <v>161</v>
      </c>
      <c r="D48" s="29" t="s">
        <v>162</v>
      </c>
      <c r="E48" s="24" t="s">
        <v>39</v>
      </c>
      <c r="F48" s="18" t="s">
        <v>163</v>
      </c>
      <c r="G48" s="17" t="s">
        <v>164</v>
      </c>
      <c r="H48" s="17">
        <v>1905</v>
      </c>
      <c r="I48" s="18" t="s">
        <v>109</v>
      </c>
      <c r="J48" s="17" t="s">
        <v>27</v>
      </c>
      <c r="K48" s="18" t="s">
        <v>165</v>
      </c>
      <c r="L48" s="17" t="s">
        <v>27</v>
      </c>
      <c r="M48" s="18" t="s">
        <v>166</v>
      </c>
      <c r="N48" s="17">
        <v>11</v>
      </c>
    </row>
    <row r="49" spans="1:14" ht="96.75" customHeight="1" x14ac:dyDescent="0.25">
      <c r="A49" s="13" t="s">
        <v>16</v>
      </c>
      <c r="B49" s="18" t="s">
        <v>36</v>
      </c>
      <c r="C49" s="14" t="s">
        <v>103</v>
      </c>
      <c r="D49" s="23">
        <v>8.7157362618207177</v>
      </c>
      <c r="E49" s="22">
        <v>2018</v>
      </c>
      <c r="F49" s="25" t="s">
        <v>46</v>
      </c>
      <c r="G49" s="16">
        <v>8.6</v>
      </c>
      <c r="H49" s="17">
        <v>1905</v>
      </c>
      <c r="I49" s="18" t="s">
        <v>109</v>
      </c>
      <c r="J49" s="17" t="s">
        <v>27</v>
      </c>
      <c r="K49" s="18" t="s">
        <v>167</v>
      </c>
      <c r="L49" s="17" t="s">
        <v>27</v>
      </c>
      <c r="M49" s="18" t="s">
        <v>168</v>
      </c>
      <c r="N49" s="17">
        <v>11</v>
      </c>
    </row>
    <row r="50" spans="1:14" ht="96.75" customHeight="1" x14ac:dyDescent="0.25">
      <c r="A50" s="13" t="s">
        <v>16</v>
      </c>
      <c r="B50" s="18" t="s">
        <v>36</v>
      </c>
      <c r="C50" s="14" t="s">
        <v>103</v>
      </c>
      <c r="D50" s="23">
        <v>8.7157362618207177</v>
      </c>
      <c r="E50" s="22">
        <v>2018</v>
      </c>
      <c r="F50" s="25" t="s">
        <v>46</v>
      </c>
      <c r="G50" s="16">
        <v>8.6</v>
      </c>
      <c r="H50" s="17">
        <v>1905</v>
      </c>
      <c r="I50" s="18" t="s">
        <v>109</v>
      </c>
      <c r="J50" s="17" t="s">
        <v>27</v>
      </c>
      <c r="K50" s="18" t="s">
        <v>169</v>
      </c>
      <c r="L50" s="17" t="s">
        <v>27</v>
      </c>
      <c r="M50" s="18" t="s">
        <v>170</v>
      </c>
      <c r="N50" s="17">
        <v>12</v>
      </c>
    </row>
    <row r="51" spans="1:14" ht="96.75" customHeight="1" x14ac:dyDescent="0.25">
      <c r="A51" s="13" t="s">
        <v>16</v>
      </c>
      <c r="B51" s="18" t="s">
        <v>36</v>
      </c>
      <c r="C51" s="14" t="s">
        <v>171</v>
      </c>
      <c r="D51" s="16" t="s">
        <v>172</v>
      </c>
      <c r="E51" s="20" t="s">
        <v>39</v>
      </c>
      <c r="F51" s="14" t="s">
        <v>163</v>
      </c>
      <c r="G51" s="16" t="s">
        <v>172</v>
      </c>
      <c r="H51" s="17">
        <v>1905</v>
      </c>
      <c r="I51" s="18" t="s">
        <v>109</v>
      </c>
      <c r="J51" s="17" t="s">
        <v>27</v>
      </c>
      <c r="K51" s="18" t="s">
        <v>173</v>
      </c>
      <c r="L51" s="17" t="s">
        <v>27</v>
      </c>
      <c r="M51" s="18" t="s">
        <v>174</v>
      </c>
      <c r="N51" s="17">
        <v>12</v>
      </c>
    </row>
    <row r="52" spans="1:14" ht="96.75" customHeight="1" x14ac:dyDescent="0.25">
      <c r="A52" s="13" t="s">
        <v>16</v>
      </c>
      <c r="B52" s="18" t="s">
        <v>36</v>
      </c>
      <c r="C52" s="14" t="s">
        <v>175</v>
      </c>
      <c r="D52" s="21">
        <v>0</v>
      </c>
      <c r="E52" s="22">
        <v>2018</v>
      </c>
      <c r="F52" s="14" t="s">
        <v>46</v>
      </c>
      <c r="G52" s="16">
        <v>0</v>
      </c>
      <c r="H52" s="17">
        <v>1905</v>
      </c>
      <c r="I52" s="18" t="s">
        <v>109</v>
      </c>
      <c r="J52" s="17" t="s">
        <v>27</v>
      </c>
      <c r="K52" s="18" t="s">
        <v>176</v>
      </c>
      <c r="L52" s="17" t="s">
        <v>27</v>
      </c>
      <c r="M52" s="18" t="s">
        <v>177</v>
      </c>
      <c r="N52" s="17">
        <v>1</v>
      </c>
    </row>
    <row r="53" spans="1:14" ht="96.75" customHeight="1" x14ac:dyDescent="0.25">
      <c r="A53" s="13" t="s">
        <v>16</v>
      </c>
      <c r="B53" s="18" t="s">
        <v>36</v>
      </c>
      <c r="C53" s="14" t="s">
        <v>95</v>
      </c>
      <c r="D53" s="16">
        <v>89</v>
      </c>
      <c r="E53" s="20">
        <v>2018</v>
      </c>
      <c r="F53" s="14" t="s">
        <v>96</v>
      </c>
      <c r="G53" s="16">
        <v>95</v>
      </c>
      <c r="H53" s="17">
        <v>1905</v>
      </c>
      <c r="I53" s="18" t="s">
        <v>109</v>
      </c>
      <c r="J53" s="17" t="s">
        <v>27</v>
      </c>
      <c r="K53" s="18" t="s">
        <v>178</v>
      </c>
      <c r="L53" s="17" t="s">
        <v>27</v>
      </c>
      <c r="M53" s="18" t="s">
        <v>179</v>
      </c>
      <c r="N53" s="17">
        <v>12</v>
      </c>
    </row>
    <row r="54" spans="1:14" ht="96.75" customHeight="1" x14ac:dyDescent="0.25">
      <c r="A54" s="13" t="s">
        <v>16</v>
      </c>
      <c r="B54" s="18" t="s">
        <v>36</v>
      </c>
      <c r="C54" s="14" t="s">
        <v>64</v>
      </c>
      <c r="D54" s="16">
        <v>81.5</v>
      </c>
      <c r="E54" s="20">
        <v>2018</v>
      </c>
      <c r="F54" s="14" t="s">
        <v>65</v>
      </c>
      <c r="G54" s="16">
        <v>71.12</v>
      </c>
      <c r="H54" s="17">
        <v>1905</v>
      </c>
      <c r="I54" s="18" t="s">
        <v>109</v>
      </c>
      <c r="J54" s="17" t="s">
        <v>27</v>
      </c>
      <c r="K54" s="18" t="s">
        <v>180</v>
      </c>
      <c r="L54" s="17" t="s">
        <v>27</v>
      </c>
      <c r="M54" s="18" t="s">
        <v>181</v>
      </c>
      <c r="N54" s="17">
        <v>2</v>
      </c>
    </row>
    <row r="55" spans="1:14" ht="96.75" customHeight="1" x14ac:dyDescent="0.25">
      <c r="A55" s="13" t="s">
        <v>16</v>
      </c>
      <c r="B55" s="18" t="s">
        <v>36</v>
      </c>
      <c r="C55" s="14" t="s">
        <v>182</v>
      </c>
      <c r="D55" s="16" t="s">
        <v>183</v>
      </c>
      <c r="E55" s="20" t="s">
        <v>39</v>
      </c>
      <c r="F55" s="14" t="s">
        <v>184</v>
      </c>
      <c r="G55" s="16" t="s">
        <v>185</v>
      </c>
      <c r="H55" s="17">
        <v>1906</v>
      </c>
      <c r="I55" s="18" t="s">
        <v>186</v>
      </c>
      <c r="J55" s="17">
        <v>1906005</v>
      </c>
      <c r="K55" s="18" t="s">
        <v>187</v>
      </c>
      <c r="L55" s="17">
        <v>190600500</v>
      </c>
      <c r="M55" s="18" t="s">
        <v>187</v>
      </c>
      <c r="N55" s="17">
        <v>11</v>
      </c>
    </row>
    <row r="56" spans="1:14" ht="96.75" customHeight="1" x14ac:dyDescent="0.25">
      <c r="A56" s="13" t="s">
        <v>16</v>
      </c>
      <c r="B56" s="18" t="s">
        <v>36</v>
      </c>
      <c r="C56" s="14" t="s">
        <v>52</v>
      </c>
      <c r="D56" s="23">
        <v>99.679658302188997</v>
      </c>
      <c r="E56" s="24">
        <v>2018</v>
      </c>
      <c r="F56" s="25" t="s">
        <v>188</v>
      </c>
      <c r="G56" s="23">
        <v>99.68</v>
      </c>
      <c r="H56" s="17">
        <v>1906</v>
      </c>
      <c r="I56" s="18" t="s">
        <v>186</v>
      </c>
      <c r="J56" s="17">
        <v>1906012</v>
      </c>
      <c r="K56" s="14" t="s">
        <v>189</v>
      </c>
      <c r="L56" s="17">
        <v>190601200</v>
      </c>
      <c r="M56" s="14" t="s">
        <v>189</v>
      </c>
      <c r="N56" s="16">
        <v>2</v>
      </c>
    </row>
    <row r="57" spans="1:14" ht="96.75" customHeight="1" x14ac:dyDescent="0.25">
      <c r="A57" s="13" t="s">
        <v>16</v>
      </c>
      <c r="B57" s="18" t="s">
        <v>36</v>
      </c>
      <c r="C57" s="14" t="s">
        <v>190</v>
      </c>
      <c r="D57" s="28" t="s">
        <v>191</v>
      </c>
      <c r="E57" s="24" t="s">
        <v>39</v>
      </c>
      <c r="F57" s="14" t="s">
        <v>192</v>
      </c>
      <c r="G57" s="16" t="s">
        <v>191</v>
      </c>
      <c r="H57" s="17">
        <v>1906</v>
      </c>
      <c r="I57" s="18" t="s">
        <v>186</v>
      </c>
      <c r="J57" s="17">
        <v>1906019</v>
      </c>
      <c r="K57" s="18" t="s">
        <v>193</v>
      </c>
      <c r="L57" s="17">
        <v>190601900</v>
      </c>
      <c r="M57" s="18" t="s">
        <v>193</v>
      </c>
      <c r="N57" s="17">
        <v>1</v>
      </c>
    </row>
    <row r="58" spans="1:14" ht="96.75" customHeight="1" x14ac:dyDescent="0.25">
      <c r="A58" s="13" t="s">
        <v>16</v>
      </c>
      <c r="B58" s="18" t="s">
        <v>36</v>
      </c>
      <c r="C58" s="14" t="s">
        <v>80</v>
      </c>
      <c r="D58" s="21">
        <v>11.21</v>
      </c>
      <c r="E58" s="22">
        <v>2018</v>
      </c>
      <c r="F58" s="14">
        <v>13.21</v>
      </c>
      <c r="G58" s="16">
        <v>11</v>
      </c>
      <c r="H58" s="17">
        <v>1906</v>
      </c>
      <c r="I58" s="18" t="s">
        <v>186</v>
      </c>
      <c r="J58" s="17">
        <v>1906022</v>
      </c>
      <c r="K58" s="14" t="s">
        <v>194</v>
      </c>
      <c r="L58" s="17">
        <v>190602200</v>
      </c>
      <c r="M58" s="14" t="s">
        <v>195</v>
      </c>
      <c r="N58" s="16">
        <v>4</v>
      </c>
    </row>
    <row r="59" spans="1:14" ht="96.75" customHeight="1" x14ac:dyDescent="0.25">
      <c r="A59" s="13" t="s">
        <v>16</v>
      </c>
      <c r="B59" s="18" t="s">
        <v>36</v>
      </c>
      <c r="C59" s="14" t="s">
        <v>68</v>
      </c>
      <c r="D59" s="23">
        <v>8.11</v>
      </c>
      <c r="E59" s="22">
        <v>2018</v>
      </c>
      <c r="F59" s="25" t="s">
        <v>46</v>
      </c>
      <c r="G59" s="16">
        <v>6.5</v>
      </c>
      <c r="H59" s="17">
        <v>1906</v>
      </c>
      <c r="I59" s="18" t="s">
        <v>186</v>
      </c>
      <c r="J59" s="16" t="s">
        <v>27</v>
      </c>
      <c r="K59" s="18" t="s">
        <v>196</v>
      </c>
      <c r="L59" s="16" t="s">
        <v>27</v>
      </c>
      <c r="M59" s="18" t="s">
        <v>197</v>
      </c>
      <c r="N59" s="17">
        <v>60</v>
      </c>
    </row>
    <row r="60" spans="1:14" ht="96.75" customHeight="1" x14ac:dyDescent="0.25">
      <c r="A60" s="13" t="s">
        <v>16</v>
      </c>
      <c r="B60" s="18" t="s">
        <v>36</v>
      </c>
      <c r="C60" s="14" t="s">
        <v>198</v>
      </c>
      <c r="D60" s="16">
        <v>85.9</v>
      </c>
      <c r="E60" s="20">
        <v>2018</v>
      </c>
      <c r="F60" s="14" t="s">
        <v>199</v>
      </c>
      <c r="G60" s="16">
        <v>90</v>
      </c>
      <c r="H60" s="17">
        <v>1906</v>
      </c>
      <c r="I60" s="18" t="s">
        <v>186</v>
      </c>
      <c r="J60" s="16" t="s">
        <v>27</v>
      </c>
      <c r="K60" s="18" t="s">
        <v>196</v>
      </c>
      <c r="L60" s="16" t="s">
        <v>27</v>
      </c>
      <c r="M60" s="18" t="s">
        <v>200</v>
      </c>
      <c r="N60" s="17">
        <v>40</v>
      </c>
    </row>
    <row r="61" spans="1:14" ht="96.75" customHeight="1" x14ac:dyDescent="0.25">
      <c r="A61" s="13" t="s">
        <v>16</v>
      </c>
      <c r="B61" s="18" t="s">
        <v>36</v>
      </c>
      <c r="C61" s="14" t="s">
        <v>201</v>
      </c>
      <c r="D61" s="30">
        <v>47.271242571337844</v>
      </c>
      <c r="E61" s="20">
        <v>2018</v>
      </c>
      <c r="F61" s="14" t="s">
        <v>46</v>
      </c>
      <c r="G61" s="16">
        <v>40</v>
      </c>
      <c r="H61" s="17">
        <v>1906</v>
      </c>
      <c r="I61" s="18" t="s">
        <v>186</v>
      </c>
      <c r="J61" s="17">
        <v>1906029</v>
      </c>
      <c r="K61" s="18" t="s">
        <v>202</v>
      </c>
      <c r="L61" s="17">
        <v>190602900</v>
      </c>
      <c r="M61" s="18" t="s">
        <v>203</v>
      </c>
      <c r="N61" s="17">
        <v>40</v>
      </c>
    </row>
    <row r="62" spans="1:14" ht="96.75" customHeight="1" x14ac:dyDescent="0.25">
      <c r="A62" s="13" t="s">
        <v>16</v>
      </c>
      <c r="B62" s="18" t="s">
        <v>36</v>
      </c>
      <c r="C62" s="14" t="s">
        <v>99</v>
      </c>
      <c r="D62" s="16">
        <v>89.22</v>
      </c>
      <c r="E62" s="20">
        <v>2018</v>
      </c>
      <c r="F62" s="14" t="s">
        <v>100</v>
      </c>
      <c r="G62" s="16">
        <v>100</v>
      </c>
      <c r="H62" s="17">
        <v>1906</v>
      </c>
      <c r="I62" s="18" t="s">
        <v>186</v>
      </c>
      <c r="J62" s="17">
        <v>1906032</v>
      </c>
      <c r="K62" s="18" t="s">
        <v>204</v>
      </c>
      <c r="L62" s="17">
        <v>190603200</v>
      </c>
      <c r="M62" s="18" t="s">
        <v>205</v>
      </c>
      <c r="N62" s="17">
        <v>3000</v>
      </c>
    </row>
    <row r="63" spans="1:14" ht="96.75" customHeight="1" x14ac:dyDescent="0.25">
      <c r="A63" s="13" t="s">
        <v>16</v>
      </c>
      <c r="B63" s="18" t="s">
        <v>36</v>
      </c>
      <c r="C63" s="14" t="s">
        <v>198</v>
      </c>
      <c r="D63" s="16">
        <v>85.9</v>
      </c>
      <c r="E63" s="20">
        <v>2018</v>
      </c>
      <c r="F63" s="14" t="s">
        <v>199</v>
      </c>
      <c r="G63" s="16">
        <v>90</v>
      </c>
      <c r="H63" s="17">
        <v>1906</v>
      </c>
      <c r="I63" s="18" t="s">
        <v>186</v>
      </c>
      <c r="J63" s="16" t="s">
        <v>27</v>
      </c>
      <c r="K63" s="18" t="s">
        <v>206</v>
      </c>
      <c r="L63" s="16" t="s">
        <v>27</v>
      </c>
      <c r="M63" s="18" t="s">
        <v>207</v>
      </c>
      <c r="N63" s="17">
        <v>19899</v>
      </c>
    </row>
    <row r="64" spans="1:14" ht="96.75" customHeight="1" x14ac:dyDescent="0.25">
      <c r="A64" s="13" t="s">
        <v>16</v>
      </c>
      <c r="B64" s="18" t="s">
        <v>36</v>
      </c>
      <c r="C64" s="14" t="s">
        <v>198</v>
      </c>
      <c r="D64" s="16">
        <v>85.9</v>
      </c>
      <c r="E64" s="20">
        <v>2018</v>
      </c>
      <c r="F64" s="14" t="s">
        <v>199</v>
      </c>
      <c r="G64" s="16">
        <v>90</v>
      </c>
      <c r="H64" s="17">
        <v>1906</v>
      </c>
      <c r="I64" s="18" t="s">
        <v>186</v>
      </c>
      <c r="J64" s="16" t="s">
        <v>27</v>
      </c>
      <c r="K64" s="18" t="s">
        <v>208</v>
      </c>
      <c r="L64" s="16" t="s">
        <v>27</v>
      </c>
      <c r="M64" s="18" t="s">
        <v>209</v>
      </c>
      <c r="N64" s="17">
        <v>100</v>
      </c>
    </row>
    <row r="65" spans="1:14" ht="96.75" customHeight="1" x14ac:dyDescent="0.25">
      <c r="A65" s="13" t="s">
        <v>16</v>
      </c>
      <c r="B65" s="18" t="s">
        <v>36</v>
      </c>
      <c r="C65" s="14" t="s">
        <v>198</v>
      </c>
      <c r="D65" s="16">
        <v>85.9</v>
      </c>
      <c r="E65" s="20">
        <v>2018</v>
      </c>
      <c r="F65" s="14" t="s">
        <v>199</v>
      </c>
      <c r="G65" s="16">
        <v>90</v>
      </c>
      <c r="H65" s="17">
        <v>1906</v>
      </c>
      <c r="I65" s="18" t="s">
        <v>186</v>
      </c>
      <c r="J65" s="16" t="s">
        <v>27</v>
      </c>
      <c r="K65" s="18" t="s">
        <v>210</v>
      </c>
      <c r="L65" s="16" t="s">
        <v>27</v>
      </c>
      <c r="M65" s="18" t="s">
        <v>211</v>
      </c>
      <c r="N65" s="17">
        <v>100</v>
      </c>
    </row>
    <row r="66" spans="1:14" ht="96.75" customHeight="1" x14ac:dyDescent="0.25">
      <c r="A66" s="18" t="s">
        <v>16</v>
      </c>
      <c r="B66" s="14" t="s">
        <v>212</v>
      </c>
      <c r="C66" s="18" t="s">
        <v>213</v>
      </c>
      <c r="D66" s="31" t="s">
        <v>214</v>
      </c>
      <c r="E66" s="17" t="s">
        <v>215</v>
      </c>
      <c r="F66" s="18" t="s">
        <v>216</v>
      </c>
      <c r="G66" s="17" t="s">
        <v>217</v>
      </c>
      <c r="H66" s="21">
        <v>2201</v>
      </c>
      <c r="I66" s="18" t="s">
        <v>218</v>
      </c>
      <c r="J66" s="32">
        <v>2201001</v>
      </c>
      <c r="K66" s="18" t="s">
        <v>117</v>
      </c>
      <c r="L66" s="32">
        <v>220100100</v>
      </c>
      <c r="M66" s="18" t="s">
        <v>219</v>
      </c>
      <c r="N66" s="21">
        <v>5</v>
      </c>
    </row>
    <row r="67" spans="1:14" ht="96.75" customHeight="1" x14ac:dyDescent="0.25">
      <c r="A67" s="18" t="s">
        <v>16</v>
      </c>
      <c r="B67" s="14" t="s">
        <v>212</v>
      </c>
      <c r="C67" s="14" t="s">
        <v>213</v>
      </c>
      <c r="D67" s="33" t="s">
        <v>214</v>
      </c>
      <c r="E67" s="16" t="s">
        <v>215</v>
      </c>
      <c r="F67" s="14" t="s">
        <v>216</v>
      </c>
      <c r="G67" s="16" t="s">
        <v>217</v>
      </c>
      <c r="H67" s="21">
        <v>2201</v>
      </c>
      <c r="I67" s="18" t="s">
        <v>218</v>
      </c>
      <c r="J67" s="32">
        <v>2201006</v>
      </c>
      <c r="K67" s="18" t="s">
        <v>220</v>
      </c>
      <c r="L67" s="32">
        <v>220100600</v>
      </c>
      <c r="M67" s="18" t="s">
        <v>221</v>
      </c>
      <c r="N67" s="21">
        <v>54</v>
      </c>
    </row>
    <row r="68" spans="1:14" ht="96.75" customHeight="1" x14ac:dyDescent="0.25">
      <c r="A68" s="18" t="s">
        <v>16</v>
      </c>
      <c r="B68" s="14" t="s">
        <v>212</v>
      </c>
      <c r="C68" s="18" t="s">
        <v>222</v>
      </c>
      <c r="D68" s="33" t="s">
        <v>223</v>
      </c>
      <c r="E68" s="17" t="s">
        <v>224</v>
      </c>
      <c r="F68" s="14" t="s">
        <v>225</v>
      </c>
      <c r="G68" s="16" t="s">
        <v>226</v>
      </c>
      <c r="H68" s="21">
        <v>2201</v>
      </c>
      <c r="I68" s="18" t="s">
        <v>218</v>
      </c>
      <c r="J68" s="32">
        <v>2201007</v>
      </c>
      <c r="K68" s="18" t="s">
        <v>227</v>
      </c>
      <c r="L68" s="32">
        <v>220100700</v>
      </c>
      <c r="M68" s="18" t="s">
        <v>228</v>
      </c>
      <c r="N68" s="34">
        <v>23662</v>
      </c>
    </row>
    <row r="69" spans="1:14" ht="96.75" customHeight="1" x14ac:dyDescent="0.25">
      <c r="A69" s="18" t="s">
        <v>16</v>
      </c>
      <c r="B69" s="14" t="s">
        <v>212</v>
      </c>
      <c r="C69" s="14" t="s">
        <v>222</v>
      </c>
      <c r="D69" s="33" t="s">
        <v>223</v>
      </c>
      <c r="E69" s="16" t="s">
        <v>224</v>
      </c>
      <c r="F69" s="14" t="s">
        <v>225</v>
      </c>
      <c r="G69" s="16" t="s">
        <v>226</v>
      </c>
      <c r="H69" s="21">
        <v>2201</v>
      </c>
      <c r="I69" s="18" t="s">
        <v>218</v>
      </c>
      <c r="J69" s="32">
        <v>2201009</v>
      </c>
      <c r="K69" s="18" t="s">
        <v>229</v>
      </c>
      <c r="L69" s="32">
        <v>220100900</v>
      </c>
      <c r="M69" s="18" t="s">
        <v>230</v>
      </c>
      <c r="N69" s="34">
        <v>1814</v>
      </c>
    </row>
    <row r="70" spans="1:14" ht="96.75" customHeight="1" x14ac:dyDescent="0.25">
      <c r="A70" s="18" t="s">
        <v>16</v>
      </c>
      <c r="B70" s="14" t="s">
        <v>212</v>
      </c>
      <c r="C70" s="14" t="s">
        <v>222</v>
      </c>
      <c r="D70" s="33" t="s">
        <v>223</v>
      </c>
      <c r="E70" s="16" t="s">
        <v>224</v>
      </c>
      <c r="F70" s="14" t="s">
        <v>225</v>
      </c>
      <c r="G70" s="16" t="s">
        <v>226</v>
      </c>
      <c r="H70" s="21">
        <v>2201</v>
      </c>
      <c r="I70" s="18" t="s">
        <v>218</v>
      </c>
      <c r="J70" s="32">
        <v>2201010</v>
      </c>
      <c r="K70" s="18" t="s">
        <v>231</v>
      </c>
      <c r="L70" s="32">
        <v>220101000</v>
      </c>
      <c r="M70" s="18" t="s">
        <v>232</v>
      </c>
      <c r="N70" s="34">
        <v>94</v>
      </c>
    </row>
    <row r="71" spans="1:14" ht="96.75" customHeight="1" x14ac:dyDescent="0.25">
      <c r="A71" s="18" t="s">
        <v>16</v>
      </c>
      <c r="B71" s="14" t="s">
        <v>212</v>
      </c>
      <c r="C71" s="14" t="s">
        <v>213</v>
      </c>
      <c r="D71" s="33" t="s">
        <v>214</v>
      </c>
      <c r="E71" s="16" t="s">
        <v>215</v>
      </c>
      <c r="F71" s="14" t="s">
        <v>216</v>
      </c>
      <c r="G71" s="16" t="s">
        <v>217</v>
      </c>
      <c r="H71" s="21">
        <v>2201</v>
      </c>
      <c r="I71" s="18" t="s">
        <v>218</v>
      </c>
      <c r="J71" s="32">
        <v>2201015</v>
      </c>
      <c r="K71" s="18" t="s">
        <v>233</v>
      </c>
      <c r="L71" s="32">
        <v>220101500</v>
      </c>
      <c r="M71" s="35" t="s">
        <v>234</v>
      </c>
      <c r="N71" s="34">
        <v>11</v>
      </c>
    </row>
    <row r="72" spans="1:14" ht="96.75" customHeight="1" x14ac:dyDescent="0.25">
      <c r="A72" s="18" t="s">
        <v>16</v>
      </c>
      <c r="B72" s="14" t="s">
        <v>212</v>
      </c>
      <c r="C72" s="18" t="s">
        <v>235</v>
      </c>
      <c r="D72" s="21" t="s">
        <v>236</v>
      </c>
      <c r="E72" s="21" t="s">
        <v>236</v>
      </c>
      <c r="F72" s="14" t="s">
        <v>237</v>
      </c>
      <c r="G72" s="36">
        <v>0.5</v>
      </c>
      <c r="H72" s="21">
        <v>2201</v>
      </c>
      <c r="I72" s="18" t="s">
        <v>218</v>
      </c>
      <c r="J72" s="32">
        <v>2201018</v>
      </c>
      <c r="K72" s="18" t="s">
        <v>238</v>
      </c>
      <c r="L72" s="32">
        <v>220101802</v>
      </c>
      <c r="M72" s="18" t="s">
        <v>239</v>
      </c>
      <c r="N72" s="34">
        <v>1</v>
      </c>
    </row>
    <row r="73" spans="1:14" ht="96.75" customHeight="1" x14ac:dyDescent="0.25">
      <c r="A73" s="18" t="s">
        <v>16</v>
      </c>
      <c r="B73" s="14" t="s">
        <v>212</v>
      </c>
      <c r="C73" s="14" t="s">
        <v>240</v>
      </c>
      <c r="D73" s="16" t="s">
        <v>241</v>
      </c>
      <c r="E73" s="16" t="s">
        <v>148</v>
      </c>
      <c r="F73" s="14" t="s">
        <v>242</v>
      </c>
      <c r="G73" s="16" t="s">
        <v>243</v>
      </c>
      <c r="H73" s="21">
        <v>2201</v>
      </c>
      <c r="I73" s="18" t="s">
        <v>218</v>
      </c>
      <c r="J73" s="32">
        <v>2201026</v>
      </c>
      <c r="K73" s="18" t="s">
        <v>244</v>
      </c>
      <c r="L73" s="32">
        <v>220102600</v>
      </c>
      <c r="M73" s="18" t="s">
        <v>245</v>
      </c>
      <c r="N73" s="21">
        <v>54</v>
      </c>
    </row>
    <row r="74" spans="1:14" ht="96.75" customHeight="1" x14ac:dyDescent="0.25">
      <c r="A74" s="18" t="s">
        <v>16</v>
      </c>
      <c r="B74" s="14" t="s">
        <v>212</v>
      </c>
      <c r="C74" s="14" t="s">
        <v>246</v>
      </c>
      <c r="D74" s="33" t="s">
        <v>247</v>
      </c>
      <c r="E74" s="16" t="s">
        <v>248</v>
      </c>
      <c r="F74" s="14" t="s">
        <v>249</v>
      </c>
      <c r="G74" s="16" t="s">
        <v>250</v>
      </c>
      <c r="H74" s="21">
        <v>2201</v>
      </c>
      <c r="I74" s="18" t="s">
        <v>218</v>
      </c>
      <c r="J74" s="32">
        <v>2201028</v>
      </c>
      <c r="K74" s="18" t="s">
        <v>251</v>
      </c>
      <c r="L74" s="32">
        <v>220102801</v>
      </c>
      <c r="M74" s="18" t="s">
        <v>252</v>
      </c>
      <c r="N74" s="34">
        <v>36000</v>
      </c>
    </row>
    <row r="75" spans="1:14" ht="96.75" customHeight="1" x14ac:dyDescent="0.25">
      <c r="A75" s="18" t="s">
        <v>16</v>
      </c>
      <c r="B75" s="14" t="s">
        <v>212</v>
      </c>
      <c r="C75" s="14" t="s">
        <v>246</v>
      </c>
      <c r="D75" s="33" t="s">
        <v>247</v>
      </c>
      <c r="E75" s="16" t="s">
        <v>248</v>
      </c>
      <c r="F75" s="14" t="s">
        <v>249</v>
      </c>
      <c r="G75" s="16" t="s">
        <v>250</v>
      </c>
      <c r="H75" s="21">
        <v>2201</v>
      </c>
      <c r="I75" s="18" t="s">
        <v>218</v>
      </c>
      <c r="J75" s="37">
        <v>2201029</v>
      </c>
      <c r="K75" s="18" t="s">
        <v>253</v>
      </c>
      <c r="L75" s="37">
        <v>220102900</v>
      </c>
      <c r="M75" s="18" t="s">
        <v>254</v>
      </c>
      <c r="N75" s="34">
        <v>4000</v>
      </c>
    </row>
    <row r="76" spans="1:14" ht="96.75" customHeight="1" x14ac:dyDescent="0.25">
      <c r="A76" s="18" t="s">
        <v>16</v>
      </c>
      <c r="B76" s="14" t="s">
        <v>212</v>
      </c>
      <c r="C76" s="14" t="s">
        <v>255</v>
      </c>
      <c r="D76" s="33" t="s">
        <v>256</v>
      </c>
      <c r="E76" s="16" t="s">
        <v>257</v>
      </c>
      <c r="F76" s="14" t="s">
        <v>258</v>
      </c>
      <c r="G76" s="16" t="s">
        <v>259</v>
      </c>
      <c r="H76" s="21">
        <v>2201</v>
      </c>
      <c r="I76" s="18" t="s">
        <v>218</v>
      </c>
      <c r="J76" s="32">
        <v>2201030</v>
      </c>
      <c r="K76" s="18" t="s">
        <v>260</v>
      </c>
      <c r="L76" s="32">
        <v>220103000</v>
      </c>
      <c r="M76" s="18" t="s">
        <v>261</v>
      </c>
      <c r="N76" s="34">
        <v>2500</v>
      </c>
    </row>
    <row r="77" spans="1:14" ht="96.75" customHeight="1" x14ac:dyDescent="0.25">
      <c r="A77" s="18" t="s">
        <v>16</v>
      </c>
      <c r="B77" s="14" t="s">
        <v>212</v>
      </c>
      <c r="C77" s="14" t="s">
        <v>262</v>
      </c>
      <c r="D77" s="38">
        <v>4.3999999999999997E-2</v>
      </c>
      <c r="E77" s="16">
        <v>2018</v>
      </c>
      <c r="F77" s="14" t="s">
        <v>263</v>
      </c>
      <c r="G77" s="38">
        <v>4.2000000000000003E-2</v>
      </c>
      <c r="H77" s="21">
        <v>2201</v>
      </c>
      <c r="I77" s="18" t="s">
        <v>218</v>
      </c>
      <c r="J77" s="32">
        <v>2201032</v>
      </c>
      <c r="K77" s="18" t="s">
        <v>264</v>
      </c>
      <c r="L77" s="32">
        <v>220103200</v>
      </c>
      <c r="M77" s="18" t="s">
        <v>265</v>
      </c>
      <c r="N77" s="34">
        <v>600</v>
      </c>
    </row>
    <row r="78" spans="1:14" ht="96.75" customHeight="1" x14ac:dyDescent="0.25">
      <c r="A78" s="18" t="s">
        <v>16</v>
      </c>
      <c r="B78" s="14" t="s">
        <v>212</v>
      </c>
      <c r="C78" s="14" t="s">
        <v>266</v>
      </c>
      <c r="D78" s="33" t="s">
        <v>267</v>
      </c>
      <c r="E78" s="16">
        <v>2018</v>
      </c>
      <c r="F78" s="14" t="s">
        <v>268</v>
      </c>
      <c r="G78" s="38">
        <v>3.5000000000000003E-2</v>
      </c>
      <c r="H78" s="21">
        <v>2201</v>
      </c>
      <c r="I78" s="18" t="s">
        <v>218</v>
      </c>
      <c r="J78" s="32">
        <v>2201033</v>
      </c>
      <c r="K78" s="18" t="s">
        <v>269</v>
      </c>
      <c r="L78" s="32">
        <v>220103300</v>
      </c>
      <c r="M78" s="18" t="s">
        <v>270</v>
      </c>
      <c r="N78" s="34">
        <v>36000</v>
      </c>
    </row>
    <row r="79" spans="1:14" ht="96.75" customHeight="1" x14ac:dyDescent="0.25">
      <c r="A79" s="18" t="s">
        <v>16</v>
      </c>
      <c r="B79" s="14" t="s">
        <v>212</v>
      </c>
      <c r="C79" s="14" t="s">
        <v>271</v>
      </c>
      <c r="D79" s="33">
        <v>0.05</v>
      </c>
      <c r="E79" s="16">
        <v>2019</v>
      </c>
      <c r="F79" s="14" t="s">
        <v>272</v>
      </c>
      <c r="G79" s="33">
        <v>7.0000000000000007E-2</v>
      </c>
      <c r="H79" s="21">
        <v>2201</v>
      </c>
      <c r="I79" s="18" t="s">
        <v>218</v>
      </c>
      <c r="J79" s="32">
        <v>2201034</v>
      </c>
      <c r="K79" s="18" t="s">
        <v>273</v>
      </c>
      <c r="L79" s="32">
        <v>220103400</v>
      </c>
      <c r="M79" s="18" t="s">
        <v>274</v>
      </c>
      <c r="N79" s="34">
        <v>15000</v>
      </c>
    </row>
    <row r="80" spans="1:14" ht="96.75" customHeight="1" x14ac:dyDescent="0.25">
      <c r="A80" s="18" t="s">
        <v>16</v>
      </c>
      <c r="B80" s="14" t="s">
        <v>212</v>
      </c>
      <c r="C80" s="18" t="s">
        <v>271</v>
      </c>
      <c r="D80" s="33">
        <v>0.05</v>
      </c>
      <c r="E80" s="16">
        <v>2019</v>
      </c>
      <c r="F80" s="14" t="s">
        <v>272</v>
      </c>
      <c r="G80" s="33">
        <v>7.0000000000000007E-2</v>
      </c>
      <c r="H80" s="21">
        <v>2201</v>
      </c>
      <c r="I80" s="18" t="s">
        <v>218</v>
      </c>
      <c r="J80" s="32">
        <v>2201034</v>
      </c>
      <c r="K80" s="18" t="s">
        <v>273</v>
      </c>
      <c r="L80" s="32">
        <v>220103401</v>
      </c>
      <c r="M80" s="18" t="s">
        <v>275</v>
      </c>
      <c r="N80" s="34">
        <v>54</v>
      </c>
    </row>
    <row r="81" spans="1:14" ht="96.75" customHeight="1" x14ac:dyDescent="0.25">
      <c r="A81" s="18" t="s">
        <v>16</v>
      </c>
      <c r="B81" s="14" t="s">
        <v>212</v>
      </c>
      <c r="C81" s="18" t="s">
        <v>276</v>
      </c>
      <c r="D81" s="38" t="s">
        <v>277</v>
      </c>
      <c r="E81" s="16" t="s">
        <v>278</v>
      </c>
      <c r="F81" s="14" t="s">
        <v>279</v>
      </c>
      <c r="G81" s="33" t="s">
        <v>280</v>
      </c>
      <c r="H81" s="21">
        <v>2201</v>
      </c>
      <c r="I81" s="18" t="s">
        <v>218</v>
      </c>
      <c r="J81" s="32">
        <v>2201035</v>
      </c>
      <c r="K81" s="18" t="s">
        <v>281</v>
      </c>
      <c r="L81" s="32">
        <v>220103500</v>
      </c>
      <c r="M81" s="18" t="s">
        <v>282</v>
      </c>
      <c r="N81" s="34">
        <v>25</v>
      </c>
    </row>
    <row r="82" spans="1:14" ht="96.75" customHeight="1" x14ac:dyDescent="0.25">
      <c r="A82" s="18" t="s">
        <v>16</v>
      </c>
      <c r="B82" s="14" t="s">
        <v>212</v>
      </c>
      <c r="C82" s="14" t="s">
        <v>283</v>
      </c>
      <c r="D82" s="38">
        <v>0.61960000000000004</v>
      </c>
      <c r="E82" s="16">
        <v>2018</v>
      </c>
      <c r="F82" s="14" t="s">
        <v>268</v>
      </c>
      <c r="G82" s="33">
        <v>0.64</v>
      </c>
      <c r="H82" s="21">
        <v>2201</v>
      </c>
      <c r="I82" s="18" t="s">
        <v>218</v>
      </c>
      <c r="J82" s="32">
        <v>2201037</v>
      </c>
      <c r="K82" s="18" t="s">
        <v>284</v>
      </c>
      <c r="L82" s="32">
        <v>220103700</v>
      </c>
      <c r="M82" s="18" t="s">
        <v>285</v>
      </c>
      <c r="N82" s="34">
        <v>54</v>
      </c>
    </row>
    <row r="83" spans="1:14" ht="96.75" customHeight="1" x14ac:dyDescent="0.25">
      <c r="A83" s="18" t="s">
        <v>16</v>
      </c>
      <c r="B83" s="14" t="s">
        <v>212</v>
      </c>
      <c r="C83" s="14" t="s">
        <v>246</v>
      </c>
      <c r="D83" s="33" t="s">
        <v>247</v>
      </c>
      <c r="E83" s="16" t="s">
        <v>248</v>
      </c>
      <c r="F83" s="14" t="s">
        <v>249</v>
      </c>
      <c r="G83" s="16" t="s">
        <v>250</v>
      </c>
      <c r="H83" s="21">
        <v>2201</v>
      </c>
      <c r="I83" s="18" t="s">
        <v>218</v>
      </c>
      <c r="J83" s="32">
        <v>2201042</v>
      </c>
      <c r="K83" s="18" t="s">
        <v>286</v>
      </c>
      <c r="L83" s="32">
        <v>220104200</v>
      </c>
      <c r="M83" s="18" t="s">
        <v>287</v>
      </c>
      <c r="N83" s="34">
        <v>18000</v>
      </c>
    </row>
    <row r="84" spans="1:14" ht="96.75" customHeight="1" x14ac:dyDescent="0.25">
      <c r="A84" s="18" t="s">
        <v>16</v>
      </c>
      <c r="B84" s="14" t="s">
        <v>212</v>
      </c>
      <c r="C84" s="14" t="s">
        <v>246</v>
      </c>
      <c r="D84" s="33" t="s">
        <v>247</v>
      </c>
      <c r="E84" s="16" t="s">
        <v>248</v>
      </c>
      <c r="F84" s="14" t="s">
        <v>249</v>
      </c>
      <c r="G84" s="16" t="s">
        <v>250</v>
      </c>
      <c r="H84" s="21">
        <v>2201</v>
      </c>
      <c r="I84" s="18" t="s">
        <v>218</v>
      </c>
      <c r="J84" s="32">
        <v>2201046</v>
      </c>
      <c r="K84" s="18" t="s">
        <v>288</v>
      </c>
      <c r="L84" s="32">
        <v>220104602</v>
      </c>
      <c r="M84" s="18" t="s">
        <v>289</v>
      </c>
      <c r="N84" s="21">
        <v>54</v>
      </c>
    </row>
    <row r="85" spans="1:14" ht="96.75" customHeight="1" x14ac:dyDescent="0.25">
      <c r="A85" s="18" t="s">
        <v>16</v>
      </c>
      <c r="B85" s="14" t="s">
        <v>212</v>
      </c>
      <c r="C85" s="14" t="s">
        <v>246</v>
      </c>
      <c r="D85" s="33" t="s">
        <v>247</v>
      </c>
      <c r="E85" s="16" t="s">
        <v>248</v>
      </c>
      <c r="F85" s="14" t="s">
        <v>249</v>
      </c>
      <c r="G85" s="16" t="s">
        <v>250</v>
      </c>
      <c r="H85" s="21">
        <v>2201</v>
      </c>
      <c r="I85" s="18" t="s">
        <v>218</v>
      </c>
      <c r="J85" s="32">
        <v>2201048</v>
      </c>
      <c r="K85" s="18" t="s">
        <v>290</v>
      </c>
      <c r="L85" s="32">
        <v>220104801</v>
      </c>
      <c r="M85" s="18" t="s">
        <v>291</v>
      </c>
      <c r="N85" s="21">
        <v>1</v>
      </c>
    </row>
    <row r="86" spans="1:14" ht="96.75" customHeight="1" x14ac:dyDescent="0.25">
      <c r="A86" s="18" t="s">
        <v>16</v>
      </c>
      <c r="B86" s="14" t="s">
        <v>212</v>
      </c>
      <c r="C86" s="14" t="s">
        <v>246</v>
      </c>
      <c r="D86" s="33" t="s">
        <v>247</v>
      </c>
      <c r="E86" s="16" t="s">
        <v>248</v>
      </c>
      <c r="F86" s="14" t="s">
        <v>249</v>
      </c>
      <c r="G86" s="16" t="s">
        <v>250</v>
      </c>
      <c r="H86" s="21">
        <v>2201</v>
      </c>
      <c r="I86" s="18" t="s">
        <v>218</v>
      </c>
      <c r="J86" s="32">
        <v>2201050</v>
      </c>
      <c r="K86" s="18" t="s">
        <v>292</v>
      </c>
      <c r="L86" s="32">
        <v>220105000</v>
      </c>
      <c r="M86" s="18" t="s">
        <v>293</v>
      </c>
      <c r="N86" s="39">
        <v>33000</v>
      </c>
    </row>
    <row r="87" spans="1:14" ht="96.75" customHeight="1" x14ac:dyDescent="0.25">
      <c r="A87" s="18" t="s">
        <v>16</v>
      </c>
      <c r="B87" s="14" t="s">
        <v>212</v>
      </c>
      <c r="C87" s="14" t="s">
        <v>246</v>
      </c>
      <c r="D87" s="33" t="s">
        <v>247</v>
      </c>
      <c r="E87" s="16" t="s">
        <v>248</v>
      </c>
      <c r="F87" s="14" t="s">
        <v>249</v>
      </c>
      <c r="G87" s="16" t="s">
        <v>250</v>
      </c>
      <c r="H87" s="21">
        <v>2201</v>
      </c>
      <c r="I87" s="18" t="s">
        <v>218</v>
      </c>
      <c r="J87" s="32">
        <v>2201050</v>
      </c>
      <c r="K87" s="18" t="s">
        <v>292</v>
      </c>
      <c r="L87" s="32">
        <v>220105001</v>
      </c>
      <c r="M87" s="18" t="s">
        <v>294</v>
      </c>
      <c r="N87" s="21">
        <v>150</v>
      </c>
    </row>
    <row r="88" spans="1:14" ht="96.75" customHeight="1" x14ac:dyDescent="0.25">
      <c r="A88" s="18" t="s">
        <v>16</v>
      </c>
      <c r="B88" s="14" t="s">
        <v>212</v>
      </c>
      <c r="C88" s="14" t="s">
        <v>246</v>
      </c>
      <c r="D88" s="33" t="s">
        <v>247</v>
      </c>
      <c r="E88" s="16" t="s">
        <v>248</v>
      </c>
      <c r="F88" s="14" t="s">
        <v>249</v>
      </c>
      <c r="G88" s="16" t="s">
        <v>250</v>
      </c>
      <c r="H88" s="21">
        <v>2201</v>
      </c>
      <c r="I88" s="18" t="s">
        <v>218</v>
      </c>
      <c r="J88" s="32">
        <v>2201054</v>
      </c>
      <c r="K88" s="18" t="s">
        <v>295</v>
      </c>
      <c r="L88" s="32">
        <v>220105400</v>
      </c>
      <c r="M88" s="18" t="s">
        <v>296</v>
      </c>
      <c r="N88" s="21">
        <v>11</v>
      </c>
    </row>
    <row r="89" spans="1:14" ht="96.75" customHeight="1" x14ac:dyDescent="0.25">
      <c r="A89" s="18" t="s">
        <v>16</v>
      </c>
      <c r="B89" s="14" t="s">
        <v>212</v>
      </c>
      <c r="C89" s="14" t="s">
        <v>297</v>
      </c>
      <c r="D89" s="33" t="s">
        <v>298</v>
      </c>
      <c r="E89" s="16" t="s">
        <v>278</v>
      </c>
      <c r="F89" s="14" t="s">
        <v>299</v>
      </c>
      <c r="G89" s="16" t="s">
        <v>300</v>
      </c>
      <c r="H89" s="21">
        <v>2201</v>
      </c>
      <c r="I89" s="18" t="s">
        <v>218</v>
      </c>
      <c r="J89" s="32">
        <v>2201055</v>
      </c>
      <c r="K89" s="18" t="s">
        <v>301</v>
      </c>
      <c r="L89" s="32">
        <v>220105500</v>
      </c>
      <c r="M89" s="18" t="s">
        <v>302</v>
      </c>
      <c r="N89" s="34">
        <v>1</v>
      </c>
    </row>
    <row r="90" spans="1:14" ht="96.75" customHeight="1" x14ac:dyDescent="0.25">
      <c r="A90" s="18" t="s">
        <v>16</v>
      </c>
      <c r="B90" s="14" t="s">
        <v>212</v>
      </c>
      <c r="C90" s="14" t="s">
        <v>271</v>
      </c>
      <c r="D90" s="33">
        <v>0.05</v>
      </c>
      <c r="E90" s="16">
        <v>2019</v>
      </c>
      <c r="F90" s="14" t="s">
        <v>272</v>
      </c>
      <c r="G90" s="33">
        <v>7.0000000000000007E-2</v>
      </c>
      <c r="H90" s="21">
        <v>2201</v>
      </c>
      <c r="I90" s="18" t="s">
        <v>218</v>
      </c>
      <c r="J90" s="32">
        <v>2201060</v>
      </c>
      <c r="K90" s="18" t="s">
        <v>303</v>
      </c>
      <c r="L90" s="32">
        <v>220106000</v>
      </c>
      <c r="M90" s="18" t="s">
        <v>304</v>
      </c>
      <c r="N90" s="34">
        <v>500</v>
      </c>
    </row>
    <row r="91" spans="1:14" ht="96.75" customHeight="1" x14ac:dyDescent="0.25">
      <c r="A91" s="18" t="s">
        <v>16</v>
      </c>
      <c r="B91" s="14" t="s">
        <v>212</v>
      </c>
      <c r="C91" s="14" t="s">
        <v>297</v>
      </c>
      <c r="D91" s="33" t="s">
        <v>305</v>
      </c>
      <c r="E91" s="16" t="s">
        <v>278</v>
      </c>
      <c r="F91" s="14" t="s">
        <v>299</v>
      </c>
      <c r="G91" s="16" t="s">
        <v>300</v>
      </c>
      <c r="H91" s="21">
        <v>2201</v>
      </c>
      <c r="I91" s="18" t="s">
        <v>218</v>
      </c>
      <c r="J91" s="32">
        <v>2201061</v>
      </c>
      <c r="K91" s="18" t="s">
        <v>306</v>
      </c>
      <c r="L91" s="32">
        <v>220106102</v>
      </c>
      <c r="M91" s="18" t="s">
        <v>307</v>
      </c>
      <c r="N91" s="34">
        <v>40</v>
      </c>
    </row>
    <row r="92" spans="1:14" ht="96.75" customHeight="1" x14ac:dyDescent="0.25">
      <c r="A92" s="18" t="s">
        <v>16</v>
      </c>
      <c r="B92" s="14" t="s">
        <v>212</v>
      </c>
      <c r="C92" s="14" t="s">
        <v>240</v>
      </c>
      <c r="D92" s="16" t="s">
        <v>241</v>
      </c>
      <c r="E92" s="16" t="s">
        <v>148</v>
      </c>
      <c r="F92" s="14" t="s">
        <v>242</v>
      </c>
      <c r="G92" s="16" t="s">
        <v>243</v>
      </c>
      <c r="H92" s="21">
        <v>2201</v>
      </c>
      <c r="I92" s="18" t="s">
        <v>218</v>
      </c>
      <c r="J92" s="32">
        <v>2201063</v>
      </c>
      <c r="K92" s="18" t="s">
        <v>308</v>
      </c>
      <c r="L92" s="32">
        <v>220106300</v>
      </c>
      <c r="M92" s="18" t="s">
        <v>309</v>
      </c>
      <c r="N92" s="21">
        <v>5</v>
      </c>
    </row>
    <row r="93" spans="1:14" ht="96.75" customHeight="1" x14ac:dyDescent="0.25">
      <c r="A93" s="18" t="s">
        <v>16</v>
      </c>
      <c r="B93" s="14" t="s">
        <v>212</v>
      </c>
      <c r="C93" s="18" t="s">
        <v>310</v>
      </c>
      <c r="D93" s="40">
        <v>0.623</v>
      </c>
      <c r="E93" s="16">
        <v>2018</v>
      </c>
      <c r="F93" s="14" t="s">
        <v>311</v>
      </c>
      <c r="G93" s="33">
        <v>0.65</v>
      </c>
      <c r="H93" s="21">
        <v>2201</v>
      </c>
      <c r="I93" s="18" t="s">
        <v>218</v>
      </c>
      <c r="J93" s="32">
        <v>2201066</v>
      </c>
      <c r="K93" s="18" t="s">
        <v>312</v>
      </c>
      <c r="L93" s="32">
        <v>220106600</v>
      </c>
      <c r="M93" s="18" t="s">
        <v>313</v>
      </c>
      <c r="N93" s="34">
        <v>29496</v>
      </c>
    </row>
    <row r="94" spans="1:14" ht="96.75" customHeight="1" x14ac:dyDescent="0.25">
      <c r="A94" s="18" t="s">
        <v>16</v>
      </c>
      <c r="B94" s="14" t="s">
        <v>212</v>
      </c>
      <c r="C94" s="14" t="s">
        <v>246</v>
      </c>
      <c r="D94" s="33" t="s">
        <v>247</v>
      </c>
      <c r="E94" s="16" t="s">
        <v>248</v>
      </c>
      <c r="F94" s="14" t="s">
        <v>249</v>
      </c>
      <c r="G94" s="16" t="s">
        <v>250</v>
      </c>
      <c r="H94" s="21">
        <v>2201</v>
      </c>
      <c r="I94" s="18" t="s">
        <v>218</v>
      </c>
      <c r="J94" s="32">
        <v>2201067</v>
      </c>
      <c r="K94" s="18" t="s">
        <v>314</v>
      </c>
      <c r="L94" s="32">
        <v>220106700</v>
      </c>
      <c r="M94" s="18" t="s">
        <v>315</v>
      </c>
      <c r="N94" s="34">
        <v>54</v>
      </c>
    </row>
    <row r="95" spans="1:14" ht="118.5" customHeight="1" x14ac:dyDescent="0.25">
      <c r="A95" s="18" t="s">
        <v>16</v>
      </c>
      <c r="B95" s="14" t="s">
        <v>212</v>
      </c>
      <c r="C95" s="14" t="s">
        <v>316</v>
      </c>
      <c r="D95" s="16" t="s">
        <v>317</v>
      </c>
      <c r="E95" s="16" t="s">
        <v>318</v>
      </c>
      <c r="F95" s="14" t="s">
        <v>319</v>
      </c>
      <c r="G95" s="16" t="s">
        <v>320</v>
      </c>
      <c r="H95" s="21">
        <v>2201</v>
      </c>
      <c r="I95" s="18" t="s">
        <v>218</v>
      </c>
      <c r="J95" s="32">
        <v>2201068</v>
      </c>
      <c r="K95" s="18" t="s">
        <v>321</v>
      </c>
      <c r="L95" s="32">
        <v>220106800</v>
      </c>
      <c r="M95" s="18" t="s">
        <v>322</v>
      </c>
      <c r="N95" s="34">
        <v>266</v>
      </c>
    </row>
    <row r="96" spans="1:14" ht="96.75" customHeight="1" x14ac:dyDescent="0.25">
      <c r="A96" s="18" t="s">
        <v>16</v>
      </c>
      <c r="B96" s="14" t="s">
        <v>212</v>
      </c>
      <c r="C96" s="14" t="s">
        <v>240</v>
      </c>
      <c r="D96" s="16" t="s">
        <v>241</v>
      </c>
      <c r="E96" s="16" t="s">
        <v>148</v>
      </c>
      <c r="F96" s="14" t="s">
        <v>323</v>
      </c>
      <c r="G96" s="16" t="s">
        <v>320</v>
      </c>
      <c r="H96" s="21">
        <v>2201</v>
      </c>
      <c r="I96" s="18" t="s">
        <v>218</v>
      </c>
      <c r="J96" s="32">
        <v>2201069</v>
      </c>
      <c r="K96" s="18" t="s">
        <v>324</v>
      </c>
      <c r="L96" s="32">
        <v>220106900</v>
      </c>
      <c r="M96" s="18" t="s">
        <v>325</v>
      </c>
      <c r="N96" s="21">
        <v>12</v>
      </c>
    </row>
    <row r="97" spans="1:14" ht="96.75" customHeight="1" x14ac:dyDescent="0.25">
      <c r="A97" s="18" t="s">
        <v>16</v>
      </c>
      <c r="B97" s="14" t="s">
        <v>212</v>
      </c>
      <c r="C97" s="14" t="s">
        <v>240</v>
      </c>
      <c r="D97" s="16" t="s">
        <v>241</v>
      </c>
      <c r="E97" s="16" t="s">
        <v>148</v>
      </c>
      <c r="F97" s="14" t="s">
        <v>242</v>
      </c>
      <c r="G97" s="16" t="s">
        <v>243</v>
      </c>
      <c r="H97" s="21">
        <v>2201</v>
      </c>
      <c r="I97" s="18" t="s">
        <v>218</v>
      </c>
      <c r="J97" s="16" t="s">
        <v>27</v>
      </c>
      <c r="K97" s="18" t="s">
        <v>326</v>
      </c>
      <c r="L97" s="16" t="s">
        <v>27</v>
      </c>
      <c r="M97" s="18" t="s">
        <v>327</v>
      </c>
      <c r="N97" s="21">
        <v>2</v>
      </c>
    </row>
    <row r="98" spans="1:14" ht="96.75" customHeight="1" x14ac:dyDescent="0.25">
      <c r="A98" s="18" t="s">
        <v>16</v>
      </c>
      <c r="B98" s="14" t="s">
        <v>212</v>
      </c>
      <c r="C98" s="14" t="s">
        <v>328</v>
      </c>
      <c r="D98" s="33" t="s">
        <v>241</v>
      </c>
      <c r="E98" s="16" t="s">
        <v>148</v>
      </c>
      <c r="F98" s="14" t="s">
        <v>329</v>
      </c>
      <c r="G98" s="16" t="s">
        <v>243</v>
      </c>
      <c r="H98" s="41">
        <v>2201</v>
      </c>
      <c r="I98" s="18" t="s">
        <v>218</v>
      </c>
      <c r="J98" s="16" t="s">
        <v>27</v>
      </c>
      <c r="K98" s="18" t="s">
        <v>330</v>
      </c>
      <c r="L98" s="16" t="s">
        <v>27</v>
      </c>
      <c r="M98" s="42" t="s">
        <v>331</v>
      </c>
      <c r="N98" s="21">
        <v>54</v>
      </c>
    </row>
    <row r="99" spans="1:14" ht="96.75" customHeight="1" x14ac:dyDescent="0.25">
      <c r="A99" s="18" t="s">
        <v>16</v>
      </c>
      <c r="B99" s="14" t="s">
        <v>17</v>
      </c>
      <c r="C99" s="14" t="s">
        <v>332</v>
      </c>
      <c r="D99" s="33" t="s">
        <v>333</v>
      </c>
      <c r="E99" s="16" t="s">
        <v>59</v>
      </c>
      <c r="F99" s="14" t="s">
        <v>334</v>
      </c>
      <c r="G99" s="16" t="s">
        <v>335</v>
      </c>
      <c r="H99" s="21">
        <v>2201</v>
      </c>
      <c r="I99" s="18" t="s">
        <v>218</v>
      </c>
      <c r="J99" s="32">
        <v>2201071</v>
      </c>
      <c r="K99" s="43" t="s">
        <v>336</v>
      </c>
      <c r="L99" s="32">
        <v>220107100</v>
      </c>
      <c r="M99" s="18" t="s">
        <v>337</v>
      </c>
      <c r="N99" s="21">
        <v>54</v>
      </c>
    </row>
    <row r="100" spans="1:14" ht="96.75" customHeight="1" x14ac:dyDescent="0.25">
      <c r="A100" s="13" t="s">
        <v>16</v>
      </c>
      <c r="B100" s="18" t="s">
        <v>338</v>
      </c>
      <c r="C100" s="18" t="s">
        <v>339</v>
      </c>
      <c r="D100" s="31" t="s">
        <v>340</v>
      </c>
      <c r="E100" s="17" t="s">
        <v>341</v>
      </c>
      <c r="F100" s="18" t="s">
        <v>342</v>
      </c>
      <c r="G100" s="44" t="s">
        <v>343</v>
      </c>
      <c r="H100" s="17">
        <v>2301</v>
      </c>
      <c r="I100" s="18" t="s">
        <v>344</v>
      </c>
      <c r="J100" s="17">
        <v>2301012</v>
      </c>
      <c r="K100" s="18" t="s">
        <v>345</v>
      </c>
      <c r="L100" s="17">
        <v>230101204</v>
      </c>
      <c r="M100" s="18" t="s">
        <v>346</v>
      </c>
      <c r="N100" s="17">
        <v>43</v>
      </c>
    </row>
    <row r="101" spans="1:14" ht="96.75" customHeight="1" x14ac:dyDescent="0.25">
      <c r="A101" s="13" t="s">
        <v>16</v>
      </c>
      <c r="B101" s="18" t="s">
        <v>338</v>
      </c>
      <c r="C101" s="18" t="s">
        <v>339</v>
      </c>
      <c r="D101" s="31" t="s">
        <v>340</v>
      </c>
      <c r="E101" s="17" t="s">
        <v>341</v>
      </c>
      <c r="F101" s="18" t="s">
        <v>342</v>
      </c>
      <c r="G101" s="44" t="s">
        <v>343</v>
      </c>
      <c r="H101" s="17">
        <v>2301</v>
      </c>
      <c r="I101" s="18" t="s">
        <v>344</v>
      </c>
      <c r="J101" s="17">
        <v>2301024</v>
      </c>
      <c r="K101" s="18" t="s">
        <v>347</v>
      </c>
      <c r="L101" s="17">
        <v>230102401</v>
      </c>
      <c r="M101" s="18" t="s">
        <v>348</v>
      </c>
      <c r="N101" s="17">
        <v>15</v>
      </c>
    </row>
    <row r="102" spans="1:14" ht="96.75" customHeight="1" x14ac:dyDescent="0.25">
      <c r="A102" s="13" t="s">
        <v>16</v>
      </c>
      <c r="B102" s="18" t="s">
        <v>338</v>
      </c>
      <c r="C102" s="18" t="s">
        <v>339</v>
      </c>
      <c r="D102" s="31" t="s">
        <v>340</v>
      </c>
      <c r="E102" s="17" t="s">
        <v>341</v>
      </c>
      <c r="F102" s="18" t="s">
        <v>342</v>
      </c>
      <c r="G102" s="44" t="s">
        <v>343</v>
      </c>
      <c r="H102" s="17">
        <v>2301</v>
      </c>
      <c r="I102" s="18" t="s">
        <v>344</v>
      </c>
      <c r="J102" s="17">
        <v>2301024</v>
      </c>
      <c r="K102" s="18" t="s">
        <v>347</v>
      </c>
      <c r="L102" s="17">
        <v>230102404</v>
      </c>
      <c r="M102" s="18" t="s">
        <v>349</v>
      </c>
      <c r="N102" s="17">
        <v>12</v>
      </c>
    </row>
    <row r="103" spans="1:14" ht="96.75" customHeight="1" x14ac:dyDescent="0.25">
      <c r="A103" s="13" t="s">
        <v>16</v>
      </c>
      <c r="B103" s="18" t="s">
        <v>338</v>
      </c>
      <c r="C103" s="18" t="s">
        <v>339</v>
      </c>
      <c r="D103" s="31" t="s">
        <v>340</v>
      </c>
      <c r="E103" s="17" t="s">
        <v>341</v>
      </c>
      <c r="F103" s="18" t="s">
        <v>342</v>
      </c>
      <c r="G103" s="44" t="s">
        <v>343</v>
      </c>
      <c r="H103" s="17">
        <v>2301</v>
      </c>
      <c r="I103" s="18" t="s">
        <v>344</v>
      </c>
      <c r="J103" s="17">
        <v>2301062</v>
      </c>
      <c r="K103" s="18" t="s">
        <v>350</v>
      </c>
      <c r="L103" s="17">
        <v>230106201</v>
      </c>
      <c r="M103" s="18" t="s">
        <v>351</v>
      </c>
      <c r="N103" s="17">
        <v>7</v>
      </c>
    </row>
    <row r="104" spans="1:14" ht="96.75" customHeight="1" x14ac:dyDescent="0.25">
      <c r="A104" s="13" t="s">
        <v>16</v>
      </c>
      <c r="B104" s="18" t="s">
        <v>338</v>
      </c>
      <c r="C104" s="18" t="s">
        <v>352</v>
      </c>
      <c r="D104" s="44" t="s">
        <v>353</v>
      </c>
      <c r="E104" s="17" t="s">
        <v>341</v>
      </c>
      <c r="F104" s="45" t="s">
        <v>354</v>
      </c>
      <c r="G104" s="44" t="s">
        <v>355</v>
      </c>
      <c r="H104" s="17">
        <v>2301</v>
      </c>
      <c r="I104" s="18" t="s">
        <v>344</v>
      </c>
      <c r="J104" s="17">
        <v>2301030</v>
      </c>
      <c r="K104" s="18" t="s">
        <v>356</v>
      </c>
      <c r="L104" s="17">
        <v>230103000</v>
      </c>
      <c r="M104" s="18" t="s">
        <v>357</v>
      </c>
      <c r="N104" s="17">
        <v>17000</v>
      </c>
    </row>
    <row r="105" spans="1:14" ht="96.75" customHeight="1" x14ac:dyDescent="0.25">
      <c r="A105" s="13" t="s">
        <v>16</v>
      </c>
      <c r="B105" s="18" t="s">
        <v>338</v>
      </c>
      <c r="C105" s="18" t="s">
        <v>352</v>
      </c>
      <c r="D105" s="44" t="s">
        <v>353</v>
      </c>
      <c r="E105" s="17" t="s">
        <v>341</v>
      </c>
      <c r="F105" s="45" t="s">
        <v>354</v>
      </c>
      <c r="G105" s="44" t="s">
        <v>355</v>
      </c>
      <c r="H105" s="17">
        <v>2301</v>
      </c>
      <c r="I105" s="18" t="s">
        <v>344</v>
      </c>
      <c r="J105" s="17">
        <v>2301015</v>
      </c>
      <c r="K105" s="18" t="s">
        <v>358</v>
      </c>
      <c r="L105" s="17">
        <v>230101500</v>
      </c>
      <c r="M105" s="18" t="s">
        <v>359</v>
      </c>
      <c r="N105" s="17">
        <v>3</v>
      </c>
    </row>
    <row r="106" spans="1:14" ht="96.75" customHeight="1" x14ac:dyDescent="0.25">
      <c r="A106" s="13" t="s">
        <v>16</v>
      </c>
      <c r="B106" s="18" t="s">
        <v>338</v>
      </c>
      <c r="C106" s="18" t="s">
        <v>352</v>
      </c>
      <c r="D106" s="44" t="s">
        <v>353</v>
      </c>
      <c r="E106" s="17" t="s">
        <v>341</v>
      </c>
      <c r="F106" s="45" t="s">
        <v>354</v>
      </c>
      <c r="G106" s="44" t="s">
        <v>355</v>
      </c>
      <c r="H106" s="17">
        <v>2301</v>
      </c>
      <c r="I106" s="18" t="s">
        <v>344</v>
      </c>
      <c r="J106" s="17">
        <v>2301004</v>
      </c>
      <c r="K106" s="18" t="s">
        <v>117</v>
      </c>
      <c r="L106" s="17">
        <v>230100400</v>
      </c>
      <c r="M106" s="18" t="s">
        <v>360</v>
      </c>
      <c r="N106" s="17">
        <v>1</v>
      </c>
    </row>
    <row r="107" spans="1:14" ht="96.75" customHeight="1" x14ac:dyDescent="0.25">
      <c r="A107" s="13" t="s">
        <v>16</v>
      </c>
      <c r="B107" s="18" t="s">
        <v>338</v>
      </c>
      <c r="C107" s="18" t="s">
        <v>352</v>
      </c>
      <c r="D107" s="44" t="s">
        <v>353</v>
      </c>
      <c r="E107" s="17" t="s">
        <v>341</v>
      </c>
      <c r="F107" s="45" t="s">
        <v>354</v>
      </c>
      <c r="G107" s="44" t="s">
        <v>355</v>
      </c>
      <c r="H107" s="17">
        <v>2301</v>
      </c>
      <c r="I107" s="18" t="s">
        <v>344</v>
      </c>
      <c r="J107" s="17">
        <v>2301035</v>
      </c>
      <c r="K107" s="18" t="s">
        <v>361</v>
      </c>
      <c r="L107" s="17">
        <v>230103500</v>
      </c>
      <c r="M107" s="18" t="s">
        <v>362</v>
      </c>
      <c r="N107" s="17">
        <v>100</v>
      </c>
    </row>
    <row r="108" spans="1:14" ht="96.75" customHeight="1" x14ac:dyDescent="0.25">
      <c r="A108" s="13" t="s">
        <v>16</v>
      </c>
      <c r="B108" s="18" t="s">
        <v>338</v>
      </c>
      <c r="C108" s="18" t="s">
        <v>352</v>
      </c>
      <c r="D108" s="44" t="s">
        <v>353</v>
      </c>
      <c r="E108" s="17" t="s">
        <v>341</v>
      </c>
      <c r="F108" s="45" t="s">
        <v>354</v>
      </c>
      <c r="G108" s="44" t="s">
        <v>355</v>
      </c>
      <c r="H108" s="17">
        <v>2301</v>
      </c>
      <c r="I108" s="18" t="s">
        <v>344</v>
      </c>
      <c r="J108" s="17">
        <v>2301042</v>
      </c>
      <c r="K108" s="18" t="s">
        <v>363</v>
      </c>
      <c r="L108" s="17">
        <v>230104201</v>
      </c>
      <c r="M108" s="18" t="s">
        <v>364</v>
      </c>
      <c r="N108" s="17">
        <v>1</v>
      </c>
    </row>
    <row r="109" spans="1:14" ht="96.75" customHeight="1" x14ac:dyDescent="0.25">
      <c r="A109" s="13" t="s">
        <v>16</v>
      </c>
      <c r="B109" s="18" t="s">
        <v>365</v>
      </c>
      <c r="C109" s="18" t="s">
        <v>339</v>
      </c>
      <c r="D109" s="31" t="s">
        <v>340</v>
      </c>
      <c r="E109" s="17" t="s">
        <v>341</v>
      </c>
      <c r="F109" s="18" t="s">
        <v>342</v>
      </c>
      <c r="G109" s="44" t="s">
        <v>343</v>
      </c>
      <c r="H109" s="17">
        <v>2302</v>
      </c>
      <c r="I109" s="18" t="s">
        <v>366</v>
      </c>
      <c r="J109" s="17">
        <v>2302022</v>
      </c>
      <c r="K109" s="18" t="s">
        <v>367</v>
      </c>
      <c r="L109" s="17">
        <v>230202200</v>
      </c>
      <c r="M109" s="18" t="s">
        <v>368</v>
      </c>
      <c r="N109" s="17">
        <v>80</v>
      </c>
    </row>
    <row r="110" spans="1:14" ht="96.75" customHeight="1" x14ac:dyDescent="0.25">
      <c r="A110" s="13" t="s">
        <v>16</v>
      </c>
      <c r="B110" s="18" t="s">
        <v>365</v>
      </c>
      <c r="C110" s="18" t="s">
        <v>339</v>
      </c>
      <c r="D110" s="31" t="s">
        <v>340</v>
      </c>
      <c r="E110" s="17" t="s">
        <v>341</v>
      </c>
      <c r="F110" s="18" t="s">
        <v>342</v>
      </c>
      <c r="G110" s="44" t="s">
        <v>343</v>
      </c>
      <c r="H110" s="17">
        <v>2302</v>
      </c>
      <c r="I110" s="18" t="s">
        <v>366</v>
      </c>
      <c r="J110" s="17">
        <v>2302042</v>
      </c>
      <c r="K110" s="18" t="s">
        <v>369</v>
      </c>
      <c r="L110" s="17">
        <v>230204200</v>
      </c>
      <c r="M110" s="18" t="s">
        <v>370</v>
      </c>
      <c r="N110" s="17">
        <v>3</v>
      </c>
    </row>
    <row r="111" spans="1:14" ht="96.75" customHeight="1" x14ac:dyDescent="0.25">
      <c r="A111" s="13" t="s">
        <v>16</v>
      </c>
      <c r="B111" s="18" t="s">
        <v>365</v>
      </c>
      <c r="C111" s="18" t="s">
        <v>352</v>
      </c>
      <c r="D111" s="44" t="s">
        <v>353</v>
      </c>
      <c r="E111" s="17" t="s">
        <v>341</v>
      </c>
      <c r="F111" s="45" t="s">
        <v>354</v>
      </c>
      <c r="G111" s="44" t="s">
        <v>355</v>
      </c>
      <c r="H111" s="17">
        <v>2302</v>
      </c>
      <c r="I111" s="18" t="s">
        <v>366</v>
      </c>
      <c r="J111" s="17">
        <v>2302021</v>
      </c>
      <c r="K111" s="18" t="s">
        <v>371</v>
      </c>
      <c r="L111" s="17">
        <v>230202100</v>
      </c>
      <c r="M111" s="18" t="s">
        <v>372</v>
      </c>
      <c r="N111" s="17">
        <v>28</v>
      </c>
    </row>
    <row r="112" spans="1:14" ht="96.75" customHeight="1" x14ac:dyDescent="0.25">
      <c r="A112" s="13" t="s">
        <v>16</v>
      </c>
      <c r="B112" s="18" t="s">
        <v>365</v>
      </c>
      <c r="C112" s="18" t="s">
        <v>352</v>
      </c>
      <c r="D112" s="44" t="s">
        <v>353</v>
      </c>
      <c r="E112" s="17" t="s">
        <v>341</v>
      </c>
      <c r="F112" s="45" t="s">
        <v>354</v>
      </c>
      <c r="G112" s="44" t="s">
        <v>355</v>
      </c>
      <c r="H112" s="17">
        <v>2302</v>
      </c>
      <c r="I112" s="18" t="s">
        <v>366</v>
      </c>
      <c r="J112" s="17">
        <v>2302039</v>
      </c>
      <c r="K112" s="18" t="s">
        <v>373</v>
      </c>
      <c r="L112" s="17">
        <v>230203900</v>
      </c>
      <c r="M112" s="18" t="s">
        <v>374</v>
      </c>
      <c r="N112" s="17">
        <v>1</v>
      </c>
    </row>
    <row r="113" spans="1:14" ht="123.75" customHeight="1" x14ac:dyDescent="0.25">
      <c r="A113" s="18" t="s">
        <v>16</v>
      </c>
      <c r="B113" s="18" t="s">
        <v>375</v>
      </c>
      <c r="C113" s="18" t="s">
        <v>376</v>
      </c>
      <c r="D113" s="17" t="s">
        <v>377</v>
      </c>
      <c r="E113" s="17">
        <v>2018</v>
      </c>
      <c r="F113" s="18" t="s">
        <v>378</v>
      </c>
      <c r="G113" s="31">
        <v>1</v>
      </c>
      <c r="H113" s="19">
        <v>3301</v>
      </c>
      <c r="I113" s="18" t="s">
        <v>379</v>
      </c>
      <c r="J113" s="19">
        <v>3301051</v>
      </c>
      <c r="K113" s="18" t="s">
        <v>380</v>
      </c>
      <c r="L113" s="19">
        <v>330105110</v>
      </c>
      <c r="M113" s="18" t="s">
        <v>381</v>
      </c>
      <c r="N113" s="17">
        <v>1000</v>
      </c>
    </row>
    <row r="114" spans="1:14" ht="123.75" customHeight="1" x14ac:dyDescent="0.25">
      <c r="A114" s="13" t="s">
        <v>16</v>
      </c>
      <c r="B114" s="18" t="s">
        <v>382</v>
      </c>
      <c r="C114" s="14" t="s">
        <v>383</v>
      </c>
      <c r="D114" s="46" t="s">
        <v>384</v>
      </c>
      <c r="E114" s="16" t="s">
        <v>385</v>
      </c>
      <c r="F114" s="18" t="s">
        <v>386</v>
      </c>
      <c r="G114" s="47" t="s">
        <v>387</v>
      </c>
      <c r="H114" s="37">
        <v>3301</v>
      </c>
      <c r="I114" s="18" t="s">
        <v>379</v>
      </c>
      <c r="J114" s="37">
        <v>3301087</v>
      </c>
      <c r="K114" s="48" t="s">
        <v>388</v>
      </c>
      <c r="L114" s="37">
        <v>330108701</v>
      </c>
      <c r="M114" s="18" t="s">
        <v>121</v>
      </c>
      <c r="N114" s="24">
        <f>16200+135+2450</f>
        <v>18785</v>
      </c>
    </row>
    <row r="115" spans="1:14" ht="123.75" customHeight="1" x14ac:dyDescent="0.25">
      <c r="A115" s="13" t="s">
        <v>16</v>
      </c>
      <c r="B115" s="18" t="s">
        <v>382</v>
      </c>
      <c r="C115" s="14" t="s">
        <v>383</v>
      </c>
      <c r="D115" s="46" t="s">
        <v>384</v>
      </c>
      <c r="E115" s="16" t="s">
        <v>385</v>
      </c>
      <c r="F115" s="18" t="s">
        <v>386</v>
      </c>
      <c r="G115" s="47" t="s">
        <v>387</v>
      </c>
      <c r="H115" s="37">
        <v>3301</v>
      </c>
      <c r="I115" s="18" t="s">
        <v>379</v>
      </c>
      <c r="J115" s="37">
        <v>3301052</v>
      </c>
      <c r="K115" s="48" t="s">
        <v>389</v>
      </c>
      <c r="L115" s="37">
        <v>330105203</v>
      </c>
      <c r="M115" s="18" t="s">
        <v>390</v>
      </c>
      <c r="N115" s="24">
        <v>135</v>
      </c>
    </row>
    <row r="116" spans="1:14" ht="123.75" customHeight="1" x14ac:dyDescent="0.25">
      <c r="A116" s="13" t="s">
        <v>16</v>
      </c>
      <c r="B116" s="18" t="s">
        <v>382</v>
      </c>
      <c r="C116" s="14" t="s">
        <v>391</v>
      </c>
      <c r="D116" s="47" t="s">
        <v>392</v>
      </c>
      <c r="E116" s="16" t="s">
        <v>385</v>
      </c>
      <c r="F116" s="18" t="s">
        <v>393</v>
      </c>
      <c r="G116" s="47" t="s">
        <v>394</v>
      </c>
      <c r="H116" s="37">
        <v>3301</v>
      </c>
      <c r="I116" s="18" t="s">
        <v>379</v>
      </c>
      <c r="J116" s="19" t="s">
        <v>395</v>
      </c>
      <c r="K116" s="18" t="s">
        <v>396</v>
      </c>
      <c r="L116" s="19" t="s">
        <v>397</v>
      </c>
      <c r="M116" s="18" t="s">
        <v>398</v>
      </c>
      <c r="N116" s="49">
        <v>270958</v>
      </c>
    </row>
    <row r="117" spans="1:14" ht="123.75" customHeight="1" x14ac:dyDescent="0.25">
      <c r="A117" s="13" t="s">
        <v>16</v>
      </c>
      <c r="B117" s="18" t="s">
        <v>382</v>
      </c>
      <c r="C117" s="14" t="s">
        <v>391</v>
      </c>
      <c r="D117" s="47" t="s">
        <v>392</v>
      </c>
      <c r="E117" s="16" t="s">
        <v>385</v>
      </c>
      <c r="F117" s="18" t="s">
        <v>393</v>
      </c>
      <c r="G117" s="47" t="s">
        <v>394</v>
      </c>
      <c r="H117" s="37">
        <v>3301</v>
      </c>
      <c r="I117" s="18" t="s">
        <v>379</v>
      </c>
      <c r="J117" s="50" t="s">
        <v>399</v>
      </c>
      <c r="K117" s="18" t="s">
        <v>400</v>
      </c>
      <c r="L117" s="50" t="s">
        <v>401</v>
      </c>
      <c r="M117" s="18" t="s">
        <v>402</v>
      </c>
      <c r="N117" s="17">
        <v>40</v>
      </c>
    </row>
    <row r="118" spans="1:14" ht="123.75" customHeight="1" x14ac:dyDescent="0.25">
      <c r="A118" s="13" t="s">
        <v>16</v>
      </c>
      <c r="B118" s="18" t="s">
        <v>382</v>
      </c>
      <c r="C118" s="14" t="s">
        <v>403</v>
      </c>
      <c r="D118" s="47" t="s">
        <v>404</v>
      </c>
      <c r="E118" s="16" t="s">
        <v>385</v>
      </c>
      <c r="F118" s="18" t="s">
        <v>405</v>
      </c>
      <c r="G118" s="47" t="s">
        <v>406</v>
      </c>
      <c r="H118" s="37">
        <v>3301</v>
      </c>
      <c r="I118" s="18" t="s">
        <v>379</v>
      </c>
      <c r="J118" s="50" t="s">
        <v>407</v>
      </c>
      <c r="K118" s="18" t="s">
        <v>408</v>
      </c>
      <c r="L118" s="37">
        <v>330107301</v>
      </c>
      <c r="M118" s="18" t="s">
        <v>409</v>
      </c>
      <c r="N118" s="17">
        <f>50*9*4</f>
        <v>1800</v>
      </c>
    </row>
    <row r="119" spans="1:14" ht="123.75" customHeight="1" x14ac:dyDescent="0.25">
      <c r="A119" s="13" t="s">
        <v>16</v>
      </c>
      <c r="B119" s="18" t="s">
        <v>382</v>
      </c>
      <c r="C119" s="14" t="s">
        <v>410</v>
      </c>
      <c r="D119" s="47" t="s">
        <v>404</v>
      </c>
      <c r="E119" s="16" t="s">
        <v>411</v>
      </c>
      <c r="F119" s="18" t="s">
        <v>405</v>
      </c>
      <c r="G119" s="47" t="s">
        <v>406</v>
      </c>
      <c r="H119" s="37">
        <v>3301</v>
      </c>
      <c r="I119" s="18" t="s">
        <v>379</v>
      </c>
      <c r="J119" s="50">
        <v>3301068</v>
      </c>
      <c r="K119" s="18" t="s">
        <v>412</v>
      </c>
      <c r="L119" s="50" t="s">
        <v>413</v>
      </c>
      <c r="M119" s="18" t="s">
        <v>414</v>
      </c>
      <c r="N119" s="16">
        <v>10</v>
      </c>
    </row>
    <row r="120" spans="1:14" ht="123.75" customHeight="1" x14ac:dyDescent="0.25">
      <c r="A120" s="13" t="s">
        <v>16</v>
      </c>
      <c r="B120" s="18" t="s">
        <v>382</v>
      </c>
      <c r="C120" s="14" t="s">
        <v>403</v>
      </c>
      <c r="D120" s="47" t="s">
        <v>404</v>
      </c>
      <c r="E120" s="16" t="s">
        <v>385</v>
      </c>
      <c r="F120" s="18" t="s">
        <v>405</v>
      </c>
      <c r="G120" s="47" t="s">
        <v>406</v>
      </c>
      <c r="H120" s="37">
        <v>3301</v>
      </c>
      <c r="I120" s="18" t="s">
        <v>379</v>
      </c>
      <c r="J120" s="50" t="s">
        <v>415</v>
      </c>
      <c r="K120" s="18" t="s">
        <v>416</v>
      </c>
      <c r="L120" s="50" t="s">
        <v>417</v>
      </c>
      <c r="M120" s="18" t="s">
        <v>418</v>
      </c>
      <c r="N120" s="21">
        <f>10*12*4</f>
        <v>480</v>
      </c>
    </row>
    <row r="121" spans="1:14" ht="123.75" customHeight="1" x14ac:dyDescent="0.25">
      <c r="A121" s="13" t="s">
        <v>16</v>
      </c>
      <c r="B121" s="18" t="s">
        <v>382</v>
      </c>
      <c r="C121" s="18" t="s">
        <v>403</v>
      </c>
      <c r="D121" s="47" t="s">
        <v>404</v>
      </c>
      <c r="E121" s="17" t="s">
        <v>385</v>
      </c>
      <c r="F121" s="18" t="s">
        <v>419</v>
      </c>
      <c r="G121" s="47" t="s">
        <v>406</v>
      </c>
      <c r="H121" s="37">
        <v>3301</v>
      </c>
      <c r="I121" s="18" t="s">
        <v>379</v>
      </c>
      <c r="J121" s="50" t="s">
        <v>420</v>
      </c>
      <c r="K121" s="18" t="s">
        <v>421</v>
      </c>
      <c r="L121" s="50" t="s">
        <v>422</v>
      </c>
      <c r="M121" s="18" t="s">
        <v>423</v>
      </c>
      <c r="N121" s="21">
        <v>1</v>
      </c>
    </row>
    <row r="122" spans="1:14" ht="123.75" customHeight="1" x14ac:dyDescent="0.25">
      <c r="A122" s="13" t="s">
        <v>16</v>
      </c>
      <c r="B122" s="18" t="s">
        <v>382</v>
      </c>
      <c r="C122" s="14" t="s">
        <v>424</v>
      </c>
      <c r="D122" s="47" t="s">
        <v>425</v>
      </c>
      <c r="E122" s="16" t="s">
        <v>385</v>
      </c>
      <c r="F122" s="18" t="s">
        <v>419</v>
      </c>
      <c r="G122" s="47" t="s">
        <v>426</v>
      </c>
      <c r="H122" s="37">
        <v>3302</v>
      </c>
      <c r="I122" s="18" t="s">
        <v>427</v>
      </c>
      <c r="J122" s="50" t="s">
        <v>428</v>
      </c>
      <c r="K122" s="18" t="s">
        <v>429</v>
      </c>
      <c r="L122" s="50" t="s">
        <v>430</v>
      </c>
      <c r="M122" s="18" t="s">
        <v>431</v>
      </c>
      <c r="N122" s="21">
        <f>12*4</f>
        <v>48</v>
      </c>
    </row>
    <row r="123" spans="1:14" ht="123.75" customHeight="1" x14ac:dyDescent="0.25">
      <c r="A123" s="13" t="s">
        <v>16</v>
      </c>
      <c r="B123" s="18" t="s">
        <v>382</v>
      </c>
      <c r="C123" s="14" t="s">
        <v>424</v>
      </c>
      <c r="D123" s="47" t="s">
        <v>425</v>
      </c>
      <c r="E123" s="16" t="s">
        <v>385</v>
      </c>
      <c r="F123" s="18" t="s">
        <v>419</v>
      </c>
      <c r="G123" s="47" t="s">
        <v>426</v>
      </c>
      <c r="H123" s="37">
        <v>3302</v>
      </c>
      <c r="I123" s="18" t="s">
        <v>427</v>
      </c>
      <c r="J123" s="37">
        <v>3302070</v>
      </c>
      <c r="K123" s="18" t="s">
        <v>432</v>
      </c>
      <c r="L123" s="37">
        <v>330207000</v>
      </c>
      <c r="M123" s="18" t="s">
        <v>402</v>
      </c>
      <c r="N123" s="17">
        <v>4</v>
      </c>
    </row>
    <row r="124" spans="1:14" ht="116.25" customHeight="1" x14ac:dyDescent="0.25">
      <c r="A124" s="13" t="s">
        <v>16</v>
      </c>
      <c r="B124" s="18" t="s">
        <v>36</v>
      </c>
      <c r="C124" s="15" t="s">
        <v>433</v>
      </c>
      <c r="D124" s="38">
        <v>1.4999999999999999E-2</v>
      </c>
      <c r="E124" s="17">
        <v>2019</v>
      </c>
      <c r="F124" s="51" t="s">
        <v>434</v>
      </c>
      <c r="G124" s="33">
        <v>0.04</v>
      </c>
      <c r="H124" s="17">
        <v>4101</v>
      </c>
      <c r="I124" s="18" t="s">
        <v>435</v>
      </c>
      <c r="J124" s="19" t="s">
        <v>436</v>
      </c>
      <c r="K124" s="18" t="s">
        <v>437</v>
      </c>
      <c r="L124" s="19">
        <v>410101100</v>
      </c>
      <c r="M124" s="18" t="s">
        <v>438</v>
      </c>
      <c r="N124" s="17">
        <v>10</v>
      </c>
    </row>
    <row r="125" spans="1:14" ht="116.25" customHeight="1" x14ac:dyDescent="0.25">
      <c r="A125" s="13" t="s">
        <v>16</v>
      </c>
      <c r="B125" s="18" t="s">
        <v>36</v>
      </c>
      <c r="C125" s="15" t="s">
        <v>439</v>
      </c>
      <c r="D125" s="38">
        <v>4.36E-2</v>
      </c>
      <c r="E125" s="17">
        <v>2019</v>
      </c>
      <c r="F125" s="51" t="s">
        <v>440</v>
      </c>
      <c r="G125" s="38">
        <v>0.14149999999999999</v>
      </c>
      <c r="H125" s="17">
        <v>4101</v>
      </c>
      <c r="I125" s="18" t="s">
        <v>435</v>
      </c>
      <c r="J125" s="19" t="s">
        <v>441</v>
      </c>
      <c r="K125" s="18" t="s">
        <v>442</v>
      </c>
      <c r="L125" s="19">
        <v>410102300</v>
      </c>
      <c r="M125" s="18" t="s">
        <v>443</v>
      </c>
      <c r="N125" s="17">
        <v>2500</v>
      </c>
    </row>
    <row r="126" spans="1:14" ht="116.25" customHeight="1" x14ac:dyDescent="0.25">
      <c r="A126" s="13" t="s">
        <v>16</v>
      </c>
      <c r="B126" s="18" t="s">
        <v>36</v>
      </c>
      <c r="C126" s="15" t="s">
        <v>439</v>
      </c>
      <c r="D126" s="38">
        <v>4.36E-2</v>
      </c>
      <c r="E126" s="17">
        <v>2019</v>
      </c>
      <c r="F126" s="51" t="s">
        <v>440</v>
      </c>
      <c r="G126" s="38">
        <v>0.14149999999999999</v>
      </c>
      <c r="H126" s="17">
        <v>4101</v>
      </c>
      <c r="I126" s="18" t="s">
        <v>435</v>
      </c>
      <c r="J126" s="19" t="s">
        <v>444</v>
      </c>
      <c r="K126" s="18" t="s">
        <v>445</v>
      </c>
      <c r="L126" s="19">
        <v>410102511</v>
      </c>
      <c r="M126" s="18" t="s">
        <v>446</v>
      </c>
      <c r="N126" s="17">
        <v>500</v>
      </c>
    </row>
    <row r="127" spans="1:14" ht="116.25" customHeight="1" x14ac:dyDescent="0.25">
      <c r="A127" s="13" t="s">
        <v>16</v>
      </c>
      <c r="B127" s="18" t="s">
        <v>36</v>
      </c>
      <c r="C127" s="15" t="s">
        <v>439</v>
      </c>
      <c r="D127" s="38">
        <v>4.36E-2</v>
      </c>
      <c r="E127" s="17">
        <v>2019</v>
      </c>
      <c r="F127" s="51" t="s">
        <v>440</v>
      </c>
      <c r="G127" s="38">
        <v>0.14149999999999999</v>
      </c>
      <c r="H127" s="17">
        <v>4101</v>
      </c>
      <c r="I127" s="18" t="s">
        <v>435</v>
      </c>
      <c r="J127" s="19" t="s">
        <v>447</v>
      </c>
      <c r="K127" s="18" t="s">
        <v>448</v>
      </c>
      <c r="L127" s="19">
        <v>410103800</v>
      </c>
      <c r="M127" s="18" t="s">
        <v>449</v>
      </c>
      <c r="N127" s="17">
        <v>48</v>
      </c>
    </row>
    <row r="128" spans="1:14" ht="116.25" customHeight="1" x14ac:dyDescent="0.25">
      <c r="A128" s="13" t="s">
        <v>16</v>
      </c>
      <c r="B128" s="18" t="s">
        <v>36</v>
      </c>
      <c r="C128" s="15" t="s">
        <v>450</v>
      </c>
      <c r="D128" s="38">
        <v>0.3039</v>
      </c>
      <c r="E128" s="17">
        <v>2018</v>
      </c>
      <c r="F128" s="51" t="s">
        <v>451</v>
      </c>
      <c r="G128" s="38" t="s">
        <v>452</v>
      </c>
      <c r="H128" s="17">
        <v>4101</v>
      </c>
      <c r="I128" s="18" t="s">
        <v>435</v>
      </c>
      <c r="J128" s="19" t="s">
        <v>453</v>
      </c>
      <c r="K128" s="18" t="s">
        <v>454</v>
      </c>
      <c r="L128" s="19">
        <v>410107300</v>
      </c>
      <c r="M128" s="18" t="s">
        <v>455</v>
      </c>
      <c r="N128" s="17">
        <v>200</v>
      </c>
    </row>
    <row r="129" spans="1:14" ht="160.5" customHeight="1" x14ac:dyDescent="0.25">
      <c r="A129" s="18" t="s">
        <v>16</v>
      </c>
      <c r="B129" s="18" t="s">
        <v>375</v>
      </c>
      <c r="C129" s="18" t="s">
        <v>456</v>
      </c>
      <c r="D129" s="29" t="s">
        <v>457</v>
      </c>
      <c r="E129" s="17" t="s">
        <v>458</v>
      </c>
      <c r="F129" s="18" t="s">
        <v>459</v>
      </c>
      <c r="G129" s="52" t="s">
        <v>460</v>
      </c>
      <c r="H129" s="17">
        <v>4102</v>
      </c>
      <c r="I129" s="13" t="s">
        <v>461</v>
      </c>
      <c r="J129" s="19">
        <v>4102022</v>
      </c>
      <c r="K129" s="13" t="s">
        <v>462</v>
      </c>
      <c r="L129" s="19" t="s">
        <v>463</v>
      </c>
      <c r="M129" s="13" t="s">
        <v>464</v>
      </c>
      <c r="N129" s="17">
        <f>16+16+16+16</f>
        <v>64</v>
      </c>
    </row>
    <row r="130" spans="1:14" ht="116.25" customHeight="1" x14ac:dyDescent="0.25">
      <c r="A130" s="18" t="s">
        <v>16</v>
      </c>
      <c r="B130" s="18" t="s">
        <v>375</v>
      </c>
      <c r="C130" s="18" t="s">
        <v>465</v>
      </c>
      <c r="D130" s="29" t="s">
        <v>466</v>
      </c>
      <c r="E130" s="17" t="s">
        <v>39</v>
      </c>
      <c r="F130" s="18" t="s">
        <v>467</v>
      </c>
      <c r="G130" s="52" t="s">
        <v>468</v>
      </c>
      <c r="H130" s="17">
        <v>4102</v>
      </c>
      <c r="I130" s="13" t="s">
        <v>461</v>
      </c>
      <c r="J130" s="19" t="s">
        <v>27</v>
      </c>
      <c r="K130" s="18" t="s">
        <v>469</v>
      </c>
      <c r="L130" s="19" t="s">
        <v>27</v>
      </c>
      <c r="M130" s="13" t="s">
        <v>470</v>
      </c>
      <c r="N130" s="17">
        <v>12</v>
      </c>
    </row>
    <row r="131" spans="1:14" ht="116.25" customHeight="1" x14ac:dyDescent="0.25">
      <c r="A131" s="18" t="s">
        <v>16</v>
      </c>
      <c r="B131" s="18" t="s">
        <v>375</v>
      </c>
      <c r="C131" s="18" t="s">
        <v>471</v>
      </c>
      <c r="D131" s="53">
        <v>1</v>
      </c>
      <c r="E131" s="41">
        <v>2019</v>
      </c>
      <c r="F131" s="18" t="s">
        <v>472</v>
      </c>
      <c r="G131" s="53">
        <v>1</v>
      </c>
      <c r="H131" s="19">
        <v>4102</v>
      </c>
      <c r="I131" s="13" t="s">
        <v>461</v>
      </c>
      <c r="J131" s="19" t="s">
        <v>27</v>
      </c>
      <c r="K131" s="18" t="s">
        <v>473</v>
      </c>
      <c r="L131" s="19" t="s">
        <v>27</v>
      </c>
      <c r="M131" s="14" t="s">
        <v>474</v>
      </c>
      <c r="N131" s="54">
        <v>12</v>
      </c>
    </row>
    <row r="132" spans="1:14" ht="116.25" customHeight="1" x14ac:dyDescent="0.25">
      <c r="A132" s="18" t="s">
        <v>16</v>
      </c>
      <c r="B132" s="18" t="s">
        <v>375</v>
      </c>
      <c r="C132" s="18" t="s">
        <v>475</v>
      </c>
      <c r="D132" s="53">
        <v>1</v>
      </c>
      <c r="E132" s="41">
        <v>2019</v>
      </c>
      <c r="F132" s="18" t="s">
        <v>476</v>
      </c>
      <c r="G132" s="53">
        <v>1</v>
      </c>
      <c r="H132" s="19">
        <v>4102</v>
      </c>
      <c r="I132" s="13" t="s">
        <v>461</v>
      </c>
      <c r="J132" s="19" t="s">
        <v>27</v>
      </c>
      <c r="K132" s="18" t="s">
        <v>477</v>
      </c>
      <c r="L132" s="19" t="s">
        <v>27</v>
      </c>
      <c r="M132" s="14" t="s">
        <v>478</v>
      </c>
      <c r="N132" s="17">
        <v>1</v>
      </c>
    </row>
    <row r="133" spans="1:14" ht="116.25" customHeight="1" x14ac:dyDescent="0.25">
      <c r="A133" s="18" t="s">
        <v>16</v>
      </c>
      <c r="B133" s="18" t="s">
        <v>375</v>
      </c>
      <c r="C133" s="18" t="s">
        <v>479</v>
      </c>
      <c r="D133" s="53" t="s">
        <v>377</v>
      </c>
      <c r="E133" s="41" t="s">
        <v>377</v>
      </c>
      <c r="F133" s="18" t="s">
        <v>377</v>
      </c>
      <c r="G133" s="53">
        <v>1</v>
      </c>
      <c r="H133" s="19">
        <v>4102</v>
      </c>
      <c r="I133" s="13" t="s">
        <v>461</v>
      </c>
      <c r="J133" s="19" t="s">
        <v>27</v>
      </c>
      <c r="K133" s="13" t="s">
        <v>480</v>
      </c>
      <c r="L133" s="19" t="s">
        <v>27</v>
      </c>
      <c r="M133" s="13" t="s">
        <v>481</v>
      </c>
      <c r="N133" s="17">
        <v>1</v>
      </c>
    </row>
    <row r="134" spans="1:14" ht="116.25" customHeight="1" x14ac:dyDescent="0.25">
      <c r="A134" s="18" t="s">
        <v>16</v>
      </c>
      <c r="B134" s="18" t="s">
        <v>375</v>
      </c>
      <c r="C134" s="18" t="s">
        <v>482</v>
      </c>
      <c r="D134" s="17" t="s">
        <v>483</v>
      </c>
      <c r="E134" s="17">
        <v>2018</v>
      </c>
      <c r="F134" s="18" t="s">
        <v>484</v>
      </c>
      <c r="G134" s="31">
        <v>1</v>
      </c>
      <c r="H134" s="17">
        <v>4102</v>
      </c>
      <c r="I134" s="13" t="s">
        <v>461</v>
      </c>
      <c r="J134" s="17">
        <v>4102038</v>
      </c>
      <c r="K134" s="18" t="s">
        <v>485</v>
      </c>
      <c r="L134" s="17">
        <v>410203800</v>
      </c>
      <c r="M134" s="18" t="s">
        <v>486</v>
      </c>
      <c r="N134" s="17">
        <v>40</v>
      </c>
    </row>
    <row r="135" spans="1:14" ht="268.5" customHeight="1" x14ac:dyDescent="0.25">
      <c r="A135" s="18" t="s">
        <v>16</v>
      </c>
      <c r="B135" s="14" t="s">
        <v>375</v>
      </c>
      <c r="C135" s="14" t="s">
        <v>487</v>
      </c>
      <c r="D135" s="29" t="s">
        <v>488</v>
      </c>
      <c r="E135" s="17">
        <v>2018</v>
      </c>
      <c r="F135" s="18" t="s">
        <v>489</v>
      </c>
      <c r="G135" s="19" t="s">
        <v>490</v>
      </c>
      <c r="H135" s="19">
        <v>4102</v>
      </c>
      <c r="I135" s="13" t="s">
        <v>461</v>
      </c>
      <c r="J135" s="16" t="s">
        <v>27</v>
      </c>
      <c r="K135" s="14" t="s">
        <v>491</v>
      </c>
      <c r="L135" s="16" t="s">
        <v>27</v>
      </c>
      <c r="M135" s="14" t="s">
        <v>492</v>
      </c>
      <c r="N135" s="16">
        <v>1</v>
      </c>
    </row>
    <row r="136" spans="1:14" ht="175.5" customHeight="1" x14ac:dyDescent="0.25">
      <c r="A136" s="18" t="s">
        <v>16</v>
      </c>
      <c r="B136" s="14" t="s">
        <v>375</v>
      </c>
      <c r="C136" s="18" t="s">
        <v>493</v>
      </c>
      <c r="D136" s="29" t="s">
        <v>494</v>
      </c>
      <c r="E136" s="17">
        <v>2018</v>
      </c>
      <c r="F136" s="18" t="s">
        <v>495</v>
      </c>
      <c r="G136" s="29" t="s">
        <v>496</v>
      </c>
      <c r="H136" s="19">
        <v>4102</v>
      </c>
      <c r="I136" s="13" t="s">
        <v>461</v>
      </c>
      <c r="J136" s="16" t="s">
        <v>27</v>
      </c>
      <c r="K136" s="14" t="s">
        <v>497</v>
      </c>
      <c r="L136" s="16" t="s">
        <v>27</v>
      </c>
      <c r="M136" s="14" t="s">
        <v>498</v>
      </c>
      <c r="N136" s="16">
        <v>1</v>
      </c>
    </row>
    <row r="137" spans="1:14" ht="116.25" customHeight="1" x14ac:dyDescent="0.25">
      <c r="A137" s="18" t="s">
        <v>16</v>
      </c>
      <c r="B137" s="14" t="s">
        <v>375</v>
      </c>
      <c r="C137" s="18" t="s">
        <v>499</v>
      </c>
      <c r="D137" s="17" t="s">
        <v>500</v>
      </c>
      <c r="E137" s="17">
        <v>2018</v>
      </c>
      <c r="F137" s="18" t="s">
        <v>501</v>
      </c>
      <c r="G137" s="17" t="s">
        <v>502</v>
      </c>
      <c r="H137" s="21">
        <v>4102</v>
      </c>
      <c r="I137" s="13" t="s">
        <v>461</v>
      </c>
      <c r="J137" s="16" t="s">
        <v>27</v>
      </c>
      <c r="K137" s="14" t="s">
        <v>503</v>
      </c>
      <c r="L137" s="16" t="s">
        <v>27</v>
      </c>
      <c r="M137" s="14" t="s">
        <v>504</v>
      </c>
      <c r="N137" s="16">
        <v>1</v>
      </c>
    </row>
    <row r="138" spans="1:14" ht="175.5" customHeight="1" x14ac:dyDescent="0.25">
      <c r="A138" s="18" t="s">
        <v>16</v>
      </c>
      <c r="B138" s="18" t="s">
        <v>375</v>
      </c>
      <c r="C138" s="18" t="s">
        <v>456</v>
      </c>
      <c r="D138" s="29" t="s">
        <v>505</v>
      </c>
      <c r="E138" s="17" t="s">
        <v>458</v>
      </c>
      <c r="F138" s="18" t="s">
        <v>459</v>
      </c>
      <c r="G138" s="52" t="s">
        <v>460</v>
      </c>
      <c r="H138" s="17">
        <v>4103</v>
      </c>
      <c r="I138" s="18" t="s">
        <v>506</v>
      </c>
      <c r="J138" s="17">
        <v>4103050</v>
      </c>
      <c r="K138" s="18" t="s">
        <v>507</v>
      </c>
      <c r="L138" s="17">
        <v>410305001</v>
      </c>
      <c r="M138" s="18" t="s">
        <v>508</v>
      </c>
      <c r="N138" s="17">
        <v>12</v>
      </c>
    </row>
    <row r="139" spans="1:14" ht="116.25" customHeight="1" x14ac:dyDescent="0.25">
      <c r="A139" s="18" t="s">
        <v>16</v>
      </c>
      <c r="B139" s="18" t="s">
        <v>375</v>
      </c>
      <c r="C139" s="18" t="s">
        <v>509</v>
      </c>
      <c r="D139" s="17" t="s">
        <v>377</v>
      </c>
      <c r="E139" s="17">
        <v>2018</v>
      </c>
      <c r="F139" s="18" t="s">
        <v>378</v>
      </c>
      <c r="G139" s="31">
        <v>1</v>
      </c>
      <c r="H139" s="19">
        <v>4103</v>
      </c>
      <c r="I139" s="18" t="s">
        <v>506</v>
      </c>
      <c r="J139" s="19">
        <v>4103059</v>
      </c>
      <c r="K139" s="18" t="s">
        <v>510</v>
      </c>
      <c r="L139" s="19">
        <v>410305900</v>
      </c>
      <c r="M139" s="18" t="s">
        <v>511</v>
      </c>
      <c r="N139" s="17">
        <v>50</v>
      </c>
    </row>
    <row r="140" spans="1:14" ht="116.25" customHeight="1" x14ac:dyDescent="0.25">
      <c r="A140" s="18" t="s">
        <v>16</v>
      </c>
      <c r="B140" s="18" t="s">
        <v>375</v>
      </c>
      <c r="C140" s="18" t="s">
        <v>512</v>
      </c>
      <c r="D140" s="17">
        <v>0</v>
      </c>
      <c r="E140" s="17">
        <v>0</v>
      </c>
      <c r="F140" s="18" t="s">
        <v>513</v>
      </c>
      <c r="G140" s="31">
        <v>1</v>
      </c>
      <c r="H140" s="19">
        <v>4103</v>
      </c>
      <c r="I140" s="18" t="s">
        <v>506</v>
      </c>
      <c r="J140" s="19" t="s">
        <v>514</v>
      </c>
      <c r="K140" s="18" t="s">
        <v>515</v>
      </c>
      <c r="L140" s="19">
        <v>410305800</v>
      </c>
      <c r="M140" s="18" t="s">
        <v>516</v>
      </c>
      <c r="N140" s="16">
        <v>12</v>
      </c>
    </row>
    <row r="141" spans="1:14" ht="116.25" customHeight="1" x14ac:dyDescent="0.25">
      <c r="A141" s="18" t="s">
        <v>16</v>
      </c>
      <c r="B141" s="14" t="s">
        <v>375</v>
      </c>
      <c r="C141" s="14" t="s">
        <v>517</v>
      </c>
      <c r="D141" s="36">
        <v>1</v>
      </c>
      <c r="E141" s="21">
        <v>2019</v>
      </c>
      <c r="F141" s="14" t="s">
        <v>518</v>
      </c>
      <c r="G141" s="36">
        <v>1</v>
      </c>
      <c r="H141" s="19">
        <v>4103</v>
      </c>
      <c r="I141" s="18" t="s">
        <v>506</v>
      </c>
      <c r="J141" s="16">
        <v>4103052</v>
      </c>
      <c r="K141" s="14" t="s">
        <v>519</v>
      </c>
      <c r="L141" s="16">
        <v>410305202</v>
      </c>
      <c r="M141" s="14" t="s">
        <v>520</v>
      </c>
      <c r="N141" s="16">
        <v>1</v>
      </c>
    </row>
    <row r="142" spans="1:14" ht="116.25" customHeight="1" x14ac:dyDescent="0.25">
      <c r="A142" s="18" t="s">
        <v>16</v>
      </c>
      <c r="B142" s="18" t="s">
        <v>375</v>
      </c>
      <c r="C142" s="13" t="s">
        <v>521</v>
      </c>
      <c r="D142" s="31" t="s">
        <v>377</v>
      </c>
      <c r="E142" s="17">
        <v>2019</v>
      </c>
      <c r="F142" s="18" t="s">
        <v>522</v>
      </c>
      <c r="G142" s="31">
        <v>1</v>
      </c>
      <c r="H142" s="19">
        <v>4103</v>
      </c>
      <c r="I142" s="18" t="s">
        <v>506</v>
      </c>
      <c r="J142" s="19" t="s">
        <v>27</v>
      </c>
      <c r="K142" s="18" t="s">
        <v>523</v>
      </c>
      <c r="L142" s="19" t="s">
        <v>27</v>
      </c>
      <c r="M142" s="18" t="s">
        <v>524</v>
      </c>
      <c r="N142" s="17">
        <v>17</v>
      </c>
    </row>
    <row r="143" spans="1:14" ht="116.25" customHeight="1" x14ac:dyDescent="0.25">
      <c r="A143" s="18" t="s">
        <v>16</v>
      </c>
      <c r="B143" s="18" t="s">
        <v>375</v>
      </c>
      <c r="C143" s="13" t="s">
        <v>525</v>
      </c>
      <c r="D143" s="31">
        <v>0.5</v>
      </c>
      <c r="E143" s="17">
        <v>2019</v>
      </c>
      <c r="F143" s="18" t="s">
        <v>522</v>
      </c>
      <c r="G143" s="31">
        <v>1</v>
      </c>
      <c r="H143" s="19">
        <v>4103</v>
      </c>
      <c r="I143" s="18" t="s">
        <v>506</v>
      </c>
      <c r="J143" s="19" t="s">
        <v>27</v>
      </c>
      <c r="K143" s="18" t="s">
        <v>526</v>
      </c>
      <c r="L143" s="19" t="s">
        <v>27</v>
      </c>
      <c r="M143" s="18" t="s">
        <v>527</v>
      </c>
      <c r="N143" s="17">
        <v>2</v>
      </c>
    </row>
    <row r="144" spans="1:14" ht="116.25" customHeight="1" x14ac:dyDescent="0.25">
      <c r="A144" s="18" t="s">
        <v>16</v>
      </c>
      <c r="B144" s="18" t="s">
        <v>375</v>
      </c>
      <c r="C144" s="55" t="s">
        <v>528</v>
      </c>
      <c r="D144" s="31" t="s">
        <v>377</v>
      </c>
      <c r="E144" s="17">
        <v>2019</v>
      </c>
      <c r="F144" s="18" t="s">
        <v>529</v>
      </c>
      <c r="G144" s="31">
        <v>1</v>
      </c>
      <c r="H144" s="19">
        <v>4103</v>
      </c>
      <c r="I144" s="18" t="s">
        <v>506</v>
      </c>
      <c r="J144" s="19" t="s">
        <v>27</v>
      </c>
      <c r="K144" s="18" t="s">
        <v>530</v>
      </c>
      <c r="L144" s="19" t="s">
        <v>27</v>
      </c>
      <c r="M144" s="18" t="s">
        <v>531</v>
      </c>
      <c r="N144" s="17">
        <v>1</v>
      </c>
    </row>
    <row r="145" spans="1:14" ht="116.25" customHeight="1" x14ac:dyDescent="0.25">
      <c r="A145" s="13" t="s">
        <v>16</v>
      </c>
      <c r="B145" s="18" t="s">
        <v>36</v>
      </c>
      <c r="C145" s="15" t="s">
        <v>532</v>
      </c>
      <c r="D145" s="33">
        <v>1</v>
      </c>
      <c r="E145" s="17">
        <v>2019</v>
      </c>
      <c r="F145" s="15" t="s">
        <v>533</v>
      </c>
      <c r="G145" s="33">
        <v>1</v>
      </c>
      <c r="H145" s="17">
        <v>4103</v>
      </c>
      <c r="I145" s="18" t="s">
        <v>506</v>
      </c>
      <c r="J145" s="17" t="s">
        <v>27</v>
      </c>
      <c r="K145" s="18" t="s">
        <v>534</v>
      </c>
      <c r="L145" s="17" t="s">
        <v>27</v>
      </c>
      <c r="M145" s="18" t="s">
        <v>535</v>
      </c>
      <c r="N145" s="17">
        <v>125</v>
      </c>
    </row>
    <row r="146" spans="1:14" ht="116.25" customHeight="1" x14ac:dyDescent="0.25">
      <c r="A146" s="18" t="s">
        <v>16</v>
      </c>
      <c r="B146" s="18" t="s">
        <v>375</v>
      </c>
      <c r="C146" s="18" t="s">
        <v>536</v>
      </c>
      <c r="D146" s="31" t="s">
        <v>377</v>
      </c>
      <c r="E146" s="17">
        <v>2018</v>
      </c>
      <c r="F146" s="18" t="s">
        <v>513</v>
      </c>
      <c r="G146" s="47">
        <v>1</v>
      </c>
      <c r="H146" s="19">
        <v>4104</v>
      </c>
      <c r="I146" s="18" t="s">
        <v>537</v>
      </c>
      <c r="J146" s="19" t="s">
        <v>538</v>
      </c>
      <c r="K146" s="18" t="s">
        <v>539</v>
      </c>
      <c r="L146" s="19" t="s">
        <v>27</v>
      </c>
      <c r="M146" s="56" t="s">
        <v>540</v>
      </c>
      <c r="N146" s="21">
        <v>12</v>
      </c>
    </row>
    <row r="147" spans="1:14" ht="116.25" customHeight="1" x14ac:dyDescent="0.25">
      <c r="A147" s="18" t="s">
        <v>16</v>
      </c>
      <c r="B147" s="18" t="s">
        <v>375</v>
      </c>
      <c r="C147" s="18" t="s">
        <v>541</v>
      </c>
      <c r="D147" s="17" t="s">
        <v>377</v>
      </c>
      <c r="E147" s="17">
        <v>2018</v>
      </c>
      <c r="F147" s="18" t="s">
        <v>513</v>
      </c>
      <c r="G147" s="31">
        <v>1</v>
      </c>
      <c r="H147" s="19">
        <v>4104</v>
      </c>
      <c r="I147" s="18" t="s">
        <v>537</v>
      </c>
      <c r="J147" s="19">
        <v>4104035</v>
      </c>
      <c r="K147" s="18" t="s">
        <v>539</v>
      </c>
      <c r="L147" s="19">
        <v>410403500</v>
      </c>
      <c r="M147" s="18" t="s">
        <v>542</v>
      </c>
      <c r="N147" s="17">
        <v>500</v>
      </c>
    </row>
    <row r="148" spans="1:14" ht="116.25" customHeight="1" x14ac:dyDescent="0.25">
      <c r="A148" s="18" t="s">
        <v>16</v>
      </c>
      <c r="B148" s="18" t="s">
        <v>375</v>
      </c>
      <c r="C148" s="18" t="s">
        <v>543</v>
      </c>
      <c r="D148" s="31">
        <v>1</v>
      </c>
      <c r="E148" s="17">
        <v>2018</v>
      </c>
      <c r="F148" s="18" t="s">
        <v>513</v>
      </c>
      <c r="G148" s="57">
        <v>1</v>
      </c>
      <c r="H148" s="19">
        <v>4104</v>
      </c>
      <c r="I148" s="18" t="s">
        <v>537</v>
      </c>
      <c r="J148" s="19" t="s">
        <v>27</v>
      </c>
      <c r="K148" s="42" t="s">
        <v>544</v>
      </c>
      <c r="L148" s="19" t="s">
        <v>27</v>
      </c>
      <c r="M148" s="56" t="s">
        <v>545</v>
      </c>
      <c r="N148" s="54">
        <v>12</v>
      </c>
    </row>
    <row r="149" spans="1:14" ht="116.25" customHeight="1" x14ac:dyDescent="0.25">
      <c r="A149" s="18" t="s">
        <v>16</v>
      </c>
      <c r="B149" s="18" t="s">
        <v>375</v>
      </c>
      <c r="C149" s="18" t="s">
        <v>546</v>
      </c>
      <c r="D149" s="31">
        <v>1</v>
      </c>
      <c r="E149" s="17">
        <v>2018</v>
      </c>
      <c r="F149" s="18" t="s">
        <v>513</v>
      </c>
      <c r="G149" s="57">
        <v>1</v>
      </c>
      <c r="H149" s="19">
        <v>4104</v>
      </c>
      <c r="I149" s="18" t="s">
        <v>537</v>
      </c>
      <c r="J149" s="19">
        <v>4104015</v>
      </c>
      <c r="K149" s="18" t="s">
        <v>547</v>
      </c>
      <c r="L149" s="19">
        <v>410401500</v>
      </c>
      <c r="M149" s="18" t="s">
        <v>548</v>
      </c>
      <c r="N149" s="17">
        <v>7500</v>
      </c>
    </row>
    <row r="150" spans="1:14" ht="116.25" customHeight="1" x14ac:dyDescent="0.25">
      <c r="A150" s="18" t="s">
        <v>16</v>
      </c>
      <c r="B150" s="14" t="s">
        <v>375</v>
      </c>
      <c r="C150" s="18" t="s">
        <v>549</v>
      </c>
      <c r="D150" s="17" t="s">
        <v>550</v>
      </c>
      <c r="E150" s="17" t="s">
        <v>551</v>
      </c>
      <c r="F150" s="18" t="s">
        <v>552</v>
      </c>
      <c r="G150" s="17" t="s">
        <v>553</v>
      </c>
      <c r="H150" s="19">
        <v>4104</v>
      </c>
      <c r="I150" s="18" t="s">
        <v>537</v>
      </c>
      <c r="J150" s="16" t="s">
        <v>27</v>
      </c>
      <c r="K150" s="14" t="s">
        <v>554</v>
      </c>
      <c r="L150" s="16" t="s">
        <v>27</v>
      </c>
      <c r="M150" s="14" t="s">
        <v>555</v>
      </c>
      <c r="N150" s="16">
        <v>1</v>
      </c>
    </row>
    <row r="151" spans="1:14" ht="116.25" customHeight="1" x14ac:dyDescent="0.25">
      <c r="A151" s="18" t="s">
        <v>16</v>
      </c>
      <c r="B151" s="14" t="s">
        <v>375</v>
      </c>
      <c r="C151" s="18" t="s">
        <v>556</v>
      </c>
      <c r="D151" s="17" t="s">
        <v>557</v>
      </c>
      <c r="E151" s="17" t="s">
        <v>558</v>
      </c>
      <c r="F151" s="18" t="s">
        <v>559</v>
      </c>
      <c r="G151" s="17" t="s">
        <v>560</v>
      </c>
      <c r="H151" s="19">
        <v>4104</v>
      </c>
      <c r="I151" s="18" t="s">
        <v>537</v>
      </c>
      <c r="J151" s="16" t="s">
        <v>27</v>
      </c>
      <c r="K151" s="14" t="s">
        <v>561</v>
      </c>
      <c r="L151" s="16" t="s">
        <v>27</v>
      </c>
      <c r="M151" s="14" t="s">
        <v>562</v>
      </c>
      <c r="N151" s="16">
        <v>1</v>
      </c>
    </row>
    <row r="152" spans="1:14" ht="116.25" customHeight="1" x14ac:dyDescent="0.25">
      <c r="A152" s="18" t="s">
        <v>16</v>
      </c>
      <c r="B152" s="14" t="s">
        <v>375</v>
      </c>
      <c r="C152" s="18" t="s">
        <v>563</v>
      </c>
      <c r="D152" s="29" t="s">
        <v>564</v>
      </c>
      <c r="E152" s="17" t="s">
        <v>565</v>
      </c>
      <c r="F152" s="18" t="s">
        <v>566</v>
      </c>
      <c r="G152" s="29" t="s">
        <v>567</v>
      </c>
      <c r="H152" s="21">
        <v>4104</v>
      </c>
      <c r="I152" s="18" t="s">
        <v>537</v>
      </c>
      <c r="J152" s="16" t="s">
        <v>27</v>
      </c>
      <c r="K152" s="14" t="s">
        <v>568</v>
      </c>
      <c r="L152" s="16" t="s">
        <v>27</v>
      </c>
      <c r="M152" s="14" t="s">
        <v>569</v>
      </c>
      <c r="N152" s="16">
        <v>1</v>
      </c>
    </row>
    <row r="153" spans="1:14" ht="116.25" customHeight="1" x14ac:dyDescent="0.25">
      <c r="A153" s="18" t="s">
        <v>16</v>
      </c>
      <c r="B153" s="14" t="s">
        <v>375</v>
      </c>
      <c r="C153" s="18" t="s">
        <v>570</v>
      </c>
      <c r="D153" s="17" t="s">
        <v>571</v>
      </c>
      <c r="E153" s="17">
        <v>2018</v>
      </c>
      <c r="F153" s="18" t="s">
        <v>572</v>
      </c>
      <c r="G153" s="17" t="s">
        <v>573</v>
      </c>
      <c r="H153" s="16">
        <v>4104</v>
      </c>
      <c r="I153" s="18" t="s">
        <v>537</v>
      </c>
      <c r="J153" s="16" t="s">
        <v>27</v>
      </c>
      <c r="K153" s="14" t="s">
        <v>574</v>
      </c>
      <c r="L153" s="16" t="s">
        <v>27</v>
      </c>
      <c r="M153" s="14" t="s">
        <v>575</v>
      </c>
      <c r="N153" s="16">
        <v>1</v>
      </c>
    </row>
    <row r="154" spans="1:14" ht="116.25" customHeight="1" x14ac:dyDescent="0.25">
      <c r="A154" s="18" t="s">
        <v>16</v>
      </c>
      <c r="B154" s="18" t="s">
        <v>375</v>
      </c>
      <c r="C154" s="18" t="s">
        <v>576</v>
      </c>
      <c r="D154" s="58">
        <f>5/12*(100%)</f>
        <v>0.41666666666666669</v>
      </c>
      <c r="E154" s="17">
        <v>2019</v>
      </c>
      <c r="F154" s="18" t="s">
        <v>529</v>
      </c>
      <c r="G154" s="36">
        <v>1</v>
      </c>
      <c r="H154" s="19">
        <v>4104</v>
      </c>
      <c r="I154" s="18" t="s">
        <v>537</v>
      </c>
      <c r="J154" s="19" t="s">
        <v>577</v>
      </c>
      <c r="K154" s="14" t="s">
        <v>578</v>
      </c>
      <c r="L154" s="59" t="s">
        <v>27</v>
      </c>
      <c r="M154" s="14" t="s">
        <v>579</v>
      </c>
      <c r="N154" s="21">
        <v>12</v>
      </c>
    </row>
    <row r="155" spans="1:14" ht="116.25" customHeight="1" x14ac:dyDescent="0.25">
      <c r="A155" s="18" t="s">
        <v>16</v>
      </c>
      <c r="B155" s="18" t="s">
        <v>375</v>
      </c>
      <c r="C155" s="18" t="s">
        <v>576</v>
      </c>
      <c r="D155" s="58">
        <f>5/12*(100%)</f>
        <v>0.41666666666666669</v>
      </c>
      <c r="E155" s="17">
        <v>2019</v>
      </c>
      <c r="F155" s="18" t="s">
        <v>529</v>
      </c>
      <c r="G155" s="36">
        <v>1</v>
      </c>
      <c r="H155" s="19">
        <v>4104</v>
      </c>
      <c r="I155" s="18" t="s">
        <v>537</v>
      </c>
      <c r="J155" s="19">
        <v>4104036</v>
      </c>
      <c r="K155" s="14" t="s">
        <v>580</v>
      </c>
      <c r="L155" s="16">
        <v>410403600</v>
      </c>
      <c r="M155" s="60" t="s">
        <v>580</v>
      </c>
      <c r="N155" s="21">
        <v>1</v>
      </c>
    </row>
    <row r="156" spans="1:14" ht="116.25" customHeight="1" x14ac:dyDescent="0.25">
      <c r="A156" s="13" t="s">
        <v>16</v>
      </c>
      <c r="B156" s="18" t="s">
        <v>382</v>
      </c>
      <c r="C156" s="15" t="s">
        <v>581</v>
      </c>
      <c r="D156" s="31">
        <v>1</v>
      </c>
      <c r="E156" s="17">
        <v>2018</v>
      </c>
      <c r="F156" s="18" t="s">
        <v>582</v>
      </c>
      <c r="G156" s="31">
        <v>1</v>
      </c>
      <c r="H156" s="19">
        <v>4301</v>
      </c>
      <c r="I156" s="18" t="s">
        <v>583</v>
      </c>
      <c r="J156" s="19" t="s">
        <v>584</v>
      </c>
      <c r="K156" s="18" t="s">
        <v>585</v>
      </c>
      <c r="L156" s="61" t="s">
        <v>586</v>
      </c>
      <c r="M156" s="18" t="s">
        <v>587</v>
      </c>
      <c r="N156" s="17">
        <v>12</v>
      </c>
    </row>
    <row r="157" spans="1:14" ht="116.25" customHeight="1" x14ac:dyDescent="0.25">
      <c r="A157" s="13" t="s">
        <v>16</v>
      </c>
      <c r="B157" s="18" t="s">
        <v>382</v>
      </c>
      <c r="C157" s="15" t="s">
        <v>581</v>
      </c>
      <c r="D157" s="31">
        <v>1</v>
      </c>
      <c r="E157" s="17">
        <v>2018</v>
      </c>
      <c r="F157" s="18" t="s">
        <v>582</v>
      </c>
      <c r="G157" s="31">
        <v>1</v>
      </c>
      <c r="H157" s="19">
        <v>4301</v>
      </c>
      <c r="I157" s="18" t="s">
        <v>583</v>
      </c>
      <c r="J157" s="16" t="s">
        <v>27</v>
      </c>
      <c r="K157" s="18" t="s">
        <v>588</v>
      </c>
      <c r="L157" s="16" t="s">
        <v>27</v>
      </c>
      <c r="M157" s="18" t="s">
        <v>589</v>
      </c>
      <c r="N157" s="17">
        <v>1</v>
      </c>
    </row>
    <row r="158" spans="1:14" ht="116.25" customHeight="1" x14ac:dyDescent="0.25">
      <c r="A158" s="13" t="s">
        <v>16</v>
      </c>
      <c r="B158" s="18" t="s">
        <v>382</v>
      </c>
      <c r="C158" s="15" t="s">
        <v>581</v>
      </c>
      <c r="D158" s="31">
        <v>1</v>
      </c>
      <c r="E158" s="17">
        <v>2018</v>
      </c>
      <c r="F158" s="18" t="s">
        <v>582</v>
      </c>
      <c r="G158" s="31">
        <v>1</v>
      </c>
      <c r="H158" s="19">
        <v>4301</v>
      </c>
      <c r="I158" s="18" t="s">
        <v>583</v>
      </c>
      <c r="J158" s="17">
        <v>4301037</v>
      </c>
      <c r="K158" s="18" t="s">
        <v>585</v>
      </c>
      <c r="L158" s="17">
        <v>430103701</v>
      </c>
      <c r="M158" s="18" t="s">
        <v>590</v>
      </c>
      <c r="N158" s="17">
        <v>12</v>
      </c>
    </row>
    <row r="159" spans="1:14" ht="116.25" customHeight="1" x14ac:dyDescent="0.25">
      <c r="A159" s="13" t="s">
        <v>16</v>
      </c>
      <c r="B159" s="18" t="s">
        <v>382</v>
      </c>
      <c r="C159" s="15" t="s">
        <v>581</v>
      </c>
      <c r="D159" s="31">
        <v>1</v>
      </c>
      <c r="E159" s="17">
        <v>2018</v>
      </c>
      <c r="F159" s="18" t="s">
        <v>582</v>
      </c>
      <c r="G159" s="31">
        <v>1</v>
      </c>
      <c r="H159" s="19">
        <v>4301</v>
      </c>
      <c r="I159" s="18" t="s">
        <v>583</v>
      </c>
      <c r="J159" s="17">
        <v>4301007</v>
      </c>
      <c r="K159" s="18" t="s">
        <v>591</v>
      </c>
      <c r="L159" s="17">
        <v>430100701</v>
      </c>
      <c r="M159" s="18" t="s">
        <v>592</v>
      </c>
      <c r="N159" s="17">
        <v>12</v>
      </c>
    </row>
    <row r="160" spans="1:14" ht="116.25" customHeight="1" x14ac:dyDescent="0.25">
      <c r="A160" s="13" t="s">
        <v>16</v>
      </c>
      <c r="B160" s="13" t="s">
        <v>26</v>
      </c>
      <c r="C160" s="15" t="s">
        <v>593</v>
      </c>
      <c r="D160" s="31" t="s">
        <v>594</v>
      </c>
      <c r="E160" s="17" t="s">
        <v>59</v>
      </c>
      <c r="F160" s="18" t="s">
        <v>582</v>
      </c>
      <c r="G160" s="31" t="s">
        <v>595</v>
      </c>
      <c r="H160" s="19">
        <v>4301</v>
      </c>
      <c r="I160" s="18" t="s">
        <v>583</v>
      </c>
      <c r="J160" s="19" t="s">
        <v>27</v>
      </c>
      <c r="K160" s="13" t="s">
        <v>596</v>
      </c>
      <c r="L160" s="19" t="s">
        <v>27</v>
      </c>
      <c r="M160" s="13" t="s">
        <v>597</v>
      </c>
      <c r="N160" s="19">
        <v>12</v>
      </c>
    </row>
    <row r="161" spans="1:14" ht="116.25" customHeight="1" x14ac:dyDescent="0.25">
      <c r="A161" s="13" t="s">
        <v>16</v>
      </c>
      <c r="B161" s="18" t="s">
        <v>382</v>
      </c>
      <c r="C161" s="18" t="s">
        <v>598</v>
      </c>
      <c r="D161" s="31" t="s">
        <v>599</v>
      </c>
      <c r="E161" s="17" t="s">
        <v>600</v>
      </c>
      <c r="F161" s="18" t="s">
        <v>601</v>
      </c>
      <c r="G161" s="31" t="s">
        <v>602</v>
      </c>
      <c r="H161" s="19">
        <v>4302</v>
      </c>
      <c r="I161" s="18" t="s">
        <v>603</v>
      </c>
      <c r="J161" s="17">
        <v>4302075</v>
      </c>
      <c r="K161" s="18" t="s">
        <v>604</v>
      </c>
      <c r="L161" s="17">
        <v>430207500</v>
      </c>
      <c r="M161" s="18" t="s">
        <v>605</v>
      </c>
      <c r="N161" s="17">
        <v>25</v>
      </c>
    </row>
    <row r="162" spans="1:14" ht="116.25" customHeight="1" x14ac:dyDescent="0.25">
      <c r="A162" s="13" t="s">
        <v>16</v>
      </c>
      <c r="B162" s="18" t="s">
        <v>382</v>
      </c>
      <c r="C162" s="18" t="s">
        <v>606</v>
      </c>
      <c r="D162" s="31">
        <v>1</v>
      </c>
      <c r="E162" s="17">
        <v>2018</v>
      </c>
      <c r="F162" s="18" t="s">
        <v>582</v>
      </c>
      <c r="G162" s="31">
        <v>1</v>
      </c>
      <c r="H162" s="19">
        <v>4302</v>
      </c>
      <c r="I162" s="18" t="s">
        <v>603</v>
      </c>
      <c r="J162" s="17">
        <v>4302075</v>
      </c>
      <c r="K162" s="18" t="s">
        <v>604</v>
      </c>
      <c r="L162" s="16" t="s">
        <v>27</v>
      </c>
      <c r="M162" s="18" t="s">
        <v>607</v>
      </c>
      <c r="N162" s="17">
        <v>1</v>
      </c>
    </row>
    <row r="163" spans="1:14" ht="116.25" customHeight="1" x14ac:dyDescent="0.25">
      <c r="A163" s="13" t="s">
        <v>16</v>
      </c>
      <c r="B163" s="13" t="s">
        <v>26</v>
      </c>
      <c r="C163" s="15" t="s">
        <v>593</v>
      </c>
      <c r="D163" s="31" t="s">
        <v>594</v>
      </c>
      <c r="E163" s="17" t="s">
        <v>59</v>
      </c>
      <c r="F163" s="18" t="s">
        <v>582</v>
      </c>
      <c r="G163" s="31" t="s">
        <v>595</v>
      </c>
      <c r="H163" s="19">
        <v>4302</v>
      </c>
      <c r="I163" s="18" t="s">
        <v>603</v>
      </c>
      <c r="J163" s="19">
        <v>4302020</v>
      </c>
      <c r="K163" s="13" t="s">
        <v>608</v>
      </c>
      <c r="L163" s="19">
        <v>430202000</v>
      </c>
      <c r="M163" s="13" t="s">
        <v>608</v>
      </c>
      <c r="N163" s="19">
        <v>1</v>
      </c>
    </row>
    <row r="164" spans="1:14" ht="116.25" customHeight="1" x14ac:dyDescent="0.25">
      <c r="A164" s="18" t="s">
        <v>16</v>
      </c>
      <c r="B164" s="18" t="s">
        <v>375</v>
      </c>
      <c r="C164" s="18" t="s">
        <v>609</v>
      </c>
      <c r="D164" s="44">
        <v>0.19600000000000001</v>
      </c>
      <c r="E164" s="17">
        <v>2019</v>
      </c>
      <c r="F164" s="18" t="s">
        <v>610</v>
      </c>
      <c r="G164" s="57">
        <v>0.21</v>
      </c>
      <c r="H164" s="19">
        <v>4501</v>
      </c>
      <c r="I164" s="18" t="s">
        <v>611</v>
      </c>
      <c r="J164" s="19">
        <v>4501024</v>
      </c>
      <c r="K164" s="18" t="s">
        <v>612</v>
      </c>
      <c r="L164" s="19" t="s">
        <v>27</v>
      </c>
      <c r="M164" s="18" t="s">
        <v>613</v>
      </c>
      <c r="N164" s="17">
        <v>1</v>
      </c>
    </row>
    <row r="165" spans="1:14" ht="116.25" customHeight="1" x14ac:dyDescent="0.25">
      <c r="A165" s="18" t="s">
        <v>16</v>
      </c>
      <c r="B165" s="18" t="s">
        <v>375</v>
      </c>
      <c r="C165" s="62" t="s">
        <v>614</v>
      </c>
      <c r="D165" s="17">
        <v>81.5</v>
      </c>
      <c r="E165" s="17">
        <v>2018</v>
      </c>
      <c r="F165" s="18" t="s">
        <v>615</v>
      </c>
      <c r="G165" s="17">
        <v>71.12</v>
      </c>
      <c r="H165" s="19">
        <v>4501</v>
      </c>
      <c r="I165" s="18" t="s">
        <v>611</v>
      </c>
      <c r="J165" s="19">
        <v>4501024</v>
      </c>
      <c r="K165" s="18" t="s">
        <v>612</v>
      </c>
      <c r="L165" s="19" t="s">
        <v>27</v>
      </c>
      <c r="M165" s="13" t="s">
        <v>616</v>
      </c>
      <c r="N165" s="17">
        <v>1</v>
      </c>
    </row>
    <row r="166" spans="1:14" ht="116.25" customHeight="1" x14ac:dyDescent="0.25">
      <c r="A166" s="13" t="s">
        <v>16</v>
      </c>
      <c r="B166" s="18" t="s">
        <v>36</v>
      </c>
      <c r="C166" s="18" t="s">
        <v>617</v>
      </c>
      <c r="D166" s="17" t="s">
        <v>377</v>
      </c>
      <c r="E166" s="17">
        <v>2019</v>
      </c>
      <c r="F166" s="18" t="s">
        <v>618</v>
      </c>
      <c r="G166" s="31">
        <v>1</v>
      </c>
      <c r="H166" s="17">
        <v>4501</v>
      </c>
      <c r="I166" s="18" t="s">
        <v>611</v>
      </c>
      <c r="J166" s="17" t="s">
        <v>619</v>
      </c>
      <c r="K166" s="18" t="s">
        <v>612</v>
      </c>
      <c r="L166" s="17">
        <v>450102400</v>
      </c>
      <c r="M166" s="18" t="s">
        <v>620</v>
      </c>
      <c r="N166" s="17">
        <v>10</v>
      </c>
    </row>
    <row r="167" spans="1:14" ht="116.25" customHeight="1" x14ac:dyDescent="0.25">
      <c r="A167" s="13" t="s">
        <v>16</v>
      </c>
      <c r="B167" s="14" t="s">
        <v>17</v>
      </c>
      <c r="C167" s="18" t="s">
        <v>18</v>
      </c>
      <c r="D167" s="17" t="s">
        <v>19</v>
      </c>
      <c r="E167" s="17" t="s">
        <v>621</v>
      </c>
      <c r="F167" s="18" t="s">
        <v>622</v>
      </c>
      <c r="G167" s="17" t="s">
        <v>22</v>
      </c>
      <c r="H167" s="17">
        <v>4501</v>
      </c>
      <c r="I167" s="18" t="s">
        <v>611</v>
      </c>
      <c r="J167" s="17">
        <v>4501001</v>
      </c>
      <c r="K167" s="18" t="s">
        <v>90</v>
      </c>
      <c r="L167" s="17">
        <v>450100100</v>
      </c>
      <c r="M167" s="18" t="s">
        <v>623</v>
      </c>
      <c r="N167" s="17">
        <v>12</v>
      </c>
    </row>
    <row r="168" spans="1:14" ht="116.25" customHeight="1" x14ac:dyDescent="0.25">
      <c r="A168" s="13" t="s">
        <v>16</v>
      </c>
      <c r="B168" s="18" t="s">
        <v>17</v>
      </c>
      <c r="C168" s="18" t="s">
        <v>18</v>
      </c>
      <c r="D168" s="17" t="s">
        <v>19</v>
      </c>
      <c r="E168" s="17" t="s">
        <v>621</v>
      </c>
      <c r="F168" s="18" t="s">
        <v>622</v>
      </c>
      <c r="G168" s="17" t="s">
        <v>22</v>
      </c>
      <c r="H168" s="17">
        <v>4501</v>
      </c>
      <c r="I168" s="18" t="s">
        <v>611</v>
      </c>
      <c r="J168" s="17" t="s">
        <v>27</v>
      </c>
      <c r="K168" s="18" t="s">
        <v>624</v>
      </c>
      <c r="L168" s="17" t="s">
        <v>27</v>
      </c>
      <c r="M168" s="18" t="s">
        <v>625</v>
      </c>
      <c r="N168" s="17">
        <v>5</v>
      </c>
    </row>
    <row r="169" spans="1:14" ht="116.25" customHeight="1" x14ac:dyDescent="0.25">
      <c r="A169" s="13" t="s">
        <v>16</v>
      </c>
      <c r="B169" s="13" t="s">
        <v>26</v>
      </c>
      <c r="C169" s="13" t="s">
        <v>626</v>
      </c>
      <c r="D169" s="19">
        <v>5.52</v>
      </c>
      <c r="E169" s="19">
        <v>2019</v>
      </c>
      <c r="F169" s="13" t="s">
        <v>627</v>
      </c>
      <c r="G169" s="19">
        <v>6.02</v>
      </c>
      <c r="H169" s="19" t="s">
        <v>628</v>
      </c>
      <c r="I169" s="18" t="s">
        <v>186</v>
      </c>
      <c r="J169" s="19" t="s">
        <v>27</v>
      </c>
      <c r="K169" s="13" t="s">
        <v>629</v>
      </c>
      <c r="L169" s="19" t="s">
        <v>27</v>
      </c>
      <c r="M169" s="13" t="s">
        <v>630</v>
      </c>
      <c r="N169" s="19">
        <v>5</v>
      </c>
    </row>
    <row r="170" spans="1:14" ht="116.25" customHeight="1" x14ac:dyDescent="0.25">
      <c r="A170" s="18" t="s">
        <v>16</v>
      </c>
      <c r="B170" s="13" t="s">
        <v>26</v>
      </c>
      <c r="C170" s="14" t="s">
        <v>310</v>
      </c>
      <c r="D170" s="40">
        <v>0.623</v>
      </c>
      <c r="E170" s="16">
        <v>2018</v>
      </c>
      <c r="F170" s="14" t="s">
        <v>311</v>
      </c>
      <c r="G170" s="33">
        <v>0.65</v>
      </c>
      <c r="H170" s="16" t="s">
        <v>27</v>
      </c>
      <c r="I170" s="18" t="s">
        <v>631</v>
      </c>
      <c r="J170" s="16" t="s">
        <v>27</v>
      </c>
      <c r="K170" s="18" t="s">
        <v>632</v>
      </c>
      <c r="L170" s="16" t="s">
        <v>27</v>
      </c>
      <c r="M170" s="18" t="s">
        <v>633</v>
      </c>
      <c r="N170" s="21">
        <v>2</v>
      </c>
    </row>
    <row r="171" spans="1:14" ht="193.5" customHeight="1" x14ac:dyDescent="0.25">
      <c r="A171" s="35" t="s">
        <v>16</v>
      </c>
      <c r="B171" s="13" t="s">
        <v>26</v>
      </c>
      <c r="C171" s="14" t="s">
        <v>634</v>
      </c>
      <c r="D171" s="46" t="s">
        <v>635</v>
      </c>
      <c r="E171" s="16" t="s">
        <v>636</v>
      </c>
      <c r="F171" s="18" t="s">
        <v>637</v>
      </c>
      <c r="G171" s="47" t="s">
        <v>638</v>
      </c>
      <c r="H171" s="21">
        <v>3301</v>
      </c>
      <c r="I171" s="18" t="s">
        <v>379</v>
      </c>
      <c r="J171" s="19" t="s">
        <v>377</v>
      </c>
      <c r="K171" s="63" t="s">
        <v>639</v>
      </c>
      <c r="L171" s="41" t="s">
        <v>377</v>
      </c>
      <c r="M171" s="63" t="s">
        <v>640</v>
      </c>
      <c r="N171" s="21">
        <v>1</v>
      </c>
    </row>
    <row r="172" spans="1:14" ht="153" customHeight="1" x14ac:dyDescent="0.25">
      <c r="A172" s="14" t="s">
        <v>641</v>
      </c>
      <c r="B172" s="18" t="s">
        <v>642</v>
      </c>
      <c r="C172" s="18" t="s">
        <v>643</v>
      </c>
      <c r="D172" s="65">
        <v>0.16500000000000001</v>
      </c>
      <c r="E172" s="17">
        <v>2018</v>
      </c>
      <c r="F172" s="18" t="s">
        <v>644</v>
      </c>
      <c r="G172" s="66">
        <f t="shared" ref="G172:G182" si="0">D172+1.6%</f>
        <v>0.18099999999999999</v>
      </c>
      <c r="H172" s="19">
        <v>1702</v>
      </c>
      <c r="I172" s="18" t="s">
        <v>645</v>
      </c>
      <c r="J172" s="19" t="s">
        <v>646</v>
      </c>
      <c r="K172" s="18" t="s">
        <v>647</v>
      </c>
      <c r="L172" s="19" t="s">
        <v>648</v>
      </c>
      <c r="M172" s="18" t="s">
        <v>649</v>
      </c>
      <c r="N172" s="17">
        <v>16</v>
      </c>
    </row>
    <row r="173" spans="1:14" ht="153" customHeight="1" x14ac:dyDescent="0.25">
      <c r="A173" s="14" t="s">
        <v>641</v>
      </c>
      <c r="B173" s="18" t="s">
        <v>642</v>
      </c>
      <c r="C173" s="18" t="s">
        <v>643</v>
      </c>
      <c r="D173" s="65">
        <v>0.16500000000000001</v>
      </c>
      <c r="E173" s="17">
        <v>2018</v>
      </c>
      <c r="F173" s="18" t="s">
        <v>644</v>
      </c>
      <c r="G173" s="66">
        <f t="shared" si="0"/>
        <v>0.18099999999999999</v>
      </c>
      <c r="H173" s="19">
        <v>1702</v>
      </c>
      <c r="I173" s="18" t="s">
        <v>645</v>
      </c>
      <c r="J173" s="19" t="s">
        <v>650</v>
      </c>
      <c r="K173" s="18" t="s">
        <v>651</v>
      </c>
      <c r="L173" s="19" t="s">
        <v>652</v>
      </c>
      <c r="M173" s="18" t="s">
        <v>653</v>
      </c>
      <c r="N173" s="17">
        <v>500</v>
      </c>
    </row>
    <row r="174" spans="1:14" ht="153" customHeight="1" x14ac:dyDescent="0.25">
      <c r="A174" s="14" t="s">
        <v>641</v>
      </c>
      <c r="B174" s="18" t="s">
        <v>642</v>
      </c>
      <c r="C174" s="18" t="s">
        <v>643</v>
      </c>
      <c r="D174" s="65">
        <v>0.16500000000000001</v>
      </c>
      <c r="E174" s="17">
        <v>2018</v>
      </c>
      <c r="F174" s="18" t="s">
        <v>644</v>
      </c>
      <c r="G174" s="66">
        <f t="shared" si="0"/>
        <v>0.18099999999999999</v>
      </c>
      <c r="H174" s="19">
        <v>1702</v>
      </c>
      <c r="I174" s="18" t="s">
        <v>645</v>
      </c>
      <c r="J174" s="19" t="s">
        <v>654</v>
      </c>
      <c r="K174" s="18" t="s">
        <v>655</v>
      </c>
      <c r="L174" s="19" t="s">
        <v>656</v>
      </c>
      <c r="M174" s="18" t="s">
        <v>657</v>
      </c>
      <c r="N174" s="17">
        <v>30</v>
      </c>
    </row>
    <row r="175" spans="1:14" ht="96.75" customHeight="1" x14ac:dyDescent="0.25">
      <c r="A175" s="14" t="s">
        <v>641</v>
      </c>
      <c r="B175" s="18" t="s">
        <v>642</v>
      </c>
      <c r="C175" s="18" t="s">
        <v>643</v>
      </c>
      <c r="D175" s="65">
        <v>0.16500000000000001</v>
      </c>
      <c r="E175" s="17">
        <v>2018</v>
      </c>
      <c r="F175" s="18" t="s">
        <v>644</v>
      </c>
      <c r="G175" s="66">
        <f t="shared" si="0"/>
        <v>0.18099999999999999</v>
      </c>
      <c r="H175" s="19">
        <v>1702</v>
      </c>
      <c r="I175" s="18" t="s">
        <v>645</v>
      </c>
      <c r="J175" s="19" t="s">
        <v>658</v>
      </c>
      <c r="K175" s="18" t="s">
        <v>659</v>
      </c>
      <c r="L175" s="19" t="s">
        <v>660</v>
      </c>
      <c r="M175" s="18" t="s">
        <v>661</v>
      </c>
      <c r="N175" s="17">
        <v>100</v>
      </c>
    </row>
    <row r="176" spans="1:14" ht="96.75" customHeight="1" x14ac:dyDescent="0.25">
      <c r="A176" s="14" t="s">
        <v>641</v>
      </c>
      <c r="B176" s="18" t="s">
        <v>642</v>
      </c>
      <c r="C176" s="18" t="s">
        <v>643</v>
      </c>
      <c r="D176" s="65">
        <v>0.16500000000000001</v>
      </c>
      <c r="E176" s="17">
        <v>2018</v>
      </c>
      <c r="F176" s="18" t="s">
        <v>644</v>
      </c>
      <c r="G176" s="66">
        <f t="shared" si="0"/>
        <v>0.18099999999999999</v>
      </c>
      <c r="H176" s="19">
        <v>1702</v>
      </c>
      <c r="I176" s="18" t="s">
        <v>645</v>
      </c>
      <c r="J176" s="19" t="s">
        <v>662</v>
      </c>
      <c r="K176" s="18" t="s">
        <v>663</v>
      </c>
      <c r="L176" s="19">
        <v>170201700</v>
      </c>
      <c r="M176" s="18" t="s">
        <v>664</v>
      </c>
      <c r="N176" s="17">
        <v>2500</v>
      </c>
    </row>
    <row r="177" spans="1:14" ht="96.75" customHeight="1" x14ac:dyDescent="0.25">
      <c r="A177" s="14" t="s">
        <v>641</v>
      </c>
      <c r="B177" s="18" t="s">
        <v>642</v>
      </c>
      <c r="C177" s="18" t="s">
        <v>643</v>
      </c>
      <c r="D177" s="65">
        <v>0.16500000000000001</v>
      </c>
      <c r="E177" s="17">
        <v>2018</v>
      </c>
      <c r="F177" s="18" t="s">
        <v>644</v>
      </c>
      <c r="G177" s="66">
        <f t="shared" si="0"/>
        <v>0.18099999999999999</v>
      </c>
      <c r="H177" s="19">
        <v>1702</v>
      </c>
      <c r="I177" s="18" t="s">
        <v>645</v>
      </c>
      <c r="J177" s="19" t="s">
        <v>665</v>
      </c>
      <c r="K177" s="18" t="s">
        <v>666</v>
      </c>
      <c r="L177" s="19" t="s">
        <v>667</v>
      </c>
      <c r="M177" s="18" t="s">
        <v>668</v>
      </c>
      <c r="N177" s="17">
        <v>500</v>
      </c>
    </row>
    <row r="178" spans="1:14" ht="96.75" customHeight="1" x14ac:dyDescent="0.25">
      <c r="A178" s="14" t="s">
        <v>641</v>
      </c>
      <c r="B178" s="18" t="s">
        <v>642</v>
      </c>
      <c r="C178" s="18" t="s">
        <v>643</v>
      </c>
      <c r="D178" s="65">
        <v>0.16500000000000001</v>
      </c>
      <c r="E178" s="17">
        <v>2018</v>
      </c>
      <c r="F178" s="18" t="s">
        <v>644</v>
      </c>
      <c r="G178" s="66">
        <f t="shared" si="0"/>
        <v>0.18099999999999999</v>
      </c>
      <c r="H178" s="19">
        <v>1702</v>
      </c>
      <c r="I178" s="18" t="s">
        <v>645</v>
      </c>
      <c r="J178" s="19" t="s">
        <v>669</v>
      </c>
      <c r="K178" s="18" t="s">
        <v>117</v>
      </c>
      <c r="L178" s="19" t="s">
        <v>670</v>
      </c>
      <c r="M178" s="18" t="s">
        <v>671</v>
      </c>
      <c r="N178" s="17">
        <v>1</v>
      </c>
    </row>
    <row r="179" spans="1:14" ht="96.75" customHeight="1" x14ac:dyDescent="0.25">
      <c r="A179" s="14" t="s">
        <v>641</v>
      </c>
      <c r="B179" s="18" t="s">
        <v>642</v>
      </c>
      <c r="C179" s="18" t="s">
        <v>643</v>
      </c>
      <c r="D179" s="65">
        <v>0.16500000000000001</v>
      </c>
      <c r="E179" s="17">
        <v>2018</v>
      </c>
      <c r="F179" s="18" t="s">
        <v>644</v>
      </c>
      <c r="G179" s="66">
        <f t="shared" si="0"/>
        <v>0.18099999999999999</v>
      </c>
      <c r="H179" s="19">
        <v>1702</v>
      </c>
      <c r="I179" s="18" t="s">
        <v>645</v>
      </c>
      <c r="J179" s="19" t="s">
        <v>672</v>
      </c>
      <c r="K179" s="18" t="s">
        <v>673</v>
      </c>
      <c r="L179" s="19">
        <v>170202400</v>
      </c>
      <c r="M179" s="18" t="s">
        <v>674</v>
      </c>
      <c r="N179" s="17">
        <v>12</v>
      </c>
    </row>
    <row r="180" spans="1:14" ht="96.75" customHeight="1" x14ac:dyDescent="0.25">
      <c r="A180" s="14" t="s">
        <v>641</v>
      </c>
      <c r="B180" s="18" t="s">
        <v>642</v>
      </c>
      <c r="C180" s="18" t="s">
        <v>643</v>
      </c>
      <c r="D180" s="65">
        <v>0.16500000000000001</v>
      </c>
      <c r="E180" s="17">
        <v>2018</v>
      </c>
      <c r="F180" s="18" t="s">
        <v>644</v>
      </c>
      <c r="G180" s="66">
        <f t="shared" si="0"/>
        <v>0.18099999999999999</v>
      </c>
      <c r="H180" s="19">
        <v>1702</v>
      </c>
      <c r="I180" s="18" t="s">
        <v>645</v>
      </c>
      <c r="J180" s="19" t="s">
        <v>675</v>
      </c>
      <c r="K180" s="18" t="s">
        <v>676</v>
      </c>
      <c r="L180" s="19" t="s">
        <v>677</v>
      </c>
      <c r="M180" s="18" t="s">
        <v>678</v>
      </c>
      <c r="N180" s="17">
        <v>100</v>
      </c>
    </row>
    <row r="181" spans="1:14" ht="96.75" customHeight="1" x14ac:dyDescent="0.25">
      <c r="A181" s="14" t="s">
        <v>641</v>
      </c>
      <c r="B181" s="18" t="s">
        <v>642</v>
      </c>
      <c r="C181" s="18" t="s">
        <v>643</v>
      </c>
      <c r="D181" s="65">
        <v>0.16500000000000001</v>
      </c>
      <c r="E181" s="17">
        <v>2018</v>
      </c>
      <c r="F181" s="18" t="s">
        <v>644</v>
      </c>
      <c r="G181" s="66">
        <f t="shared" si="0"/>
        <v>0.18099999999999999</v>
      </c>
      <c r="H181" s="19">
        <v>1702</v>
      </c>
      <c r="I181" s="18" t="s">
        <v>645</v>
      </c>
      <c r="J181" s="19" t="s">
        <v>679</v>
      </c>
      <c r="K181" s="18" t="s">
        <v>680</v>
      </c>
      <c r="L181" s="19" t="s">
        <v>681</v>
      </c>
      <c r="M181" s="18" t="s">
        <v>682</v>
      </c>
      <c r="N181" s="17">
        <v>30</v>
      </c>
    </row>
    <row r="182" spans="1:14" ht="96.75" customHeight="1" x14ac:dyDescent="0.25">
      <c r="A182" s="14" t="s">
        <v>641</v>
      </c>
      <c r="B182" s="18" t="s">
        <v>642</v>
      </c>
      <c r="C182" s="18" t="s">
        <v>643</v>
      </c>
      <c r="D182" s="65">
        <v>0.16500000000000001</v>
      </c>
      <c r="E182" s="17">
        <v>2018</v>
      </c>
      <c r="F182" s="18" t="s">
        <v>644</v>
      </c>
      <c r="G182" s="66">
        <f t="shared" si="0"/>
        <v>0.18099999999999999</v>
      </c>
      <c r="H182" s="19">
        <v>1702</v>
      </c>
      <c r="I182" s="18" t="s">
        <v>645</v>
      </c>
      <c r="J182" s="19" t="s">
        <v>679</v>
      </c>
      <c r="K182" s="18" t="s">
        <v>680</v>
      </c>
      <c r="L182" s="19" t="s">
        <v>683</v>
      </c>
      <c r="M182" s="18" t="s">
        <v>684</v>
      </c>
      <c r="N182" s="17">
        <v>300</v>
      </c>
    </row>
    <row r="183" spans="1:14" ht="96.75" customHeight="1" x14ac:dyDescent="0.25">
      <c r="A183" s="13" t="s">
        <v>641</v>
      </c>
      <c r="B183" s="14" t="s">
        <v>685</v>
      </c>
      <c r="C183" s="14" t="s">
        <v>686</v>
      </c>
      <c r="D183" s="38">
        <v>0.39389999999999997</v>
      </c>
      <c r="E183" s="16">
        <v>2018</v>
      </c>
      <c r="F183" s="14" t="s">
        <v>687</v>
      </c>
      <c r="G183" s="33">
        <v>0.5</v>
      </c>
      <c r="H183" s="67">
        <v>1702</v>
      </c>
      <c r="I183" s="18" t="s">
        <v>645</v>
      </c>
      <c r="J183" s="67" t="s">
        <v>654</v>
      </c>
      <c r="K183" s="14" t="s">
        <v>688</v>
      </c>
      <c r="L183" s="67" t="s">
        <v>689</v>
      </c>
      <c r="M183" s="14" t="s">
        <v>690</v>
      </c>
      <c r="N183" s="16">
        <v>24</v>
      </c>
    </row>
    <row r="184" spans="1:14" ht="96.75" customHeight="1" x14ac:dyDescent="0.25">
      <c r="A184" s="14" t="s">
        <v>641</v>
      </c>
      <c r="B184" s="18" t="s">
        <v>642</v>
      </c>
      <c r="C184" s="18" t="s">
        <v>643</v>
      </c>
      <c r="D184" s="65">
        <v>0.16500000000000001</v>
      </c>
      <c r="E184" s="17">
        <v>2018</v>
      </c>
      <c r="F184" s="18" t="s">
        <v>644</v>
      </c>
      <c r="G184" s="66">
        <f t="shared" ref="G184:G193" si="1">D184+1.6%</f>
        <v>0.18099999999999999</v>
      </c>
      <c r="H184" s="19">
        <v>1703</v>
      </c>
      <c r="I184" s="18" t="s">
        <v>691</v>
      </c>
      <c r="J184" s="19" t="s">
        <v>692</v>
      </c>
      <c r="K184" s="18" t="s">
        <v>693</v>
      </c>
      <c r="L184" s="19" t="s">
        <v>694</v>
      </c>
      <c r="M184" s="18" t="s">
        <v>695</v>
      </c>
      <c r="N184" s="17">
        <v>300</v>
      </c>
    </row>
    <row r="185" spans="1:14" ht="96.75" customHeight="1" x14ac:dyDescent="0.25">
      <c r="A185" s="14" t="s">
        <v>641</v>
      </c>
      <c r="B185" s="18" t="s">
        <v>642</v>
      </c>
      <c r="C185" s="18" t="s">
        <v>643</v>
      </c>
      <c r="D185" s="65">
        <v>0.16500000000000001</v>
      </c>
      <c r="E185" s="17">
        <v>2018</v>
      </c>
      <c r="F185" s="18" t="s">
        <v>644</v>
      </c>
      <c r="G185" s="66">
        <f t="shared" si="1"/>
        <v>0.18099999999999999</v>
      </c>
      <c r="H185" s="19">
        <v>1704</v>
      </c>
      <c r="I185" s="18" t="s">
        <v>696</v>
      </c>
      <c r="J185" s="19" t="s">
        <v>697</v>
      </c>
      <c r="K185" s="18" t="s">
        <v>43</v>
      </c>
      <c r="L185" s="19" t="s">
        <v>698</v>
      </c>
      <c r="M185" s="18" t="s">
        <v>699</v>
      </c>
      <c r="N185" s="17">
        <v>1</v>
      </c>
    </row>
    <row r="186" spans="1:14" ht="96.75" customHeight="1" x14ac:dyDescent="0.25">
      <c r="A186" s="14" t="s">
        <v>641</v>
      </c>
      <c r="B186" s="18" t="s">
        <v>642</v>
      </c>
      <c r="C186" s="18" t="s">
        <v>643</v>
      </c>
      <c r="D186" s="65">
        <v>0.16500000000000001</v>
      </c>
      <c r="E186" s="17">
        <v>2018</v>
      </c>
      <c r="F186" s="18" t="s">
        <v>644</v>
      </c>
      <c r="G186" s="66">
        <f t="shared" si="1"/>
        <v>0.18099999999999999</v>
      </c>
      <c r="H186" s="19">
        <v>1704</v>
      </c>
      <c r="I186" s="18" t="s">
        <v>696</v>
      </c>
      <c r="J186" s="19" t="s">
        <v>700</v>
      </c>
      <c r="K186" s="18" t="s">
        <v>701</v>
      </c>
      <c r="L186" s="19" t="s">
        <v>702</v>
      </c>
      <c r="M186" s="18" t="s">
        <v>703</v>
      </c>
      <c r="N186" s="17">
        <v>500</v>
      </c>
    </row>
    <row r="187" spans="1:14" ht="96.75" customHeight="1" x14ac:dyDescent="0.25">
      <c r="A187" s="14" t="s">
        <v>641</v>
      </c>
      <c r="B187" s="18" t="s">
        <v>642</v>
      </c>
      <c r="C187" s="18" t="s">
        <v>643</v>
      </c>
      <c r="D187" s="65">
        <v>0.16500000000000001</v>
      </c>
      <c r="E187" s="17">
        <v>2018</v>
      </c>
      <c r="F187" s="18" t="s">
        <v>644</v>
      </c>
      <c r="G187" s="66">
        <f t="shared" si="1"/>
        <v>0.18099999999999999</v>
      </c>
      <c r="H187" s="19">
        <v>1706</v>
      </c>
      <c r="I187" s="18" t="s">
        <v>704</v>
      </c>
      <c r="J187" s="19" t="s">
        <v>705</v>
      </c>
      <c r="K187" s="18" t="s">
        <v>706</v>
      </c>
      <c r="L187" s="19" t="s">
        <v>707</v>
      </c>
      <c r="M187" s="18" t="s">
        <v>708</v>
      </c>
      <c r="N187" s="17">
        <v>10</v>
      </c>
    </row>
    <row r="188" spans="1:14" ht="96.75" customHeight="1" x14ac:dyDescent="0.25">
      <c r="A188" s="14" t="s">
        <v>641</v>
      </c>
      <c r="B188" s="18" t="s">
        <v>642</v>
      </c>
      <c r="C188" s="18" t="s">
        <v>643</v>
      </c>
      <c r="D188" s="65">
        <v>0.16500000000000001</v>
      </c>
      <c r="E188" s="17">
        <v>2018</v>
      </c>
      <c r="F188" s="18" t="s">
        <v>644</v>
      </c>
      <c r="G188" s="66">
        <f t="shared" si="1"/>
        <v>0.18099999999999999</v>
      </c>
      <c r="H188" s="19">
        <v>1707</v>
      </c>
      <c r="I188" s="18" t="s">
        <v>709</v>
      </c>
      <c r="J188" s="19" t="s">
        <v>710</v>
      </c>
      <c r="K188" s="18" t="s">
        <v>711</v>
      </c>
      <c r="L188" s="19" t="s">
        <v>712</v>
      </c>
      <c r="M188" s="18" t="s">
        <v>713</v>
      </c>
      <c r="N188" s="17">
        <v>20</v>
      </c>
    </row>
    <row r="189" spans="1:14" ht="96.75" customHeight="1" x14ac:dyDescent="0.25">
      <c r="A189" s="14" t="s">
        <v>641</v>
      </c>
      <c r="B189" s="18" t="s">
        <v>642</v>
      </c>
      <c r="C189" s="18" t="s">
        <v>643</v>
      </c>
      <c r="D189" s="65">
        <v>0.16500000000000001</v>
      </c>
      <c r="E189" s="17">
        <v>2018</v>
      </c>
      <c r="F189" s="18" t="s">
        <v>644</v>
      </c>
      <c r="G189" s="66">
        <f t="shared" si="1"/>
        <v>0.18099999999999999</v>
      </c>
      <c r="H189" s="19">
        <v>1708</v>
      </c>
      <c r="I189" s="18" t="s">
        <v>714</v>
      </c>
      <c r="J189" s="19" t="s">
        <v>715</v>
      </c>
      <c r="K189" s="18" t="s">
        <v>43</v>
      </c>
      <c r="L189" s="19" t="s">
        <v>716</v>
      </c>
      <c r="M189" s="18" t="s">
        <v>116</v>
      </c>
      <c r="N189" s="17">
        <v>2</v>
      </c>
    </row>
    <row r="190" spans="1:14" ht="96.75" customHeight="1" x14ac:dyDescent="0.25">
      <c r="A190" s="14" t="s">
        <v>641</v>
      </c>
      <c r="B190" s="18" t="s">
        <v>642</v>
      </c>
      <c r="C190" s="18" t="s">
        <v>643</v>
      </c>
      <c r="D190" s="65">
        <v>0.16500000000000001</v>
      </c>
      <c r="E190" s="17">
        <v>2018</v>
      </c>
      <c r="F190" s="18" t="s">
        <v>644</v>
      </c>
      <c r="G190" s="66">
        <f t="shared" si="1"/>
        <v>0.18099999999999999</v>
      </c>
      <c r="H190" s="19">
        <v>1708</v>
      </c>
      <c r="I190" s="18" t="s">
        <v>714</v>
      </c>
      <c r="J190" s="19" t="s">
        <v>717</v>
      </c>
      <c r="K190" s="18" t="s">
        <v>718</v>
      </c>
      <c r="L190" s="19" t="s">
        <v>719</v>
      </c>
      <c r="M190" s="18" t="s">
        <v>720</v>
      </c>
      <c r="N190" s="17">
        <v>1</v>
      </c>
    </row>
    <row r="191" spans="1:14" ht="96.75" customHeight="1" x14ac:dyDescent="0.25">
      <c r="A191" s="14" t="s">
        <v>641</v>
      </c>
      <c r="B191" s="18" t="s">
        <v>642</v>
      </c>
      <c r="C191" s="18" t="s">
        <v>643</v>
      </c>
      <c r="D191" s="65">
        <v>0.16500000000000001</v>
      </c>
      <c r="E191" s="17">
        <v>2018</v>
      </c>
      <c r="F191" s="18" t="s">
        <v>644</v>
      </c>
      <c r="G191" s="66">
        <f t="shared" si="1"/>
        <v>0.18099999999999999</v>
      </c>
      <c r="H191" s="19">
        <v>1709</v>
      </c>
      <c r="I191" s="18" t="s">
        <v>721</v>
      </c>
      <c r="J191" s="19" t="s">
        <v>722</v>
      </c>
      <c r="K191" s="18" t="s">
        <v>723</v>
      </c>
      <c r="L191" s="19" t="s">
        <v>724</v>
      </c>
      <c r="M191" s="18" t="s">
        <v>723</v>
      </c>
      <c r="N191" s="17">
        <v>15</v>
      </c>
    </row>
    <row r="192" spans="1:14" ht="96.75" customHeight="1" x14ac:dyDescent="0.25">
      <c r="A192" s="14" t="s">
        <v>641</v>
      </c>
      <c r="B192" s="18" t="s">
        <v>642</v>
      </c>
      <c r="C192" s="18" t="s">
        <v>643</v>
      </c>
      <c r="D192" s="65">
        <v>0.16500000000000001</v>
      </c>
      <c r="E192" s="17">
        <v>2018</v>
      </c>
      <c r="F192" s="18" t="s">
        <v>644</v>
      </c>
      <c r="G192" s="66">
        <f t="shared" si="1"/>
        <v>0.18099999999999999</v>
      </c>
      <c r="H192" s="19">
        <v>1709</v>
      </c>
      <c r="I192" s="18" t="s">
        <v>721</v>
      </c>
      <c r="J192" s="19" t="s">
        <v>725</v>
      </c>
      <c r="K192" s="18" t="s">
        <v>726</v>
      </c>
      <c r="L192" s="19" t="s">
        <v>727</v>
      </c>
      <c r="M192" s="18" t="s">
        <v>726</v>
      </c>
      <c r="N192" s="17">
        <v>10</v>
      </c>
    </row>
    <row r="193" spans="1:14" ht="96.75" customHeight="1" x14ac:dyDescent="0.25">
      <c r="A193" s="14" t="s">
        <v>641</v>
      </c>
      <c r="B193" s="18" t="s">
        <v>642</v>
      </c>
      <c r="C193" s="18" t="s">
        <v>643</v>
      </c>
      <c r="D193" s="65">
        <v>0.16500000000000001</v>
      </c>
      <c r="E193" s="17">
        <v>2018</v>
      </c>
      <c r="F193" s="18" t="s">
        <v>644</v>
      </c>
      <c r="G193" s="66">
        <f t="shared" si="1"/>
        <v>0.18099999999999999</v>
      </c>
      <c r="H193" s="19">
        <v>1709</v>
      </c>
      <c r="I193" s="18" t="s">
        <v>721</v>
      </c>
      <c r="J193" s="19" t="s">
        <v>728</v>
      </c>
      <c r="K193" s="18" t="s">
        <v>729</v>
      </c>
      <c r="L193" s="19" t="s">
        <v>730</v>
      </c>
      <c r="M193" s="18" t="s">
        <v>731</v>
      </c>
      <c r="N193" s="17">
        <v>5</v>
      </c>
    </row>
    <row r="194" spans="1:14" ht="96.75" customHeight="1" x14ac:dyDescent="0.25">
      <c r="A194" s="13" t="s">
        <v>641</v>
      </c>
      <c r="B194" s="13" t="s">
        <v>685</v>
      </c>
      <c r="C194" s="13" t="s">
        <v>643</v>
      </c>
      <c r="D194" s="19">
        <v>16.5</v>
      </c>
      <c r="E194" s="19">
        <v>2018</v>
      </c>
      <c r="F194" s="13" t="s">
        <v>644</v>
      </c>
      <c r="G194" s="19">
        <v>18.100000000000001</v>
      </c>
      <c r="H194" s="19">
        <v>1709</v>
      </c>
      <c r="I194" s="18" t="s">
        <v>721</v>
      </c>
      <c r="J194" s="19">
        <v>1709078</v>
      </c>
      <c r="K194" s="13" t="s">
        <v>732</v>
      </c>
      <c r="L194" s="19">
        <v>170907800</v>
      </c>
      <c r="M194" s="13" t="s">
        <v>732</v>
      </c>
      <c r="N194" s="19">
        <v>1</v>
      </c>
    </row>
    <row r="195" spans="1:14" ht="96.75" customHeight="1" x14ac:dyDescent="0.25">
      <c r="A195" s="13" t="s">
        <v>641</v>
      </c>
      <c r="B195" s="13" t="s">
        <v>685</v>
      </c>
      <c r="C195" s="13" t="s">
        <v>643</v>
      </c>
      <c r="D195" s="19">
        <v>16.5</v>
      </c>
      <c r="E195" s="19">
        <v>2018</v>
      </c>
      <c r="F195" s="13" t="s">
        <v>644</v>
      </c>
      <c r="G195" s="19">
        <v>18.100000000000001</v>
      </c>
      <c r="H195" s="19">
        <v>1709</v>
      </c>
      <c r="I195" s="18" t="s">
        <v>721</v>
      </c>
      <c r="J195" s="19">
        <v>1709065</v>
      </c>
      <c r="K195" s="13" t="s">
        <v>733</v>
      </c>
      <c r="L195" s="19">
        <v>170906500</v>
      </c>
      <c r="M195" s="13" t="s">
        <v>733</v>
      </c>
      <c r="N195" s="19">
        <v>1</v>
      </c>
    </row>
    <row r="196" spans="1:14" ht="96.75" customHeight="1" x14ac:dyDescent="0.25">
      <c r="A196" s="13" t="s">
        <v>641</v>
      </c>
      <c r="B196" s="13" t="s">
        <v>685</v>
      </c>
      <c r="C196" s="14" t="s">
        <v>734</v>
      </c>
      <c r="D196" s="21">
        <v>98.41</v>
      </c>
      <c r="E196" s="21">
        <v>2019</v>
      </c>
      <c r="F196" s="14" t="s">
        <v>735</v>
      </c>
      <c r="G196" s="21">
        <v>100</v>
      </c>
      <c r="H196" s="21">
        <v>2102</v>
      </c>
      <c r="I196" s="14" t="s">
        <v>736</v>
      </c>
      <c r="J196" s="19" t="s">
        <v>737</v>
      </c>
      <c r="K196" s="18" t="s">
        <v>738</v>
      </c>
      <c r="L196" s="19" t="s">
        <v>739</v>
      </c>
      <c r="M196" s="18" t="s">
        <v>740</v>
      </c>
      <c r="N196" s="21">
        <v>155</v>
      </c>
    </row>
    <row r="197" spans="1:14" ht="123.75" customHeight="1" x14ac:dyDescent="0.25">
      <c r="A197" s="14" t="s">
        <v>641</v>
      </c>
      <c r="B197" s="18" t="s">
        <v>642</v>
      </c>
      <c r="C197" s="14" t="s">
        <v>741</v>
      </c>
      <c r="D197" s="16" t="s">
        <v>742</v>
      </c>
      <c r="E197" s="16" t="s">
        <v>600</v>
      </c>
      <c r="F197" s="18" t="s">
        <v>743</v>
      </c>
      <c r="G197" s="16" t="s">
        <v>744</v>
      </c>
      <c r="H197" s="19">
        <v>3502</v>
      </c>
      <c r="I197" s="18" t="s">
        <v>745</v>
      </c>
      <c r="J197" s="19" t="s">
        <v>746</v>
      </c>
      <c r="K197" s="18" t="s">
        <v>747</v>
      </c>
      <c r="L197" s="19" t="s">
        <v>748</v>
      </c>
      <c r="M197" s="18" t="s">
        <v>749</v>
      </c>
      <c r="N197" s="17">
        <v>6</v>
      </c>
    </row>
    <row r="198" spans="1:14" ht="123.75" customHeight="1" x14ac:dyDescent="0.25">
      <c r="A198" s="14" t="s">
        <v>641</v>
      </c>
      <c r="B198" s="18" t="s">
        <v>642</v>
      </c>
      <c r="C198" s="14" t="s">
        <v>750</v>
      </c>
      <c r="D198" s="16" t="s">
        <v>751</v>
      </c>
      <c r="E198" s="16" t="s">
        <v>752</v>
      </c>
      <c r="F198" s="18" t="s">
        <v>753</v>
      </c>
      <c r="G198" s="16" t="s">
        <v>754</v>
      </c>
      <c r="H198" s="19">
        <v>3502</v>
      </c>
      <c r="I198" s="18" t="s">
        <v>745</v>
      </c>
      <c r="J198" s="19" t="s">
        <v>755</v>
      </c>
      <c r="K198" s="18" t="s">
        <v>756</v>
      </c>
      <c r="L198" s="19" t="s">
        <v>757</v>
      </c>
      <c r="M198" s="18" t="s">
        <v>758</v>
      </c>
      <c r="N198" s="17">
        <v>4</v>
      </c>
    </row>
    <row r="199" spans="1:14" ht="123.75" customHeight="1" x14ac:dyDescent="0.25">
      <c r="A199" s="14" t="s">
        <v>641</v>
      </c>
      <c r="B199" s="18" t="s">
        <v>642</v>
      </c>
      <c r="C199" s="14" t="s">
        <v>750</v>
      </c>
      <c r="D199" s="16" t="s">
        <v>751</v>
      </c>
      <c r="E199" s="16" t="s">
        <v>752</v>
      </c>
      <c r="F199" s="18" t="s">
        <v>753</v>
      </c>
      <c r="G199" s="16" t="s">
        <v>754</v>
      </c>
      <c r="H199" s="19">
        <v>3502</v>
      </c>
      <c r="I199" s="18" t="s">
        <v>745</v>
      </c>
      <c r="J199" s="19" t="s">
        <v>759</v>
      </c>
      <c r="K199" s="18" t="s">
        <v>760</v>
      </c>
      <c r="L199" s="19" t="s">
        <v>761</v>
      </c>
      <c r="M199" s="18" t="s">
        <v>762</v>
      </c>
      <c r="N199" s="17" t="s">
        <v>763</v>
      </c>
    </row>
    <row r="200" spans="1:14" ht="123.75" customHeight="1" x14ac:dyDescent="0.25">
      <c r="A200" s="14" t="s">
        <v>641</v>
      </c>
      <c r="B200" s="18" t="s">
        <v>642</v>
      </c>
      <c r="C200" s="14" t="s">
        <v>750</v>
      </c>
      <c r="D200" s="16" t="s">
        <v>751</v>
      </c>
      <c r="E200" s="16" t="s">
        <v>752</v>
      </c>
      <c r="F200" s="18" t="s">
        <v>753</v>
      </c>
      <c r="G200" s="16" t="s">
        <v>754</v>
      </c>
      <c r="H200" s="19">
        <v>3502</v>
      </c>
      <c r="I200" s="18" t="s">
        <v>745</v>
      </c>
      <c r="J200" s="19" t="s">
        <v>764</v>
      </c>
      <c r="K200" s="18" t="s">
        <v>765</v>
      </c>
      <c r="L200" s="19" t="s">
        <v>766</v>
      </c>
      <c r="M200" s="18" t="s">
        <v>767</v>
      </c>
      <c r="N200" s="17">
        <v>14</v>
      </c>
    </row>
    <row r="201" spans="1:14" ht="123.75" customHeight="1" x14ac:dyDescent="0.25">
      <c r="A201" s="14" t="s">
        <v>641</v>
      </c>
      <c r="B201" s="18" t="s">
        <v>642</v>
      </c>
      <c r="C201" s="14" t="s">
        <v>768</v>
      </c>
      <c r="D201" s="16" t="s">
        <v>769</v>
      </c>
      <c r="E201" s="16" t="s">
        <v>752</v>
      </c>
      <c r="F201" s="18" t="s">
        <v>770</v>
      </c>
      <c r="G201" s="16" t="s">
        <v>771</v>
      </c>
      <c r="H201" s="19">
        <v>3502</v>
      </c>
      <c r="I201" s="18" t="s">
        <v>745</v>
      </c>
      <c r="J201" s="19" t="s">
        <v>772</v>
      </c>
      <c r="K201" s="18" t="s">
        <v>773</v>
      </c>
      <c r="L201" s="19" t="s">
        <v>774</v>
      </c>
      <c r="M201" s="18" t="s">
        <v>25</v>
      </c>
      <c r="N201" s="17">
        <v>12</v>
      </c>
    </row>
    <row r="202" spans="1:14" ht="123.75" customHeight="1" x14ac:dyDescent="0.25">
      <c r="A202" s="14" t="s">
        <v>641</v>
      </c>
      <c r="B202" s="18" t="s">
        <v>642</v>
      </c>
      <c r="C202" s="14" t="s">
        <v>768</v>
      </c>
      <c r="D202" s="16" t="s">
        <v>769</v>
      </c>
      <c r="E202" s="16" t="s">
        <v>752</v>
      </c>
      <c r="F202" s="18" t="s">
        <v>770</v>
      </c>
      <c r="G202" s="16" t="s">
        <v>771</v>
      </c>
      <c r="H202" s="19">
        <v>3502</v>
      </c>
      <c r="I202" s="18" t="s">
        <v>745</v>
      </c>
      <c r="J202" s="19" t="s">
        <v>772</v>
      </c>
      <c r="K202" s="18" t="s">
        <v>773</v>
      </c>
      <c r="L202" s="19" t="s">
        <v>775</v>
      </c>
      <c r="M202" s="18" t="s">
        <v>776</v>
      </c>
      <c r="N202" s="17">
        <v>6</v>
      </c>
    </row>
    <row r="203" spans="1:14" ht="123.75" customHeight="1" x14ac:dyDescent="0.25">
      <c r="A203" s="14" t="s">
        <v>641</v>
      </c>
      <c r="B203" s="18" t="s">
        <v>642</v>
      </c>
      <c r="C203" s="14" t="s">
        <v>768</v>
      </c>
      <c r="D203" s="16" t="s">
        <v>769</v>
      </c>
      <c r="E203" s="16" t="s">
        <v>752</v>
      </c>
      <c r="F203" s="18" t="s">
        <v>770</v>
      </c>
      <c r="G203" s="16" t="s">
        <v>771</v>
      </c>
      <c r="H203" s="19">
        <v>3502</v>
      </c>
      <c r="I203" s="18" t="s">
        <v>745</v>
      </c>
      <c r="J203" s="19" t="s">
        <v>777</v>
      </c>
      <c r="K203" s="18" t="s">
        <v>778</v>
      </c>
      <c r="L203" s="19" t="s">
        <v>779</v>
      </c>
      <c r="M203" s="18" t="s">
        <v>780</v>
      </c>
      <c r="N203" s="17">
        <v>4</v>
      </c>
    </row>
    <row r="204" spans="1:14" ht="123.75" customHeight="1" x14ac:dyDescent="0.25">
      <c r="A204" s="14" t="s">
        <v>641</v>
      </c>
      <c r="B204" s="18" t="s">
        <v>642</v>
      </c>
      <c r="C204" s="14" t="s">
        <v>750</v>
      </c>
      <c r="D204" s="16" t="s">
        <v>751</v>
      </c>
      <c r="E204" s="16" t="s">
        <v>752</v>
      </c>
      <c r="F204" s="18" t="s">
        <v>753</v>
      </c>
      <c r="G204" s="16" t="s">
        <v>754</v>
      </c>
      <c r="H204" s="19">
        <v>3502</v>
      </c>
      <c r="I204" s="18" t="s">
        <v>745</v>
      </c>
      <c r="J204" s="19" t="s">
        <v>781</v>
      </c>
      <c r="K204" s="18" t="s">
        <v>117</v>
      </c>
      <c r="L204" s="19" t="s">
        <v>782</v>
      </c>
      <c r="M204" s="18" t="s">
        <v>360</v>
      </c>
      <c r="N204" s="17">
        <v>2</v>
      </c>
    </row>
    <row r="205" spans="1:14" ht="123.75" customHeight="1" x14ac:dyDescent="0.25">
      <c r="A205" s="14" t="s">
        <v>641</v>
      </c>
      <c r="B205" s="18" t="s">
        <v>642</v>
      </c>
      <c r="C205" s="14" t="s">
        <v>750</v>
      </c>
      <c r="D205" s="16" t="s">
        <v>751</v>
      </c>
      <c r="E205" s="16" t="s">
        <v>752</v>
      </c>
      <c r="F205" s="18" t="s">
        <v>753</v>
      </c>
      <c r="G205" s="16" t="s">
        <v>754</v>
      </c>
      <c r="H205" s="19">
        <v>3502</v>
      </c>
      <c r="I205" s="18" t="s">
        <v>745</v>
      </c>
      <c r="J205" s="19" t="s">
        <v>27</v>
      </c>
      <c r="K205" s="18" t="s">
        <v>783</v>
      </c>
      <c r="L205" s="19" t="s">
        <v>27</v>
      </c>
      <c r="M205" s="18" t="s">
        <v>784</v>
      </c>
      <c r="N205" s="17">
        <v>1</v>
      </c>
    </row>
    <row r="206" spans="1:14" ht="123.75" customHeight="1" x14ac:dyDescent="0.25">
      <c r="A206" s="13" t="s">
        <v>641</v>
      </c>
      <c r="B206" s="13" t="s">
        <v>685</v>
      </c>
      <c r="C206" s="14" t="s">
        <v>768</v>
      </c>
      <c r="D206" s="16" t="s">
        <v>769</v>
      </c>
      <c r="E206" s="16" t="s">
        <v>752</v>
      </c>
      <c r="F206" s="18" t="s">
        <v>770</v>
      </c>
      <c r="G206" s="16" t="s">
        <v>771</v>
      </c>
      <c r="H206" s="19">
        <v>3502</v>
      </c>
      <c r="I206" s="18" t="s">
        <v>745</v>
      </c>
      <c r="J206" s="19">
        <v>3502084</v>
      </c>
      <c r="K206" s="13" t="s">
        <v>785</v>
      </c>
      <c r="L206" s="19">
        <v>350208400</v>
      </c>
      <c r="M206" s="13" t="s">
        <v>785</v>
      </c>
      <c r="N206" s="19">
        <v>1</v>
      </c>
    </row>
    <row r="207" spans="1:14" ht="123.75" customHeight="1" x14ac:dyDescent="0.25">
      <c r="A207" s="14" t="s">
        <v>641</v>
      </c>
      <c r="B207" s="18" t="s">
        <v>642</v>
      </c>
      <c r="C207" s="14" t="s">
        <v>786</v>
      </c>
      <c r="D207" s="16" t="s">
        <v>751</v>
      </c>
      <c r="E207" s="16" t="s">
        <v>752</v>
      </c>
      <c r="F207" s="18" t="s">
        <v>753</v>
      </c>
      <c r="G207" s="16" t="s">
        <v>787</v>
      </c>
      <c r="H207" s="19">
        <v>3602</v>
      </c>
      <c r="I207" s="18" t="s">
        <v>788</v>
      </c>
      <c r="J207" s="19" t="s">
        <v>789</v>
      </c>
      <c r="K207" s="18" t="s">
        <v>790</v>
      </c>
      <c r="L207" s="19" t="s">
        <v>791</v>
      </c>
      <c r="M207" s="18" t="s">
        <v>792</v>
      </c>
      <c r="N207" s="17">
        <v>14</v>
      </c>
    </row>
    <row r="208" spans="1:14" ht="123.75" customHeight="1" x14ac:dyDescent="0.25">
      <c r="A208" s="14" t="s">
        <v>641</v>
      </c>
      <c r="B208" s="18" t="s">
        <v>642</v>
      </c>
      <c r="C208" s="14" t="s">
        <v>786</v>
      </c>
      <c r="D208" s="16" t="s">
        <v>751</v>
      </c>
      <c r="E208" s="16" t="s">
        <v>752</v>
      </c>
      <c r="F208" s="18" t="s">
        <v>753</v>
      </c>
      <c r="G208" s="16" t="s">
        <v>787</v>
      </c>
      <c r="H208" s="19">
        <v>3602</v>
      </c>
      <c r="I208" s="18" t="s">
        <v>788</v>
      </c>
      <c r="J208" s="19" t="s">
        <v>793</v>
      </c>
      <c r="K208" s="18" t="s">
        <v>794</v>
      </c>
      <c r="L208" s="19" t="s">
        <v>795</v>
      </c>
      <c r="M208" s="18" t="s">
        <v>796</v>
      </c>
      <c r="N208" s="17">
        <v>42</v>
      </c>
    </row>
    <row r="209" spans="1:14" ht="123.75" customHeight="1" x14ac:dyDescent="0.25">
      <c r="A209" s="14" t="s">
        <v>641</v>
      </c>
      <c r="B209" s="18" t="s">
        <v>642</v>
      </c>
      <c r="C209" s="14" t="s">
        <v>786</v>
      </c>
      <c r="D209" s="16" t="s">
        <v>751</v>
      </c>
      <c r="E209" s="16" t="s">
        <v>752</v>
      </c>
      <c r="F209" s="18" t="s">
        <v>753</v>
      </c>
      <c r="G209" s="16" t="s">
        <v>787</v>
      </c>
      <c r="H209" s="19">
        <v>3602</v>
      </c>
      <c r="I209" s="18" t="s">
        <v>788</v>
      </c>
      <c r="J209" s="19">
        <v>3602030</v>
      </c>
      <c r="K209" s="18" t="s">
        <v>797</v>
      </c>
      <c r="L209" s="19" t="s">
        <v>798</v>
      </c>
      <c r="M209" s="18" t="s">
        <v>799</v>
      </c>
      <c r="N209" s="17">
        <v>12</v>
      </c>
    </row>
    <row r="210" spans="1:14" ht="123.75" customHeight="1" x14ac:dyDescent="0.25">
      <c r="A210" s="14" t="s">
        <v>641</v>
      </c>
      <c r="B210" s="18" t="s">
        <v>642</v>
      </c>
      <c r="C210" s="14" t="s">
        <v>786</v>
      </c>
      <c r="D210" s="16" t="s">
        <v>751</v>
      </c>
      <c r="E210" s="16" t="s">
        <v>752</v>
      </c>
      <c r="F210" s="18" t="s">
        <v>800</v>
      </c>
      <c r="G210" s="16" t="s">
        <v>787</v>
      </c>
      <c r="H210" s="19">
        <v>3602</v>
      </c>
      <c r="I210" s="18" t="s">
        <v>788</v>
      </c>
      <c r="J210" s="19" t="s">
        <v>801</v>
      </c>
      <c r="K210" s="18" t="s">
        <v>802</v>
      </c>
      <c r="L210" s="19" t="s">
        <v>803</v>
      </c>
      <c r="M210" s="18" t="s">
        <v>804</v>
      </c>
      <c r="N210" s="17">
        <v>14</v>
      </c>
    </row>
    <row r="211" spans="1:14" ht="123.75" customHeight="1" x14ac:dyDescent="0.25">
      <c r="A211" s="13" t="s">
        <v>641</v>
      </c>
      <c r="B211" s="14" t="s">
        <v>685</v>
      </c>
      <c r="C211" s="55" t="s">
        <v>805</v>
      </c>
      <c r="D211" s="67" t="s">
        <v>806</v>
      </c>
      <c r="E211" s="16">
        <v>2018</v>
      </c>
      <c r="F211" s="14" t="s">
        <v>807</v>
      </c>
      <c r="G211" s="67">
        <v>0.4</v>
      </c>
      <c r="H211" s="16">
        <v>3604</v>
      </c>
      <c r="I211" s="55" t="s">
        <v>808</v>
      </c>
      <c r="J211" s="21">
        <v>3604006</v>
      </c>
      <c r="K211" s="14" t="s">
        <v>809</v>
      </c>
      <c r="L211" s="19" t="s">
        <v>810</v>
      </c>
      <c r="M211" s="55" t="s">
        <v>121</v>
      </c>
      <c r="N211" s="21">
        <v>800</v>
      </c>
    </row>
    <row r="212" spans="1:14" ht="123.75" customHeight="1" x14ac:dyDescent="0.25">
      <c r="A212" s="13" t="s">
        <v>641</v>
      </c>
      <c r="B212" s="18" t="s">
        <v>642</v>
      </c>
      <c r="C212" s="14" t="s">
        <v>811</v>
      </c>
      <c r="D212" s="33" t="s">
        <v>812</v>
      </c>
      <c r="E212" s="16" t="s">
        <v>813</v>
      </c>
      <c r="F212" s="14" t="s">
        <v>299</v>
      </c>
      <c r="G212" s="16" t="s">
        <v>300</v>
      </c>
      <c r="H212" s="21">
        <v>3904</v>
      </c>
      <c r="I212" s="18" t="s">
        <v>814</v>
      </c>
      <c r="J212" s="19">
        <v>3904006</v>
      </c>
      <c r="K212" s="18" t="s">
        <v>815</v>
      </c>
      <c r="L212" s="19">
        <v>390400604</v>
      </c>
      <c r="M212" s="18" t="s">
        <v>816</v>
      </c>
      <c r="N212" s="21">
        <v>54</v>
      </c>
    </row>
    <row r="213" spans="1:14" ht="116.25" customHeight="1" x14ac:dyDescent="0.25">
      <c r="A213" s="14" t="s">
        <v>817</v>
      </c>
      <c r="B213" s="18" t="s">
        <v>818</v>
      </c>
      <c r="C213" s="14" t="s">
        <v>819</v>
      </c>
      <c r="D213" s="68">
        <v>0.26800000000000002</v>
      </c>
      <c r="E213" s="17">
        <v>2018</v>
      </c>
      <c r="F213" s="18" t="s">
        <v>820</v>
      </c>
      <c r="G213" s="44">
        <v>0.36749999999999999</v>
      </c>
      <c r="H213" s="19" t="s">
        <v>821</v>
      </c>
      <c r="I213" s="14" t="s">
        <v>822</v>
      </c>
      <c r="J213" s="19" t="s">
        <v>823</v>
      </c>
      <c r="K213" s="18" t="s">
        <v>824</v>
      </c>
      <c r="L213" s="19" t="s">
        <v>825</v>
      </c>
      <c r="M213" s="18" t="s">
        <v>826</v>
      </c>
      <c r="N213" s="17">
        <v>1</v>
      </c>
    </row>
    <row r="214" spans="1:14" ht="116.25" customHeight="1" x14ac:dyDescent="0.25">
      <c r="A214" s="14" t="s">
        <v>817</v>
      </c>
      <c r="B214" s="18" t="s">
        <v>827</v>
      </c>
      <c r="C214" s="14" t="s">
        <v>819</v>
      </c>
      <c r="D214" s="68">
        <v>0.26800000000000002</v>
      </c>
      <c r="E214" s="17">
        <v>2018</v>
      </c>
      <c r="F214" s="18" t="s">
        <v>820</v>
      </c>
      <c r="G214" s="44">
        <v>0.36749999999999999</v>
      </c>
      <c r="H214" s="19" t="s">
        <v>821</v>
      </c>
      <c r="I214" s="14" t="s">
        <v>822</v>
      </c>
      <c r="J214" s="19" t="s">
        <v>823</v>
      </c>
      <c r="K214" s="18" t="s">
        <v>824</v>
      </c>
      <c r="L214" s="19" t="s">
        <v>828</v>
      </c>
      <c r="M214" s="18" t="s">
        <v>829</v>
      </c>
      <c r="N214" s="17">
        <v>200</v>
      </c>
    </row>
    <row r="215" spans="1:14" ht="116.25" customHeight="1" x14ac:dyDescent="0.25">
      <c r="A215" s="14" t="s">
        <v>817</v>
      </c>
      <c r="B215" s="18" t="s">
        <v>830</v>
      </c>
      <c r="C215" s="14" t="s">
        <v>819</v>
      </c>
      <c r="D215" s="68">
        <v>0.26800000000000002</v>
      </c>
      <c r="E215" s="17">
        <v>2018</v>
      </c>
      <c r="F215" s="18" t="s">
        <v>820</v>
      </c>
      <c r="G215" s="44">
        <v>0.36749999999999999</v>
      </c>
      <c r="H215" s="19" t="s">
        <v>821</v>
      </c>
      <c r="I215" s="14" t="s">
        <v>822</v>
      </c>
      <c r="J215" s="19" t="s">
        <v>823</v>
      </c>
      <c r="K215" s="18" t="s">
        <v>824</v>
      </c>
      <c r="L215" s="19" t="s">
        <v>831</v>
      </c>
      <c r="M215" s="18" t="s">
        <v>832</v>
      </c>
      <c r="N215" s="17">
        <v>200</v>
      </c>
    </row>
    <row r="216" spans="1:14" ht="116.25" customHeight="1" x14ac:dyDescent="0.25">
      <c r="A216" s="14" t="s">
        <v>817</v>
      </c>
      <c r="B216" s="18" t="s">
        <v>642</v>
      </c>
      <c r="C216" s="18" t="s">
        <v>833</v>
      </c>
      <c r="D216" s="31">
        <v>0.1</v>
      </c>
      <c r="E216" s="17">
        <v>2018</v>
      </c>
      <c r="F216" s="18" t="s">
        <v>834</v>
      </c>
      <c r="G216" s="31">
        <v>0.3</v>
      </c>
      <c r="H216" s="19" t="s">
        <v>835</v>
      </c>
      <c r="I216" s="18" t="s">
        <v>814</v>
      </c>
      <c r="J216" s="19" t="s">
        <v>836</v>
      </c>
      <c r="K216" s="18" t="s">
        <v>837</v>
      </c>
      <c r="L216" s="19">
        <v>390401809</v>
      </c>
      <c r="M216" s="18" t="s">
        <v>838</v>
      </c>
      <c r="N216" s="17">
        <v>20</v>
      </c>
    </row>
    <row r="217" spans="1:14" ht="152.1" customHeight="1" x14ac:dyDescent="0.25">
      <c r="A217" s="69" t="s">
        <v>641</v>
      </c>
      <c r="B217" s="18" t="s">
        <v>642</v>
      </c>
      <c r="C217" s="14" t="s">
        <v>839</v>
      </c>
      <c r="D217" s="38" t="s">
        <v>840</v>
      </c>
      <c r="E217" s="16" t="s">
        <v>841</v>
      </c>
      <c r="F217" s="14" t="s">
        <v>842</v>
      </c>
      <c r="G217" s="38" t="s">
        <v>843</v>
      </c>
      <c r="H217" s="70">
        <v>3902</v>
      </c>
      <c r="I217" s="71" t="s">
        <v>844</v>
      </c>
      <c r="J217" s="72">
        <v>3902017</v>
      </c>
      <c r="K217" s="73" t="s">
        <v>845</v>
      </c>
      <c r="L217" s="74">
        <v>390201700</v>
      </c>
      <c r="M217" s="73" t="s">
        <v>845</v>
      </c>
      <c r="N217" s="70">
        <v>1</v>
      </c>
    </row>
    <row r="218" spans="1:14" ht="129" customHeight="1" x14ac:dyDescent="0.25">
      <c r="A218" s="42" t="s">
        <v>641</v>
      </c>
      <c r="B218" s="18" t="s">
        <v>642</v>
      </c>
      <c r="C218" s="14" t="s">
        <v>839</v>
      </c>
      <c r="D218" s="38" t="s">
        <v>840</v>
      </c>
      <c r="E218" s="16" t="s">
        <v>841</v>
      </c>
      <c r="F218" s="14" t="s">
        <v>842</v>
      </c>
      <c r="G218" s="38" t="s">
        <v>843</v>
      </c>
      <c r="H218" s="21">
        <v>3902</v>
      </c>
      <c r="I218" s="18" t="s">
        <v>844</v>
      </c>
      <c r="J218" s="19">
        <v>3902018</v>
      </c>
      <c r="K218" s="63" t="s">
        <v>846</v>
      </c>
      <c r="L218" s="41">
        <v>390201800</v>
      </c>
      <c r="M218" s="63" t="s">
        <v>846</v>
      </c>
      <c r="N218" s="21">
        <v>1</v>
      </c>
    </row>
    <row r="219" spans="1:14" ht="47.25" x14ac:dyDescent="0.25">
      <c r="A219" s="13" t="s">
        <v>847</v>
      </c>
      <c r="B219" s="13" t="s">
        <v>848</v>
      </c>
      <c r="C219" s="13" t="s">
        <v>849</v>
      </c>
      <c r="D219" s="19">
        <v>2.42</v>
      </c>
      <c r="E219" s="19">
        <v>2019</v>
      </c>
      <c r="F219" s="13" t="s">
        <v>850</v>
      </c>
      <c r="G219" s="19">
        <v>3</v>
      </c>
      <c r="H219" s="19">
        <v>2402</v>
      </c>
      <c r="I219" s="18" t="s">
        <v>851</v>
      </c>
      <c r="J219" s="16" t="s">
        <v>27</v>
      </c>
      <c r="K219" s="13" t="s">
        <v>852</v>
      </c>
      <c r="L219" s="16" t="s">
        <v>27</v>
      </c>
      <c r="M219" s="13" t="s">
        <v>853</v>
      </c>
      <c r="N219" s="19">
        <v>1</v>
      </c>
    </row>
    <row r="220" spans="1:14" ht="47.25" x14ac:dyDescent="0.25">
      <c r="A220" s="13" t="s">
        <v>847</v>
      </c>
      <c r="B220" s="13" t="s">
        <v>848</v>
      </c>
      <c r="C220" s="13" t="s">
        <v>849</v>
      </c>
      <c r="D220" s="19">
        <v>2.42</v>
      </c>
      <c r="E220" s="19">
        <v>2019</v>
      </c>
      <c r="F220" s="13" t="s">
        <v>850</v>
      </c>
      <c r="G220" s="19">
        <v>3</v>
      </c>
      <c r="H220" s="19">
        <v>2402</v>
      </c>
      <c r="I220" s="18" t="s">
        <v>851</v>
      </c>
      <c r="J220" s="16" t="s">
        <v>27</v>
      </c>
      <c r="K220" s="13" t="s">
        <v>854</v>
      </c>
      <c r="L220" s="16" t="s">
        <v>27</v>
      </c>
      <c r="M220" s="13" t="s">
        <v>855</v>
      </c>
      <c r="N220" s="19">
        <v>130</v>
      </c>
    </row>
    <row r="221" spans="1:14" ht="47.25" x14ac:dyDescent="0.25">
      <c r="A221" s="13" t="s">
        <v>847</v>
      </c>
      <c r="B221" s="13" t="s">
        <v>856</v>
      </c>
      <c r="C221" s="13" t="s">
        <v>849</v>
      </c>
      <c r="D221" s="19">
        <v>2.42</v>
      </c>
      <c r="E221" s="19">
        <v>2019</v>
      </c>
      <c r="F221" s="13" t="s">
        <v>850</v>
      </c>
      <c r="G221" s="19">
        <v>3</v>
      </c>
      <c r="H221" s="19">
        <v>2402</v>
      </c>
      <c r="I221" s="18" t="s">
        <v>851</v>
      </c>
      <c r="J221" s="16" t="s">
        <v>27</v>
      </c>
      <c r="K221" s="13" t="s">
        <v>857</v>
      </c>
      <c r="L221" s="16" t="s">
        <v>27</v>
      </c>
      <c r="M221" s="13" t="s">
        <v>858</v>
      </c>
      <c r="N221" s="19">
        <v>8</v>
      </c>
    </row>
    <row r="222" spans="1:14" ht="78.75" x14ac:dyDescent="0.25">
      <c r="A222" s="13" t="s">
        <v>847</v>
      </c>
      <c r="B222" s="18" t="s">
        <v>859</v>
      </c>
      <c r="C222" s="18" t="s">
        <v>860</v>
      </c>
      <c r="D222" s="44" t="s">
        <v>861</v>
      </c>
      <c r="E222" s="17">
        <v>2018</v>
      </c>
      <c r="F222" s="18" t="s">
        <v>862</v>
      </c>
      <c r="G222" s="17">
        <v>120</v>
      </c>
      <c r="H222" s="17">
        <v>2409</v>
      </c>
      <c r="I222" s="51" t="s">
        <v>863</v>
      </c>
      <c r="J222" s="17" t="s">
        <v>27</v>
      </c>
      <c r="K222" s="14" t="s">
        <v>864</v>
      </c>
      <c r="L222" s="17" t="s">
        <v>27</v>
      </c>
      <c r="M222" s="14" t="s">
        <v>865</v>
      </c>
      <c r="N222" s="17">
        <v>1</v>
      </c>
    </row>
    <row r="223" spans="1:14" ht="78.75" x14ac:dyDescent="0.25">
      <c r="A223" s="13" t="s">
        <v>847</v>
      </c>
      <c r="B223" s="18" t="s">
        <v>859</v>
      </c>
      <c r="C223" s="18" t="s">
        <v>860</v>
      </c>
      <c r="D223" s="44" t="s">
        <v>866</v>
      </c>
      <c r="E223" s="17">
        <v>2018</v>
      </c>
      <c r="F223" s="18" t="s">
        <v>862</v>
      </c>
      <c r="G223" s="17">
        <v>120</v>
      </c>
      <c r="H223" s="17">
        <v>2409</v>
      </c>
      <c r="I223" s="51" t="s">
        <v>863</v>
      </c>
      <c r="J223" s="17" t="s">
        <v>27</v>
      </c>
      <c r="K223" s="14" t="s">
        <v>867</v>
      </c>
      <c r="L223" s="17" t="s">
        <v>27</v>
      </c>
      <c r="M223" s="14" t="s">
        <v>868</v>
      </c>
      <c r="N223" s="17">
        <v>1</v>
      </c>
    </row>
    <row r="224" spans="1:14" ht="78.75" x14ac:dyDescent="0.25">
      <c r="A224" s="13" t="s">
        <v>847</v>
      </c>
      <c r="B224" s="18" t="s">
        <v>859</v>
      </c>
      <c r="C224" s="18" t="s">
        <v>869</v>
      </c>
      <c r="D224" s="17">
        <v>17.5</v>
      </c>
      <c r="E224" s="17">
        <v>2019</v>
      </c>
      <c r="F224" s="18" t="s">
        <v>862</v>
      </c>
      <c r="G224" s="16">
        <v>13.65</v>
      </c>
      <c r="H224" s="17">
        <v>2409</v>
      </c>
      <c r="I224" s="51" t="s">
        <v>863</v>
      </c>
      <c r="J224" s="17" t="s">
        <v>27</v>
      </c>
      <c r="K224" s="14" t="s">
        <v>870</v>
      </c>
      <c r="L224" s="17" t="s">
        <v>27</v>
      </c>
      <c r="M224" s="14" t="s">
        <v>871</v>
      </c>
      <c r="N224" s="17">
        <v>1</v>
      </c>
    </row>
    <row r="225" spans="1:14" ht="78.75" x14ac:dyDescent="0.25">
      <c r="A225" s="13" t="s">
        <v>847</v>
      </c>
      <c r="B225" s="18" t="s">
        <v>859</v>
      </c>
      <c r="C225" s="18" t="s">
        <v>869</v>
      </c>
      <c r="D225" s="44" t="s">
        <v>872</v>
      </c>
      <c r="E225" s="17">
        <v>2019</v>
      </c>
      <c r="F225" s="18" t="s">
        <v>862</v>
      </c>
      <c r="G225" s="16">
        <v>13.65</v>
      </c>
      <c r="H225" s="17">
        <v>2409</v>
      </c>
      <c r="I225" s="51" t="s">
        <v>863</v>
      </c>
      <c r="J225" s="17" t="s">
        <v>27</v>
      </c>
      <c r="K225" s="14" t="s">
        <v>873</v>
      </c>
      <c r="L225" s="17" t="s">
        <v>27</v>
      </c>
      <c r="M225" s="14" t="s">
        <v>874</v>
      </c>
      <c r="N225" s="17">
        <v>1</v>
      </c>
    </row>
    <row r="226" spans="1:14" ht="94.5" x14ac:dyDescent="0.25">
      <c r="A226" s="13" t="s">
        <v>847</v>
      </c>
      <c r="B226" s="14" t="s">
        <v>875</v>
      </c>
      <c r="C226" s="18" t="s">
        <v>876</v>
      </c>
      <c r="D226" s="31" t="s">
        <v>877</v>
      </c>
      <c r="E226" s="17" t="s">
        <v>878</v>
      </c>
      <c r="F226" s="18" t="s">
        <v>879</v>
      </c>
      <c r="G226" s="17" t="s">
        <v>880</v>
      </c>
      <c r="H226" s="17">
        <v>3205</v>
      </c>
      <c r="I226" s="18" t="s">
        <v>881</v>
      </c>
      <c r="J226" s="17">
        <v>3205002</v>
      </c>
      <c r="K226" s="18" t="s">
        <v>882</v>
      </c>
      <c r="L226" s="17">
        <v>320500200</v>
      </c>
      <c r="M226" s="18" t="s">
        <v>883</v>
      </c>
      <c r="N226" s="17">
        <v>10</v>
      </c>
    </row>
    <row r="227" spans="1:14" ht="94.5" x14ac:dyDescent="0.25">
      <c r="A227" s="13" t="s">
        <v>847</v>
      </c>
      <c r="B227" s="14" t="s">
        <v>875</v>
      </c>
      <c r="C227" s="18" t="s">
        <v>876</v>
      </c>
      <c r="D227" s="31" t="s">
        <v>877</v>
      </c>
      <c r="E227" s="17" t="s">
        <v>878</v>
      </c>
      <c r="F227" s="18" t="s">
        <v>879</v>
      </c>
      <c r="G227" s="17" t="s">
        <v>880</v>
      </c>
      <c r="H227" s="17">
        <v>3205</v>
      </c>
      <c r="I227" s="18" t="s">
        <v>881</v>
      </c>
      <c r="J227" s="17">
        <v>3205021</v>
      </c>
      <c r="K227" s="18" t="s">
        <v>884</v>
      </c>
      <c r="L227" s="17">
        <v>320502100</v>
      </c>
      <c r="M227" s="18" t="s">
        <v>885</v>
      </c>
      <c r="N227" s="17">
        <v>12</v>
      </c>
    </row>
    <row r="228" spans="1:14" ht="78.75" x14ac:dyDescent="0.25">
      <c r="A228" s="14" t="s">
        <v>847</v>
      </c>
      <c r="B228" s="18" t="s">
        <v>859</v>
      </c>
      <c r="C228" s="18" t="s">
        <v>886</v>
      </c>
      <c r="D228" s="17" t="s">
        <v>887</v>
      </c>
      <c r="E228" s="17">
        <v>2018</v>
      </c>
      <c r="F228" s="18" t="s">
        <v>888</v>
      </c>
      <c r="G228" s="44">
        <v>0.14630000000000001</v>
      </c>
      <c r="H228" s="41">
        <v>4001</v>
      </c>
      <c r="I228" s="18" t="s">
        <v>889</v>
      </c>
      <c r="J228" s="17" t="s">
        <v>890</v>
      </c>
      <c r="K228" s="18" t="s">
        <v>891</v>
      </c>
      <c r="L228" s="17" t="s">
        <v>892</v>
      </c>
      <c r="M228" s="18" t="s">
        <v>893</v>
      </c>
      <c r="N228" s="17">
        <v>24</v>
      </c>
    </row>
    <row r="229" spans="1:14" ht="63" x14ac:dyDescent="0.25">
      <c r="A229" s="13" t="s">
        <v>847</v>
      </c>
      <c r="B229" s="13" t="s">
        <v>848</v>
      </c>
      <c r="C229" s="13" t="s">
        <v>894</v>
      </c>
      <c r="D229" s="57" t="s">
        <v>895</v>
      </c>
      <c r="E229" s="19" t="s">
        <v>752</v>
      </c>
      <c r="F229" s="13" t="s">
        <v>896</v>
      </c>
      <c r="G229" s="57">
        <v>1</v>
      </c>
      <c r="H229" s="19">
        <v>4003</v>
      </c>
      <c r="I229" s="13" t="s">
        <v>897</v>
      </c>
      <c r="J229" s="19" t="s">
        <v>898</v>
      </c>
      <c r="K229" s="13" t="s">
        <v>899</v>
      </c>
      <c r="L229" s="19">
        <v>400301802</v>
      </c>
      <c r="M229" s="13" t="s">
        <v>900</v>
      </c>
      <c r="N229" s="19">
        <v>2</v>
      </c>
    </row>
    <row r="230" spans="1:14" ht="63" x14ac:dyDescent="0.25">
      <c r="A230" s="13" t="s">
        <v>847</v>
      </c>
      <c r="B230" s="13" t="s">
        <v>848</v>
      </c>
      <c r="C230" s="13" t="s">
        <v>894</v>
      </c>
      <c r="D230" s="57" t="s">
        <v>895</v>
      </c>
      <c r="E230" s="19" t="s">
        <v>752</v>
      </c>
      <c r="F230" s="13" t="s">
        <v>896</v>
      </c>
      <c r="G230" s="57">
        <v>1</v>
      </c>
      <c r="H230" s="19">
        <v>4003</v>
      </c>
      <c r="I230" s="13" t="s">
        <v>897</v>
      </c>
      <c r="J230" s="19" t="s">
        <v>901</v>
      </c>
      <c r="K230" s="13" t="s">
        <v>902</v>
      </c>
      <c r="L230" s="19">
        <v>400302500</v>
      </c>
      <c r="M230" s="13" t="s">
        <v>903</v>
      </c>
      <c r="N230" s="19">
        <v>12</v>
      </c>
    </row>
    <row r="231" spans="1:14" ht="63" x14ac:dyDescent="0.25">
      <c r="A231" s="13" t="s">
        <v>847</v>
      </c>
      <c r="B231" s="13" t="s">
        <v>848</v>
      </c>
      <c r="C231" s="13" t="s">
        <v>894</v>
      </c>
      <c r="D231" s="57" t="s">
        <v>895</v>
      </c>
      <c r="E231" s="19" t="s">
        <v>752</v>
      </c>
      <c r="F231" s="13" t="s">
        <v>896</v>
      </c>
      <c r="G231" s="57">
        <v>1</v>
      </c>
      <c r="H231" s="19">
        <v>4003</v>
      </c>
      <c r="I231" s="13" t="s">
        <v>897</v>
      </c>
      <c r="J231" s="19" t="s">
        <v>904</v>
      </c>
      <c r="K231" s="13" t="s">
        <v>905</v>
      </c>
      <c r="L231" s="19">
        <v>400302600</v>
      </c>
      <c r="M231" s="13" t="s">
        <v>906</v>
      </c>
      <c r="N231" s="19">
        <v>2</v>
      </c>
    </row>
    <row r="232" spans="1:14" ht="63" x14ac:dyDescent="0.25">
      <c r="A232" s="13" t="s">
        <v>847</v>
      </c>
      <c r="B232" s="13" t="s">
        <v>848</v>
      </c>
      <c r="C232" s="13" t="s">
        <v>894</v>
      </c>
      <c r="D232" s="57" t="s">
        <v>895</v>
      </c>
      <c r="E232" s="19" t="s">
        <v>752</v>
      </c>
      <c r="F232" s="13" t="s">
        <v>896</v>
      </c>
      <c r="G232" s="57">
        <v>1</v>
      </c>
      <c r="H232" s="19">
        <v>4003</v>
      </c>
      <c r="I232" s="13" t="s">
        <v>897</v>
      </c>
      <c r="J232" s="19" t="s">
        <v>907</v>
      </c>
      <c r="K232" s="13" t="s">
        <v>908</v>
      </c>
      <c r="L232" s="19">
        <v>400302801</v>
      </c>
      <c r="M232" s="13" t="s">
        <v>909</v>
      </c>
      <c r="N232" s="19">
        <v>4</v>
      </c>
    </row>
    <row r="233" spans="1:14" ht="63" x14ac:dyDescent="0.25">
      <c r="A233" s="13" t="s">
        <v>847</v>
      </c>
      <c r="B233" s="13" t="s">
        <v>848</v>
      </c>
      <c r="C233" s="13" t="s">
        <v>894</v>
      </c>
      <c r="D233" s="57" t="s">
        <v>895</v>
      </c>
      <c r="E233" s="19" t="s">
        <v>752</v>
      </c>
      <c r="F233" s="13" t="s">
        <v>896</v>
      </c>
      <c r="G233" s="57">
        <v>1</v>
      </c>
      <c r="H233" s="19">
        <v>4003</v>
      </c>
      <c r="I233" s="13" t="s">
        <v>897</v>
      </c>
      <c r="J233" s="19">
        <v>4003042</v>
      </c>
      <c r="K233" s="13" t="s">
        <v>910</v>
      </c>
      <c r="L233" s="19">
        <v>400304200</v>
      </c>
      <c r="M233" s="13" t="s">
        <v>911</v>
      </c>
      <c r="N233" s="19">
        <v>8</v>
      </c>
    </row>
    <row r="234" spans="1:14" ht="63" x14ac:dyDescent="0.25">
      <c r="A234" s="13" t="s">
        <v>847</v>
      </c>
      <c r="B234" s="14" t="s">
        <v>912</v>
      </c>
      <c r="C234" s="18" t="s">
        <v>913</v>
      </c>
      <c r="D234" s="44">
        <v>4.2900000000000001E-2</v>
      </c>
      <c r="E234" s="17">
        <v>2019</v>
      </c>
      <c r="F234" s="18" t="s">
        <v>914</v>
      </c>
      <c r="G234" s="44">
        <v>6.8699999999999997E-2</v>
      </c>
      <c r="H234" s="17">
        <v>4503</v>
      </c>
      <c r="I234" s="18" t="s">
        <v>915</v>
      </c>
      <c r="J234" s="17">
        <v>4503002</v>
      </c>
      <c r="K234" s="18" t="s">
        <v>916</v>
      </c>
      <c r="L234" s="17">
        <v>450300200</v>
      </c>
      <c r="M234" s="18" t="s">
        <v>121</v>
      </c>
      <c r="N234" s="17">
        <v>15000</v>
      </c>
    </row>
    <row r="235" spans="1:14" ht="63" x14ac:dyDescent="0.25">
      <c r="A235" s="13" t="s">
        <v>847</v>
      </c>
      <c r="B235" s="14" t="s">
        <v>912</v>
      </c>
      <c r="C235" s="18" t="s">
        <v>917</v>
      </c>
      <c r="D235" s="31">
        <v>1</v>
      </c>
      <c r="E235" s="17">
        <v>2019</v>
      </c>
      <c r="F235" s="18" t="s">
        <v>914</v>
      </c>
      <c r="G235" s="31">
        <v>1</v>
      </c>
      <c r="H235" s="17">
        <v>4503</v>
      </c>
      <c r="I235" s="18" t="s">
        <v>915</v>
      </c>
      <c r="J235" s="17">
        <v>4503003</v>
      </c>
      <c r="K235" s="18" t="s">
        <v>90</v>
      </c>
      <c r="L235" s="17">
        <v>450300300</v>
      </c>
      <c r="M235" s="18" t="s">
        <v>918</v>
      </c>
      <c r="N235" s="17">
        <v>12</v>
      </c>
    </row>
    <row r="236" spans="1:14" ht="63" x14ac:dyDescent="0.25">
      <c r="A236" s="13" t="s">
        <v>847</v>
      </c>
      <c r="B236" s="14" t="s">
        <v>912</v>
      </c>
      <c r="C236" s="18" t="s">
        <v>917</v>
      </c>
      <c r="D236" s="31">
        <v>1</v>
      </c>
      <c r="E236" s="17">
        <v>2019</v>
      </c>
      <c r="F236" s="18" t="s">
        <v>914</v>
      </c>
      <c r="G236" s="31">
        <v>1</v>
      </c>
      <c r="H236" s="17">
        <v>4503</v>
      </c>
      <c r="I236" s="18" t="s">
        <v>915</v>
      </c>
      <c r="J236" s="17">
        <v>4503004</v>
      </c>
      <c r="K236" s="18" t="s">
        <v>919</v>
      </c>
      <c r="L236" s="17" t="s">
        <v>377</v>
      </c>
      <c r="M236" s="18" t="s">
        <v>920</v>
      </c>
      <c r="N236" s="17">
        <v>1</v>
      </c>
    </row>
    <row r="237" spans="1:14" ht="78.75" x14ac:dyDescent="0.25">
      <c r="A237" s="14" t="s">
        <v>847</v>
      </c>
      <c r="B237" s="18" t="s">
        <v>921</v>
      </c>
      <c r="C237" s="18" t="s">
        <v>922</v>
      </c>
      <c r="D237" s="57">
        <v>0.25</v>
      </c>
      <c r="E237" s="17">
        <v>2018</v>
      </c>
      <c r="F237" s="18" t="s">
        <v>923</v>
      </c>
      <c r="G237" s="31">
        <v>0.28000000000000003</v>
      </c>
      <c r="H237" s="19" t="s">
        <v>924</v>
      </c>
      <c r="I237" s="18" t="s">
        <v>925</v>
      </c>
      <c r="J237" s="19" t="s">
        <v>926</v>
      </c>
      <c r="K237" s="18" t="s">
        <v>927</v>
      </c>
      <c r="L237" s="19" t="s">
        <v>928</v>
      </c>
      <c r="M237" s="18" t="s">
        <v>929</v>
      </c>
      <c r="N237" s="17">
        <v>8</v>
      </c>
    </row>
    <row r="238" spans="1:14" ht="78.75" x14ac:dyDescent="0.25">
      <c r="A238" s="14" t="s">
        <v>847</v>
      </c>
      <c r="B238" s="18" t="s">
        <v>921</v>
      </c>
      <c r="C238" s="18" t="s">
        <v>922</v>
      </c>
      <c r="D238" s="57">
        <v>0.25</v>
      </c>
      <c r="E238" s="17">
        <v>2018</v>
      </c>
      <c r="F238" s="18" t="s">
        <v>923</v>
      </c>
      <c r="G238" s="31">
        <v>0.28000000000000003</v>
      </c>
      <c r="H238" s="19" t="s">
        <v>924</v>
      </c>
      <c r="I238" s="18" t="s">
        <v>925</v>
      </c>
      <c r="J238" s="19" t="s">
        <v>930</v>
      </c>
      <c r="K238" s="18" t="s">
        <v>931</v>
      </c>
      <c r="L238" s="19" t="s">
        <v>932</v>
      </c>
      <c r="M238" s="18" t="s">
        <v>933</v>
      </c>
      <c r="N238" s="17">
        <v>4</v>
      </c>
    </row>
    <row r="239" spans="1:14" ht="78.75" x14ac:dyDescent="0.25">
      <c r="A239" s="14" t="s">
        <v>847</v>
      </c>
      <c r="B239" s="18" t="s">
        <v>921</v>
      </c>
      <c r="C239" s="18" t="s">
        <v>922</v>
      </c>
      <c r="D239" s="57">
        <v>0.25</v>
      </c>
      <c r="E239" s="17">
        <v>2018</v>
      </c>
      <c r="F239" s="18" t="s">
        <v>923</v>
      </c>
      <c r="G239" s="31">
        <v>0.28000000000000003</v>
      </c>
      <c r="H239" s="19" t="s">
        <v>934</v>
      </c>
      <c r="I239" s="18" t="s">
        <v>935</v>
      </c>
      <c r="J239" s="19" t="s">
        <v>936</v>
      </c>
      <c r="K239" s="18" t="s">
        <v>937</v>
      </c>
      <c r="L239" s="19" t="s">
        <v>938</v>
      </c>
      <c r="M239" s="18" t="s">
        <v>939</v>
      </c>
      <c r="N239" s="17">
        <v>1073</v>
      </c>
    </row>
    <row r="240" spans="1:14" ht="78.75" x14ac:dyDescent="0.25">
      <c r="A240" s="14" t="s">
        <v>847</v>
      </c>
      <c r="B240" s="18" t="s">
        <v>921</v>
      </c>
      <c r="C240" s="18" t="s">
        <v>922</v>
      </c>
      <c r="D240" s="57">
        <v>0.25</v>
      </c>
      <c r="E240" s="17">
        <v>2018</v>
      </c>
      <c r="F240" s="18" t="s">
        <v>923</v>
      </c>
      <c r="G240" s="31">
        <v>0.28000000000000003</v>
      </c>
      <c r="H240" s="19" t="s">
        <v>934</v>
      </c>
      <c r="I240" s="18" t="s">
        <v>935</v>
      </c>
      <c r="J240" s="19" t="s">
        <v>940</v>
      </c>
      <c r="K240" s="18" t="s">
        <v>941</v>
      </c>
      <c r="L240" s="19" t="s">
        <v>942</v>
      </c>
      <c r="M240" s="18" t="s">
        <v>943</v>
      </c>
      <c r="N240" s="21">
        <v>1</v>
      </c>
    </row>
    <row r="241" spans="1:14" ht="78.75" x14ac:dyDescent="0.25">
      <c r="A241" s="14" t="s">
        <v>847</v>
      </c>
      <c r="B241" s="18" t="s">
        <v>921</v>
      </c>
      <c r="C241" s="18" t="s">
        <v>922</v>
      </c>
      <c r="D241" s="57">
        <v>0.25</v>
      </c>
      <c r="E241" s="17">
        <v>2018</v>
      </c>
      <c r="F241" s="18" t="s">
        <v>923</v>
      </c>
      <c r="G241" s="31">
        <v>0.28000000000000003</v>
      </c>
      <c r="H241" s="19" t="s">
        <v>934</v>
      </c>
      <c r="I241" s="18" t="s">
        <v>935</v>
      </c>
      <c r="J241" s="19">
        <v>3202037</v>
      </c>
      <c r="K241" s="18" t="s">
        <v>944</v>
      </c>
      <c r="L241" s="19" t="s">
        <v>945</v>
      </c>
      <c r="M241" s="18" t="s">
        <v>946</v>
      </c>
      <c r="N241" s="21">
        <v>200</v>
      </c>
    </row>
    <row r="242" spans="1:14" ht="78.75" x14ac:dyDescent="0.25">
      <c r="A242" s="18" t="s">
        <v>847</v>
      </c>
      <c r="B242" s="18" t="s">
        <v>921</v>
      </c>
      <c r="C242" s="18" t="s">
        <v>922</v>
      </c>
      <c r="D242" s="57">
        <v>0.25</v>
      </c>
      <c r="E242" s="17">
        <v>2018</v>
      </c>
      <c r="F242" s="18" t="s">
        <v>923</v>
      </c>
      <c r="G242" s="31">
        <v>0.28000000000000003</v>
      </c>
      <c r="H242" s="19" t="s">
        <v>934</v>
      </c>
      <c r="I242" s="18" t="s">
        <v>935</v>
      </c>
      <c r="J242" s="17" t="s">
        <v>27</v>
      </c>
      <c r="K242" s="18" t="s">
        <v>947</v>
      </c>
      <c r="L242" s="17" t="s">
        <v>27</v>
      </c>
      <c r="M242" s="18" t="s">
        <v>948</v>
      </c>
      <c r="N242" s="41">
        <v>1</v>
      </c>
    </row>
    <row r="243" spans="1:14" ht="78.75" x14ac:dyDescent="0.25">
      <c r="A243" s="18" t="s">
        <v>847</v>
      </c>
      <c r="B243" s="18" t="s">
        <v>921</v>
      </c>
      <c r="C243" s="18" t="s">
        <v>922</v>
      </c>
      <c r="D243" s="57">
        <v>0.25</v>
      </c>
      <c r="E243" s="17">
        <v>2018</v>
      </c>
      <c r="F243" s="18" t="s">
        <v>923</v>
      </c>
      <c r="G243" s="31">
        <v>0.28000000000000003</v>
      </c>
      <c r="H243" s="19" t="s">
        <v>934</v>
      </c>
      <c r="I243" s="18" t="s">
        <v>935</v>
      </c>
      <c r="J243" s="17" t="s">
        <v>27</v>
      </c>
      <c r="K243" s="18" t="s">
        <v>949</v>
      </c>
      <c r="L243" s="17" t="s">
        <v>27</v>
      </c>
      <c r="M243" s="18" t="s">
        <v>950</v>
      </c>
      <c r="N243" s="41">
        <v>4</v>
      </c>
    </row>
    <row r="244" spans="1:14" ht="78.75" x14ac:dyDescent="0.25">
      <c r="A244" s="18" t="s">
        <v>847</v>
      </c>
      <c r="B244" s="18" t="s">
        <v>921</v>
      </c>
      <c r="C244" s="18" t="s">
        <v>922</v>
      </c>
      <c r="D244" s="57">
        <v>0.25</v>
      </c>
      <c r="E244" s="17">
        <v>2018</v>
      </c>
      <c r="F244" s="18" t="s">
        <v>923</v>
      </c>
      <c r="G244" s="31">
        <v>0.28000000000000003</v>
      </c>
      <c r="H244" s="19" t="s">
        <v>934</v>
      </c>
      <c r="I244" s="18" t="s">
        <v>935</v>
      </c>
      <c r="J244" s="17" t="s">
        <v>27</v>
      </c>
      <c r="K244" s="18" t="s">
        <v>951</v>
      </c>
      <c r="L244" s="17" t="s">
        <v>27</v>
      </c>
      <c r="M244" s="18" t="s">
        <v>952</v>
      </c>
      <c r="N244" s="41">
        <v>200</v>
      </c>
    </row>
    <row r="245" spans="1:14" ht="47.25" x14ac:dyDescent="0.25">
      <c r="A245" s="13" t="s">
        <v>847</v>
      </c>
      <c r="B245" s="13" t="s">
        <v>848</v>
      </c>
      <c r="C245" s="18" t="s">
        <v>922</v>
      </c>
      <c r="D245" s="19">
        <v>25</v>
      </c>
      <c r="E245" s="19">
        <v>2018</v>
      </c>
      <c r="F245" s="13" t="s">
        <v>953</v>
      </c>
      <c r="G245" s="19">
        <v>28</v>
      </c>
      <c r="H245" s="19" t="s">
        <v>934</v>
      </c>
      <c r="I245" s="18" t="s">
        <v>935</v>
      </c>
      <c r="J245" s="19">
        <v>3202033</v>
      </c>
      <c r="K245" s="13" t="s">
        <v>954</v>
      </c>
      <c r="L245" s="19">
        <v>320203300</v>
      </c>
      <c r="M245" s="13" t="s">
        <v>954</v>
      </c>
      <c r="N245" s="19">
        <v>1</v>
      </c>
    </row>
    <row r="246" spans="1:14" ht="78.75" x14ac:dyDescent="0.25">
      <c r="A246" s="14" t="s">
        <v>847</v>
      </c>
      <c r="B246" s="18" t="s">
        <v>921</v>
      </c>
      <c r="C246" s="18" t="s">
        <v>922</v>
      </c>
      <c r="D246" s="57">
        <v>0.25</v>
      </c>
      <c r="E246" s="17">
        <v>2018</v>
      </c>
      <c r="F246" s="18" t="s">
        <v>923</v>
      </c>
      <c r="G246" s="31">
        <v>0.28000000000000003</v>
      </c>
      <c r="H246" s="19" t="s">
        <v>955</v>
      </c>
      <c r="I246" s="18" t="s">
        <v>956</v>
      </c>
      <c r="J246" s="19" t="s">
        <v>957</v>
      </c>
      <c r="K246" s="18" t="s">
        <v>958</v>
      </c>
      <c r="L246" s="19" t="s">
        <v>959</v>
      </c>
      <c r="M246" s="18" t="s">
        <v>960</v>
      </c>
      <c r="N246" s="21">
        <v>12</v>
      </c>
    </row>
    <row r="247" spans="1:14" ht="78.75" x14ac:dyDescent="0.25">
      <c r="A247" s="14" t="s">
        <v>847</v>
      </c>
      <c r="B247" s="18" t="s">
        <v>921</v>
      </c>
      <c r="C247" s="18" t="s">
        <v>922</v>
      </c>
      <c r="D247" s="57">
        <v>0.25</v>
      </c>
      <c r="E247" s="17">
        <v>2018</v>
      </c>
      <c r="F247" s="18" t="s">
        <v>923</v>
      </c>
      <c r="G247" s="31">
        <v>0.28000000000000003</v>
      </c>
      <c r="H247" s="19" t="s">
        <v>955</v>
      </c>
      <c r="I247" s="18" t="s">
        <v>956</v>
      </c>
      <c r="J247" s="19" t="s">
        <v>961</v>
      </c>
      <c r="K247" s="18" t="s">
        <v>962</v>
      </c>
      <c r="L247" s="19" t="s">
        <v>963</v>
      </c>
      <c r="M247" s="18" t="s">
        <v>964</v>
      </c>
      <c r="N247" s="21">
        <v>15</v>
      </c>
    </row>
    <row r="248" spans="1:14" ht="78.75" x14ac:dyDescent="0.25">
      <c r="A248" s="14" t="s">
        <v>847</v>
      </c>
      <c r="B248" s="18" t="s">
        <v>921</v>
      </c>
      <c r="C248" s="18" t="s">
        <v>922</v>
      </c>
      <c r="D248" s="57">
        <v>0.25</v>
      </c>
      <c r="E248" s="17">
        <v>2018</v>
      </c>
      <c r="F248" s="18" t="s">
        <v>923</v>
      </c>
      <c r="G248" s="31">
        <v>0.28000000000000003</v>
      </c>
      <c r="H248" s="19" t="s">
        <v>965</v>
      </c>
      <c r="I248" s="18" t="s">
        <v>881</v>
      </c>
      <c r="J248" s="19" t="s">
        <v>966</v>
      </c>
      <c r="K248" s="18" t="s">
        <v>967</v>
      </c>
      <c r="L248" s="19" t="s">
        <v>968</v>
      </c>
      <c r="M248" s="18" t="s">
        <v>969</v>
      </c>
      <c r="N248" s="21">
        <v>700</v>
      </c>
    </row>
    <row r="249" spans="1:14" ht="78.75" x14ac:dyDescent="0.25">
      <c r="A249" s="14" t="s">
        <v>847</v>
      </c>
      <c r="B249" s="18" t="s">
        <v>921</v>
      </c>
      <c r="C249" s="18" t="s">
        <v>922</v>
      </c>
      <c r="D249" s="57">
        <v>0.25</v>
      </c>
      <c r="E249" s="17">
        <v>2018</v>
      </c>
      <c r="F249" s="18" t="s">
        <v>923</v>
      </c>
      <c r="G249" s="31">
        <v>0.28000000000000003</v>
      </c>
      <c r="H249" s="19" t="s">
        <v>965</v>
      </c>
      <c r="I249" s="18" t="s">
        <v>881</v>
      </c>
      <c r="J249" s="19" t="s">
        <v>970</v>
      </c>
      <c r="K249" s="18" t="s">
        <v>971</v>
      </c>
      <c r="L249" s="19" t="s">
        <v>972</v>
      </c>
      <c r="M249" s="18" t="s">
        <v>973</v>
      </c>
      <c r="N249" s="21">
        <v>12</v>
      </c>
    </row>
    <row r="250" spans="1:14" ht="78.75" x14ac:dyDescent="0.25">
      <c r="A250" s="14" t="s">
        <v>847</v>
      </c>
      <c r="B250" s="18" t="s">
        <v>921</v>
      </c>
      <c r="C250" s="18" t="s">
        <v>922</v>
      </c>
      <c r="D250" s="57">
        <v>0.25</v>
      </c>
      <c r="E250" s="17">
        <v>2018</v>
      </c>
      <c r="F250" s="18" t="s">
        <v>923</v>
      </c>
      <c r="G250" s="31">
        <v>0.28000000000000003</v>
      </c>
      <c r="H250" s="19" t="s">
        <v>965</v>
      </c>
      <c r="I250" s="18" t="s">
        <v>881</v>
      </c>
      <c r="J250" s="19" t="s">
        <v>974</v>
      </c>
      <c r="K250" s="18" t="s">
        <v>975</v>
      </c>
      <c r="L250" s="19" t="s">
        <v>976</v>
      </c>
      <c r="M250" s="18" t="s">
        <v>977</v>
      </c>
      <c r="N250" s="21">
        <v>50</v>
      </c>
    </row>
    <row r="251" spans="1:14" ht="78.75" x14ac:dyDescent="0.25">
      <c r="A251" s="14" t="s">
        <v>847</v>
      </c>
      <c r="B251" s="18" t="s">
        <v>921</v>
      </c>
      <c r="C251" s="18" t="s">
        <v>922</v>
      </c>
      <c r="D251" s="57">
        <v>0.25</v>
      </c>
      <c r="E251" s="17">
        <v>2018</v>
      </c>
      <c r="F251" s="18" t="s">
        <v>923</v>
      </c>
      <c r="G251" s="31">
        <v>0.28000000000000003</v>
      </c>
      <c r="H251" s="19" t="s">
        <v>978</v>
      </c>
      <c r="I251" s="18" t="s">
        <v>979</v>
      </c>
      <c r="J251" s="19" t="s">
        <v>980</v>
      </c>
      <c r="K251" s="18" t="s">
        <v>981</v>
      </c>
      <c r="L251" s="19" t="s">
        <v>982</v>
      </c>
      <c r="M251" s="18" t="s">
        <v>983</v>
      </c>
      <c r="N251" s="21">
        <v>16</v>
      </c>
    </row>
    <row r="252" spans="1:14" ht="78.75" x14ac:dyDescent="0.25">
      <c r="A252" s="14" t="s">
        <v>847</v>
      </c>
      <c r="B252" s="18" t="s">
        <v>921</v>
      </c>
      <c r="C252" s="18" t="s">
        <v>922</v>
      </c>
      <c r="D252" s="57">
        <v>0.25</v>
      </c>
      <c r="E252" s="17">
        <v>2018</v>
      </c>
      <c r="F252" s="18" t="s">
        <v>923</v>
      </c>
      <c r="G252" s="31">
        <v>0.28000000000000003</v>
      </c>
      <c r="H252" s="19" t="s">
        <v>978</v>
      </c>
      <c r="I252" s="18" t="s">
        <v>979</v>
      </c>
      <c r="J252" s="19" t="s">
        <v>984</v>
      </c>
      <c r="K252" s="18" t="s">
        <v>985</v>
      </c>
      <c r="L252" s="19" t="s">
        <v>986</v>
      </c>
      <c r="M252" s="18" t="s">
        <v>987</v>
      </c>
      <c r="N252" s="21">
        <v>6000</v>
      </c>
    </row>
    <row r="253" spans="1:14" ht="78.75" x14ac:dyDescent="0.25">
      <c r="A253" s="14" t="s">
        <v>847</v>
      </c>
      <c r="B253" s="18" t="s">
        <v>921</v>
      </c>
      <c r="C253" s="18" t="s">
        <v>922</v>
      </c>
      <c r="D253" s="57">
        <v>0.25</v>
      </c>
      <c r="E253" s="17">
        <v>2018</v>
      </c>
      <c r="F253" s="18" t="s">
        <v>923</v>
      </c>
      <c r="G253" s="31">
        <v>0.28000000000000003</v>
      </c>
      <c r="H253" s="19" t="s">
        <v>978</v>
      </c>
      <c r="I253" s="18" t="s">
        <v>979</v>
      </c>
      <c r="J253" s="19" t="s">
        <v>988</v>
      </c>
      <c r="K253" s="18" t="s">
        <v>989</v>
      </c>
      <c r="L253" s="19" t="s">
        <v>990</v>
      </c>
      <c r="M253" s="18" t="s">
        <v>991</v>
      </c>
      <c r="N253" s="21">
        <v>100</v>
      </c>
    </row>
    <row r="254" spans="1:14" ht="78.75" x14ac:dyDescent="0.25">
      <c r="A254" s="14" t="s">
        <v>847</v>
      </c>
      <c r="B254" s="18" t="s">
        <v>859</v>
      </c>
      <c r="C254" s="18" t="s">
        <v>886</v>
      </c>
      <c r="D254" s="17" t="s">
        <v>887</v>
      </c>
      <c r="E254" s="17">
        <v>2018</v>
      </c>
      <c r="F254" s="18" t="s">
        <v>888</v>
      </c>
      <c r="G254" s="44">
        <v>0.14630000000000001</v>
      </c>
      <c r="H254" s="41" t="s">
        <v>992</v>
      </c>
      <c r="I254" s="18" t="s">
        <v>889</v>
      </c>
      <c r="J254" s="17" t="s">
        <v>993</v>
      </c>
      <c r="K254" s="18" t="s">
        <v>994</v>
      </c>
      <c r="L254" s="17" t="s">
        <v>995</v>
      </c>
      <c r="M254" s="18" t="s">
        <v>996</v>
      </c>
      <c r="N254" s="17">
        <v>12</v>
      </c>
    </row>
    <row r="255" spans="1:14" ht="78.75" x14ac:dyDescent="0.25">
      <c r="A255" s="14" t="s">
        <v>847</v>
      </c>
      <c r="B255" s="18" t="s">
        <v>859</v>
      </c>
      <c r="C255" s="18" t="s">
        <v>997</v>
      </c>
      <c r="D255" s="17" t="s">
        <v>998</v>
      </c>
      <c r="E255" s="17">
        <v>2018</v>
      </c>
      <c r="F255" s="18" t="s">
        <v>888</v>
      </c>
      <c r="G255" s="44">
        <v>4.9799999999999997E-2</v>
      </c>
      <c r="H255" s="41" t="s">
        <v>992</v>
      </c>
      <c r="I255" s="18" t="s">
        <v>889</v>
      </c>
      <c r="J255" s="17" t="s">
        <v>999</v>
      </c>
      <c r="K255" s="18" t="s">
        <v>1000</v>
      </c>
      <c r="L255" s="17" t="s">
        <v>1001</v>
      </c>
      <c r="M255" s="18" t="s">
        <v>1000</v>
      </c>
      <c r="N255" s="17">
        <v>100</v>
      </c>
    </row>
    <row r="256" spans="1:14" ht="78.75" x14ac:dyDescent="0.25">
      <c r="A256" s="14" t="s">
        <v>847</v>
      </c>
      <c r="B256" s="18" t="s">
        <v>859</v>
      </c>
      <c r="C256" s="18" t="s">
        <v>1002</v>
      </c>
      <c r="D256" s="17" t="s">
        <v>887</v>
      </c>
      <c r="E256" s="17">
        <v>2018</v>
      </c>
      <c r="F256" s="18" t="s">
        <v>888</v>
      </c>
      <c r="G256" s="44">
        <v>0.14630000000000001</v>
      </c>
      <c r="H256" s="41" t="s">
        <v>992</v>
      </c>
      <c r="I256" s="18" t="s">
        <v>889</v>
      </c>
      <c r="J256" s="17" t="s">
        <v>1003</v>
      </c>
      <c r="K256" s="18" t="s">
        <v>1004</v>
      </c>
      <c r="L256" s="17" t="s">
        <v>1005</v>
      </c>
      <c r="M256" s="18" t="s">
        <v>1004</v>
      </c>
      <c r="N256" s="17">
        <v>300</v>
      </c>
    </row>
    <row r="257" spans="1:14" ht="78.75" x14ac:dyDescent="0.25">
      <c r="A257" s="14" t="s">
        <v>847</v>
      </c>
      <c r="B257" s="18" t="s">
        <v>859</v>
      </c>
      <c r="C257" s="18" t="s">
        <v>997</v>
      </c>
      <c r="D257" s="17" t="s">
        <v>998</v>
      </c>
      <c r="E257" s="17">
        <v>2018</v>
      </c>
      <c r="F257" s="18" t="s">
        <v>888</v>
      </c>
      <c r="G257" s="44">
        <v>4.9799999999999997E-2</v>
      </c>
      <c r="H257" s="41" t="s">
        <v>992</v>
      </c>
      <c r="I257" s="18" t="s">
        <v>889</v>
      </c>
      <c r="J257" s="17" t="s">
        <v>1006</v>
      </c>
      <c r="K257" s="18" t="s">
        <v>1007</v>
      </c>
      <c r="L257" s="17" t="s">
        <v>1008</v>
      </c>
      <c r="M257" s="18" t="s">
        <v>1007</v>
      </c>
      <c r="N257" s="17">
        <v>100</v>
      </c>
    </row>
    <row r="258" spans="1:14" ht="78.75" x14ac:dyDescent="0.25">
      <c r="A258" s="14" t="s">
        <v>847</v>
      </c>
      <c r="B258" s="18" t="s">
        <v>859</v>
      </c>
      <c r="C258" s="18" t="s">
        <v>886</v>
      </c>
      <c r="D258" s="17" t="s">
        <v>887</v>
      </c>
      <c r="E258" s="17">
        <v>2018</v>
      </c>
      <c r="F258" s="18" t="s">
        <v>888</v>
      </c>
      <c r="G258" s="44">
        <v>0.14630000000000001</v>
      </c>
      <c r="H258" s="41" t="s">
        <v>992</v>
      </c>
      <c r="I258" s="18" t="s">
        <v>889</v>
      </c>
      <c r="J258" s="17" t="s">
        <v>1009</v>
      </c>
      <c r="K258" s="18" t="s">
        <v>1010</v>
      </c>
      <c r="L258" s="17" t="s">
        <v>1011</v>
      </c>
      <c r="M258" s="18" t="s">
        <v>1010</v>
      </c>
      <c r="N258" s="17">
        <v>300</v>
      </c>
    </row>
    <row r="259" spans="1:14" ht="78.75" x14ac:dyDescent="0.25">
      <c r="A259" s="14" t="s">
        <v>847</v>
      </c>
      <c r="B259" s="18" t="s">
        <v>859</v>
      </c>
      <c r="C259" s="18" t="s">
        <v>886</v>
      </c>
      <c r="D259" s="17" t="s">
        <v>887</v>
      </c>
      <c r="E259" s="17">
        <v>2018</v>
      </c>
      <c r="F259" s="18" t="s">
        <v>888</v>
      </c>
      <c r="G259" s="44">
        <v>0.14630000000000001</v>
      </c>
      <c r="H259" s="41" t="s">
        <v>992</v>
      </c>
      <c r="I259" s="18" t="s">
        <v>889</v>
      </c>
      <c r="J259" s="17" t="s">
        <v>1012</v>
      </c>
      <c r="K259" s="18" t="s">
        <v>910</v>
      </c>
      <c r="L259" s="17" t="s">
        <v>1013</v>
      </c>
      <c r="M259" s="18" t="s">
        <v>911</v>
      </c>
      <c r="N259" s="17">
        <v>12</v>
      </c>
    </row>
    <row r="260" spans="1:14" ht="78.75" x14ac:dyDescent="0.25">
      <c r="A260" s="14" t="s">
        <v>847</v>
      </c>
      <c r="B260" s="18" t="s">
        <v>859</v>
      </c>
      <c r="C260" s="13" t="s">
        <v>894</v>
      </c>
      <c r="D260" s="57" t="s">
        <v>895</v>
      </c>
      <c r="E260" s="19" t="s">
        <v>752</v>
      </c>
      <c r="F260" s="13" t="s">
        <v>896</v>
      </c>
      <c r="G260" s="57">
        <v>1</v>
      </c>
      <c r="H260" s="21">
        <v>4003</v>
      </c>
      <c r="I260" s="18" t="s">
        <v>1014</v>
      </c>
      <c r="J260" s="19" t="s">
        <v>377</v>
      </c>
      <c r="K260" s="18" t="s">
        <v>1015</v>
      </c>
      <c r="L260" s="41" t="s">
        <v>377</v>
      </c>
      <c r="M260" s="63" t="s">
        <v>1016</v>
      </c>
      <c r="N260" s="21">
        <v>1</v>
      </c>
    </row>
    <row r="261" spans="1:14" ht="126" x14ac:dyDescent="0.25">
      <c r="A261" s="13" t="s">
        <v>1017</v>
      </c>
      <c r="B261" s="18" t="s">
        <v>365</v>
      </c>
      <c r="C261" s="18" t="s">
        <v>1018</v>
      </c>
      <c r="D261" s="31">
        <v>0.56999999999999995</v>
      </c>
      <c r="E261" s="17">
        <v>2018</v>
      </c>
      <c r="F261" s="18" t="s">
        <v>1019</v>
      </c>
      <c r="G261" s="44">
        <v>0.80230000000000001</v>
      </c>
      <c r="H261" s="17">
        <v>2302</v>
      </c>
      <c r="I261" s="18" t="s">
        <v>366</v>
      </c>
      <c r="J261" s="17">
        <v>2302058</v>
      </c>
      <c r="K261" s="18" t="s">
        <v>1020</v>
      </c>
      <c r="L261" s="17">
        <v>230205800</v>
      </c>
      <c r="M261" s="18" t="s">
        <v>1021</v>
      </c>
      <c r="N261" s="17">
        <v>1000</v>
      </c>
    </row>
    <row r="262" spans="1:14" ht="126" x14ac:dyDescent="0.25">
      <c r="A262" s="13" t="s">
        <v>1017</v>
      </c>
      <c r="B262" s="18" t="s">
        <v>365</v>
      </c>
      <c r="C262" s="18" t="s">
        <v>1018</v>
      </c>
      <c r="D262" s="31">
        <v>0.56999999999999995</v>
      </c>
      <c r="E262" s="17">
        <v>2018</v>
      </c>
      <c r="F262" s="18" t="s">
        <v>1019</v>
      </c>
      <c r="G262" s="44">
        <v>0.80230000000000001</v>
      </c>
      <c r="H262" s="17">
        <v>2302</v>
      </c>
      <c r="I262" s="18" t="s">
        <v>366</v>
      </c>
      <c r="J262" s="17">
        <v>2302068</v>
      </c>
      <c r="K262" s="18" t="s">
        <v>1022</v>
      </c>
      <c r="L262" s="17">
        <v>230206800</v>
      </c>
      <c r="M262" s="18" t="s">
        <v>1023</v>
      </c>
      <c r="N262" s="17">
        <v>200</v>
      </c>
    </row>
    <row r="263" spans="1:14" ht="126" x14ac:dyDescent="0.25">
      <c r="A263" s="13" t="s">
        <v>1017</v>
      </c>
      <c r="B263" s="18" t="s">
        <v>365</v>
      </c>
      <c r="C263" s="18" t="s">
        <v>1024</v>
      </c>
      <c r="D263" s="44">
        <v>0.41870000000000002</v>
      </c>
      <c r="E263" s="17">
        <v>2018</v>
      </c>
      <c r="F263" s="75" t="s">
        <v>1025</v>
      </c>
      <c r="G263" s="44">
        <v>0.72909999999999997</v>
      </c>
      <c r="H263" s="17">
        <v>2302</v>
      </c>
      <c r="I263" s="18" t="s">
        <v>366</v>
      </c>
      <c r="J263" s="17">
        <v>2302003</v>
      </c>
      <c r="K263" s="18" t="s">
        <v>1026</v>
      </c>
      <c r="L263" s="17">
        <v>230200300</v>
      </c>
      <c r="M263" s="18" t="s">
        <v>1027</v>
      </c>
      <c r="N263" s="17">
        <v>8</v>
      </c>
    </row>
    <row r="264" spans="1:14" ht="126" x14ac:dyDescent="0.25">
      <c r="A264" s="13" t="s">
        <v>1017</v>
      </c>
      <c r="B264" s="18" t="s">
        <v>365</v>
      </c>
      <c r="C264" s="18" t="s">
        <v>1028</v>
      </c>
      <c r="D264" s="44">
        <v>0.41870000000000002</v>
      </c>
      <c r="E264" s="17">
        <v>2018</v>
      </c>
      <c r="F264" s="75" t="s">
        <v>1025</v>
      </c>
      <c r="G264" s="17" t="s">
        <v>1029</v>
      </c>
      <c r="H264" s="17">
        <v>2302</v>
      </c>
      <c r="I264" s="18" t="s">
        <v>366</v>
      </c>
      <c r="J264" s="17">
        <v>2302004</v>
      </c>
      <c r="K264" s="18" t="s">
        <v>1030</v>
      </c>
      <c r="L264" s="17">
        <v>230200403</v>
      </c>
      <c r="M264" s="18" t="s">
        <v>1031</v>
      </c>
      <c r="N264" s="17">
        <v>1</v>
      </c>
    </row>
    <row r="265" spans="1:14" ht="126" x14ac:dyDescent="0.25">
      <c r="A265" s="13" t="s">
        <v>1017</v>
      </c>
      <c r="B265" s="18" t="s">
        <v>365</v>
      </c>
      <c r="C265" s="18" t="s">
        <v>1028</v>
      </c>
      <c r="D265" s="44">
        <v>0.41870000000000002</v>
      </c>
      <c r="E265" s="17">
        <v>2018</v>
      </c>
      <c r="F265" s="75" t="s">
        <v>1025</v>
      </c>
      <c r="G265" s="17" t="s">
        <v>1029</v>
      </c>
      <c r="H265" s="17">
        <v>2302</v>
      </c>
      <c r="I265" s="18" t="s">
        <v>366</v>
      </c>
      <c r="J265" s="17">
        <v>2302007</v>
      </c>
      <c r="K265" s="18" t="s">
        <v>1032</v>
      </c>
      <c r="L265" s="17">
        <v>230200701</v>
      </c>
      <c r="M265" s="18" t="s">
        <v>1033</v>
      </c>
      <c r="N265" s="17">
        <v>1</v>
      </c>
    </row>
    <row r="266" spans="1:14" ht="126" x14ac:dyDescent="0.25">
      <c r="A266" s="13" t="s">
        <v>1017</v>
      </c>
      <c r="B266" s="18" t="s">
        <v>365</v>
      </c>
      <c r="C266" s="18" t="s">
        <v>1028</v>
      </c>
      <c r="D266" s="44">
        <v>0.41870000000000002</v>
      </c>
      <c r="E266" s="17">
        <v>2018</v>
      </c>
      <c r="F266" s="18" t="s">
        <v>1025</v>
      </c>
      <c r="G266" s="17" t="s">
        <v>1029</v>
      </c>
      <c r="H266" s="17">
        <v>2302</v>
      </c>
      <c r="I266" s="18" t="s">
        <v>366</v>
      </c>
      <c r="J266" s="17">
        <v>2302033</v>
      </c>
      <c r="K266" s="18" t="s">
        <v>1034</v>
      </c>
      <c r="L266" s="17">
        <v>230203300</v>
      </c>
      <c r="M266" s="18" t="s">
        <v>1035</v>
      </c>
      <c r="N266" s="17">
        <v>100</v>
      </c>
    </row>
    <row r="267" spans="1:14" ht="126" x14ac:dyDescent="0.25">
      <c r="A267" s="13" t="s">
        <v>1017</v>
      </c>
      <c r="B267" s="18" t="s">
        <v>365</v>
      </c>
      <c r="C267" s="18" t="s">
        <v>1028</v>
      </c>
      <c r="D267" s="44">
        <v>0.41870000000000002</v>
      </c>
      <c r="E267" s="17">
        <v>2018</v>
      </c>
      <c r="F267" s="18" t="s">
        <v>1025</v>
      </c>
      <c r="G267" s="44">
        <v>0.72909999999999997</v>
      </c>
      <c r="H267" s="17">
        <v>2302</v>
      </c>
      <c r="I267" s="18" t="s">
        <v>366</v>
      </c>
      <c r="J267" s="17">
        <v>2302066</v>
      </c>
      <c r="K267" s="18" t="s">
        <v>1036</v>
      </c>
      <c r="L267" s="17">
        <v>230206600</v>
      </c>
      <c r="M267" s="18" t="s">
        <v>1037</v>
      </c>
      <c r="N267" s="17">
        <v>200</v>
      </c>
    </row>
    <row r="268" spans="1:14" ht="126" x14ac:dyDescent="0.25">
      <c r="A268" s="13" t="s">
        <v>1017</v>
      </c>
      <c r="B268" s="18" t="s">
        <v>365</v>
      </c>
      <c r="C268" s="18" t="s">
        <v>1028</v>
      </c>
      <c r="D268" s="44">
        <v>0.41870000000000002</v>
      </c>
      <c r="E268" s="17">
        <v>2018</v>
      </c>
      <c r="F268" s="18" t="s">
        <v>1025</v>
      </c>
      <c r="G268" s="44">
        <v>0.72909999999999997</v>
      </c>
      <c r="H268" s="17">
        <v>2302</v>
      </c>
      <c r="I268" s="18" t="s">
        <v>366</v>
      </c>
      <c r="J268" s="17">
        <v>2302083</v>
      </c>
      <c r="K268" s="18" t="s">
        <v>43</v>
      </c>
      <c r="L268" s="17">
        <v>230208300</v>
      </c>
      <c r="M268" s="18" t="s">
        <v>116</v>
      </c>
      <c r="N268" s="17">
        <v>1</v>
      </c>
    </row>
    <row r="269" spans="1:14" ht="78.75" x14ac:dyDescent="0.25">
      <c r="A269" s="13" t="s">
        <v>1017</v>
      </c>
      <c r="B269" s="55" t="s">
        <v>365</v>
      </c>
      <c r="C269" s="18" t="s">
        <v>1038</v>
      </c>
      <c r="D269" s="44">
        <v>0.53720000000000001</v>
      </c>
      <c r="E269" s="17">
        <v>2019</v>
      </c>
      <c r="F269" s="18" t="s">
        <v>1039</v>
      </c>
      <c r="G269" s="31">
        <v>0.55000000000000004</v>
      </c>
      <c r="H269" s="17">
        <v>4502</v>
      </c>
      <c r="I269" s="18" t="s">
        <v>1040</v>
      </c>
      <c r="J269" s="17" t="s">
        <v>27</v>
      </c>
      <c r="K269" s="55" t="s">
        <v>1041</v>
      </c>
      <c r="L269" s="17" t="s">
        <v>27</v>
      </c>
      <c r="M269" s="55" t="s">
        <v>1042</v>
      </c>
      <c r="N269" s="17">
        <v>12</v>
      </c>
    </row>
    <row r="270" spans="1:14" ht="78.75" x14ac:dyDescent="0.25">
      <c r="A270" s="13" t="s">
        <v>1017</v>
      </c>
      <c r="B270" s="55" t="s">
        <v>365</v>
      </c>
      <c r="C270" s="18" t="s">
        <v>1038</v>
      </c>
      <c r="D270" s="44">
        <v>0.53720000000000001</v>
      </c>
      <c r="E270" s="17">
        <v>2019</v>
      </c>
      <c r="F270" s="18" t="s">
        <v>1039</v>
      </c>
      <c r="G270" s="31">
        <v>0.55000000000000004</v>
      </c>
      <c r="H270" s="17">
        <v>4502</v>
      </c>
      <c r="I270" s="18" t="s">
        <v>1040</v>
      </c>
      <c r="J270" s="17" t="s">
        <v>27</v>
      </c>
      <c r="K270" s="55" t="s">
        <v>1043</v>
      </c>
      <c r="L270" s="17" t="s">
        <v>27</v>
      </c>
      <c r="M270" s="55" t="s">
        <v>1044</v>
      </c>
      <c r="N270" s="17">
        <v>1</v>
      </c>
    </row>
    <row r="271" spans="1:14" ht="78.75" x14ac:dyDescent="0.25">
      <c r="A271" s="13" t="s">
        <v>1017</v>
      </c>
      <c r="B271" s="55" t="s">
        <v>365</v>
      </c>
      <c r="C271" s="18" t="s">
        <v>1038</v>
      </c>
      <c r="D271" s="44">
        <v>0.53720000000000001</v>
      </c>
      <c r="E271" s="17">
        <v>2019</v>
      </c>
      <c r="F271" s="18" t="s">
        <v>1039</v>
      </c>
      <c r="G271" s="31">
        <v>0.55000000000000004</v>
      </c>
      <c r="H271" s="17">
        <v>4502</v>
      </c>
      <c r="I271" s="18" t="s">
        <v>1040</v>
      </c>
      <c r="J271" s="17" t="s">
        <v>27</v>
      </c>
      <c r="K271" s="55" t="s">
        <v>1045</v>
      </c>
      <c r="L271" s="17" t="s">
        <v>27</v>
      </c>
      <c r="M271" s="55" t="s">
        <v>1046</v>
      </c>
      <c r="N271" s="17">
        <v>1</v>
      </c>
    </row>
    <row r="272" spans="1:14" ht="78.75" x14ac:dyDescent="0.25">
      <c r="A272" s="13" t="s">
        <v>1017</v>
      </c>
      <c r="B272" s="55" t="s">
        <v>365</v>
      </c>
      <c r="C272" s="18" t="s">
        <v>1038</v>
      </c>
      <c r="D272" s="44">
        <v>0.53720000000000001</v>
      </c>
      <c r="E272" s="17">
        <v>2019</v>
      </c>
      <c r="F272" s="18" t="s">
        <v>1039</v>
      </c>
      <c r="G272" s="31">
        <v>0.55000000000000004</v>
      </c>
      <c r="H272" s="17">
        <v>4502</v>
      </c>
      <c r="I272" s="18" t="s">
        <v>1040</v>
      </c>
      <c r="J272" s="17" t="s">
        <v>27</v>
      </c>
      <c r="K272" s="55" t="s">
        <v>1047</v>
      </c>
      <c r="L272" s="17" t="s">
        <v>27</v>
      </c>
      <c r="M272" s="55" t="s">
        <v>1048</v>
      </c>
      <c r="N272" s="17">
        <v>30</v>
      </c>
    </row>
    <row r="273" spans="1:14" ht="94.5" x14ac:dyDescent="0.25">
      <c r="A273" s="13" t="s">
        <v>1017</v>
      </c>
      <c r="B273" s="14" t="s">
        <v>1049</v>
      </c>
      <c r="C273" s="18" t="s">
        <v>1038</v>
      </c>
      <c r="D273" s="44">
        <v>0.53720000000000001</v>
      </c>
      <c r="E273" s="17">
        <v>2019</v>
      </c>
      <c r="F273" s="18" t="s">
        <v>1039</v>
      </c>
      <c r="G273" s="31">
        <v>0.55000000000000004</v>
      </c>
      <c r="H273" s="17">
        <v>4502</v>
      </c>
      <c r="I273" s="18" t="s">
        <v>1040</v>
      </c>
      <c r="J273" s="17" t="s">
        <v>27</v>
      </c>
      <c r="K273" s="14" t="s">
        <v>1050</v>
      </c>
      <c r="L273" s="17" t="s">
        <v>27</v>
      </c>
      <c r="M273" s="76" t="s">
        <v>1051</v>
      </c>
      <c r="N273" s="17">
        <v>12</v>
      </c>
    </row>
    <row r="274" spans="1:14" ht="94.5" x14ac:dyDescent="0.25">
      <c r="A274" s="13" t="s">
        <v>1017</v>
      </c>
      <c r="B274" s="14" t="s">
        <v>1049</v>
      </c>
      <c r="C274" s="18" t="s">
        <v>1038</v>
      </c>
      <c r="D274" s="44">
        <v>0.53720000000000001</v>
      </c>
      <c r="E274" s="17">
        <v>2019</v>
      </c>
      <c r="F274" s="18" t="s">
        <v>1039</v>
      </c>
      <c r="G274" s="31">
        <v>0.55000000000000004</v>
      </c>
      <c r="H274" s="17">
        <v>4502</v>
      </c>
      <c r="I274" s="18" t="s">
        <v>1040</v>
      </c>
      <c r="J274" s="17" t="s">
        <v>27</v>
      </c>
      <c r="K274" s="42" t="s">
        <v>1052</v>
      </c>
      <c r="L274" s="17" t="s">
        <v>27</v>
      </c>
      <c r="M274" s="42" t="s">
        <v>1053</v>
      </c>
      <c r="N274" s="17">
        <v>1</v>
      </c>
    </row>
    <row r="275" spans="1:14" ht="63" x14ac:dyDescent="0.25">
      <c r="A275" s="13" t="s">
        <v>1017</v>
      </c>
      <c r="B275" s="55" t="s">
        <v>365</v>
      </c>
      <c r="C275" s="55" t="s">
        <v>1054</v>
      </c>
      <c r="D275" s="29">
        <v>71</v>
      </c>
      <c r="E275" s="17">
        <v>2018</v>
      </c>
      <c r="F275" s="14" t="s">
        <v>1055</v>
      </c>
      <c r="G275" s="29">
        <v>80</v>
      </c>
      <c r="H275" s="17" t="s">
        <v>27</v>
      </c>
      <c r="I275" s="77" t="s">
        <v>1056</v>
      </c>
      <c r="J275" s="17" t="s">
        <v>27</v>
      </c>
      <c r="K275" s="55" t="s">
        <v>1057</v>
      </c>
      <c r="L275" s="17" t="s">
        <v>27</v>
      </c>
      <c r="M275" s="55" t="s">
        <v>1058</v>
      </c>
      <c r="N275" s="17">
        <v>18</v>
      </c>
    </row>
    <row r="276" spans="1:14" ht="63" x14ac:dyDescent="0.25">
      <c r="A276" s="13" t="s">
        <v>1017</v>
      </c>
      <c r="B276" s="55" t="s">
        <v>365</v>
      </c>
      <c r="C276" s="55" t="s">
        <v>1054</v>
      </c>
      <c r="D276" s="29">
        <v>71</v>
      </c>
      <c r="E276" s="17">
        <v>2018</v>
      </c>
      <c r="F276" s="14" t="s">
        <v>1055</v>
      </c>
      <c r="G276" s="29">
        <v>80</v>
      </c>
      <c r="H276" s="17" t="s">
        <v>27</v>
      </c>
      <c r="I276" s="77" t="s">
        <v>1056</v>
      </c>
      <c r="J276" s="17" t="s">
        <v>27</v>
      </c>
      <c r="K276" s="55" t="s">
        <v>1059</v>
      </c>
      <c r="L276" s="17" t="s">
        <v>27</v>
      </c>
      <c r="M276" s="55" t="s">
        <v>1060</v>
      </c>
      <c r="N276" s="17">
        <v>1</v>
      </c>
    </row>
    <row r="277" spans="1:14" ht="63" x14ac:dyDescent="0.25">
      <c r="A277" s="13" t="s">
        <v>1017</v>
      </c>
      <c r="B277" s="55" t="s">
        <v>365</v>
      </c>
      <c r="C277" s="55" t="s">
        <v>1054</v>
      </c>
      <c r="D277" s="29">
        <v>71</v>
      </c>
      <c r="E277" s="17">
        <v>2018</v>
      </c>
      <c r="F277" s="14" t="s">
        <v>1055</v>
      </c>
      <c r="G277" s="29">
        <v>80</v>
      </c>
      <c r="H277" s="17" t="s">
        <v>27</v>
      </c>
      <c r="I277" s="77" t="s">
        <v>1056</v>
      </c>
      <c r="J277" s="17" t="s">
        <v>27</v>
      </c>
      <c r="K277" s="55" t="s">
        <v>1061</v>
      </c>
      <c r="L277" s="17" t="s">
        <v>27</v>
      </c>
      <c r="M277" s="55" t="s">
        <v>1062</v>
      </c>
      <c r="N277" s="17">
        <v>1</v>
      </c>
    </row>
    <row r="278" spans="1:14" ht="94.5" x14ac:dyDescent="0.25">
      <c r="A278" s="13" t="s">
        <v>1017</v>
      </c>
      <c r="B278" s="55" t="s">
        <v>365</v>
      </c>
      <c r="C278" s="55" t="s">
        <v>1054</v>
      </c>
      <c r="D278" s="29">
        <v>71</v>
      </c>
      <c r="E278" s="17">
        <v>2018</v>
      </c>
      <c r="F278" s="14" t="s">
        <v>1055</v>
      </c>
      <c r="G278" s="29">
        <v>80</v>
      </c>
      <c r="H278" s="17" t="s">
        <v>27</v>
      </c>
      <c r="I278" s="77" t="s">
        <v>1056</v>
      </c>
      <c r="J278" s="17" t="s">
        <v>27</v>
      </c>
      <c r="K278" s="55" t="s">
        <v>1063</v>
      </c>
      <c r="L278" s="17" t="s">
        <v>27</v>
      </c>
      <c r="M278" s="55" t="s">
        <v>1064</v>
      </c>
      <c r="N278" s="17">
        <v>5</v>
      </c>
    </row>
    <row r="279" spans="1:14" ht="63" x14ac:dyDescent="0.25">
      <c r="A279" s="13" t="s">
        <v>1017</v>
      </c>
      <c r="B279" s="55" t="s">
        <v>365</v>
      </c>
      <c r="C279" s="55" t="s">
        <v>1054</v>
      </c>
      <c r="D279" s="29">
        <v>71</v>
      </c>
      <c r="E279" s="17">
        <v>2018</v>
      </c>
      <c r="F279" s="14" t="s">
        <v>1055</v>
      </c>
      <c r="G279" s="29">
        <v>80</v>
      </c>
      <c r="H279" s="17" t="s">
        <v>27</v>
      </c>
      <c r="I279" s="77" t="s">
        <v>1056</v>
      </c>
      <c r="J279" s="17" t="s">
        <v>27</v>
      </c>
      <c r="K279" s="55" t="s">
        <v>1097</v>
      </c>
      <c r="L279" s="17" t="s">
        <v>27</v>
      </c>
      <c r="M279" s="55" t="s">
        <v>1065</v>
      </c>
      <c r="N279" s="17">
        <v>1</v>
      </c>
    </row>
    <row r="280" spans="1:14" ht="63" x14ac:dyDescent="0.25">
      <c r="A280" s="13" t="s">
        <v>1017</v>
      </c>
      <c r="B280" s="55" t="s">
        <v>365</v>
      </c>
      <c r="C280" s="55" t="s">
        <v>1054</v>
      </c>
      <c r="D280" s="29">
        <v>71</v>
      </c>
      <c r="E280" s="17">
        <v>2018</v>
      </c>
      <c r="F280" s="14" t="s">
        <v>1055</v>
      </c>
      <c r="G280" s="29">
        <v>80</v>
      </c>
      <c r="H280" s="17" t="s">
        <v>27</v>
      </c>
      <c r="I280" s="77" t="s">
        <v>1056</v>
      </c>
      <c r="J280" s="17" t="s">
        <v>27</v>
      </c>
      <c r="K280" s="55" t="s">
        <v>1066</v>
      </c>
      <c r="L280" s="17" t="s">
        <v>27</v>
      </c>
      <c r="M280" s="55" t="s">
        <v>1067</v>
      </c>
      <c r="N280" s="17">
        <v>1</v>
      </c>
    </row>
    <row r="281" spans="1:14" ht="94.5" x14ac:dyDescent="0.25">
      <c r="A281" s="13" t="s">
        <v>1017</v>
      </c>
      <c r="B281" s="55" t="s">
        <v>365</v>
      </c>
      <c r="C281" s="55" t="s">
        <v>1054</v>
      </c>
      <c r="D281" s="29">
        <v>71</v>
      </c>
      <c r="E281" s="17">
        <v>2018</v>
      </c>
      <c r="F281" s="14" t="s">
        <v>1055</v>
      </c>
      <c r="G281" s="29">
        <v>80</v>
      </c>
      <c r="H281" s="17" t="s">
        <v>27</v>
      </c>
      <c r="I281" s="77" t="s">
        <v>1056</v>
      </c>
      <c r="J281" s="17" t="s">
        <v>27</v>
      </c>
      <c r="K281" s="55" t="s">
        <v>1068</v>
      </c>
      <c r="L281" s="17" t="s">
        <v>27</v>
      </c>
      <c r="M281" s="55" t="s">
        <v>1069</v>
      </c>
      <c r="N281" s="17">
        <v>1</v>
      </c>
    </row>
    <row r="282" spans="1:14" ht="78.75" x14ac:dyDescent="0.25">
      <c r="A282" s="13" t="s">
        <v>1017</v>
      </c>
      <c r="B282" s="55" t="s">
        <v>365</v>
      </c>
      <c r="C282" s="55" t="s">
        <v>1054</v>
      </c>
      <c r="D282" s="29">
        <v>71</v>
      </c>
      <c r="E282" s="17">
        <v>2018</v>
      </c>
      <c r="F282" s="14" t="s">
        <v>1055</v>
      </c>
      <c r="G282" s="29">
        <v>80</v>
      </c>
      <c r="H282" s="17" t="s">
        <v>27</v>
      </c>
      <c r="I282" s="77" t="s">
        <v>1056</v>
      </c>
      <c r="J282" s="17" t="s">
        <v>27</v>
      </c>
      <c r="K282" s="55" t="s">
        <v>1070</v>
      </c>
      <c r="L282" s="17" t="s">
        <v>27</v>
      </c>
      <c r="M282" s="55" t="s">
        <v>1071</v>
      </c>
      <c r="N282" s="17">
        <v>4</v>
      </c>
    </row>
    <row r="283" spans="1:14" ht="63" x14ac:dyDescent="0.25">
      <c r="A283" s="13" t="s">
        <v>1017</v>
      </c>
      <c r="B283" s="55" t="s">
        <v>365</v>
      </c>
      <c r="C283" s="55" t="s">
        <v>1054</v>
      </c>
      <c r="D283" s="29">
        <v>71</v>
      </c>
      <c r="E283" s="17">
        <v>2018</v>
      </c>
      <c r="F283" s="14" t="s">
        <v>1055</v>
      </c>
      <c r="G283" s="29">
        <v>80</v>
      </c>
      <c r="H283" s="17" t="s">
        <v>27</v>
      </c>
      <c r="I283" s="77" t="s">
        <v>1056</v>
      </c>
      <c r="J283" s="16" t="s">
        <v>27</v>
      </c>
      <c r="K283" s="55" t="s">
        <v>1072</v>
      </c>
      <c r="L283" s="17" t="s">
        <v>27</v>
      </c>
      <c r="M283" s="55" t="s">
        <v>1073</v>
      </c>
      <c r="N283" s="17">
        <v>4</v>
      </c>
    </row>
    <row r="284" spans="1:14" ht="63" x14ac:dyDescent="0.25">
      <c r="A284" s="13" t="s">
        <v>1017</v>
      </c>
      <c r="B284" s="55" t="s">
        <v>365</v>
      </c>
      <c r="C284" s="55" t="s">
        <v>1074</v>
      </c>
      <c r="D284" s="21">
        <v>59.5</v>
      </c>
      <c r="E284" s="17">
        <v>2018</v>
      </c>
      <c r="F284" s="14" t="s">
        <v>1055</v>
      </c>
      <c r="G284" s="29">
        <v>65</v>
      </c>
      <c r="H284" s="17" t="s">
        <v>27</v>
      </c>
      <c r="I284" s="77" t="s">
        <v>1056</v>
      </c>
      <c r="J284" s="17" t="s">
        <v>27</v>
      </c>
      <c r="K284" s="55" t="s">
        <v>1075</v>
      </c>
      <c r="L284" s="17" t="s">
        <v>27</v>
      </c>
      <c r="M284" s="55" t="s">
        <v>1076</v>
      </c>
      <c r="N284" s="17">
        <v>12</v>
      </c>
    </row>
    <row r="285" spans="1:14" ht="63" x14ac:dyDescent="0.25">
      <c r="A285" s="13" t="s">
        <v>1017</v>
      </c>
      <c r="B285" s="55" t="s">
        <v>365</v>
      </c>
      <c r="C285" s="55" t="s">
        <v>1074</v>
      </c>
      <c r="D285" s="21">
        <v>59.5</v>
      </c>
      <c r="E285" s="17">
        <v>2018</v>
      </c>
      <c r="F285" s="14" t="s">
        <v>1055</v>
      </c>
      <c r="G285" s="29">
        <v>65</v>
      </c>
      <c r="H285" s="17" t="s">
        <v>27</v>
      </c>
      <c r="I285" s="77" t="s">
        <v>1056</v>
      </c>
      <c r="J285" s="17" t="s">
        <v>27</v>
      </c>
      <c r="K285" s="55" t="s">
        <v>1077</v>
      </c>
      <c r="L285" s="17" t="s">
        <v>27</v>
      </c>
      <c r="M285" s="55" t="s">
        <v>1076</v>
      </c>
      <c r="N285" s="17">
        <v>12</v>
      </c>
    </row>
    <row r="286" spans="1:14" ht="63" x14ac:dyDescent="0.25">
      <c r="A286" s="13" t="s">
        <v>1017</v>
      </c>
      <c r="B286" s="55" t="s">
        <v>365</v>
      </c>
      <c r="C286" s="55" t="s">
        <v>1074</v>
      </c>
      <c r="D286" s="21">
        <v>59.5</v>
      </c>
      <c r="E286" s="17">
        <v>2018</v>
      </c>
      <c r="F286" s="14" t="s">
        <v>1055</v>
      </c>
      <c r="G286" s="29">
        <v>65</v>
      </c>
      <c r="H286" s="17" t="s">
        <v>27</v>
      </c>
      <c r="I286" s="77" t="s">
        <v>1056</v>
      </c>
      <c r="J286" s="17" t="s">
        <v>27</v>
      </c>
      <c r="K286" s="55" t="s">
        <v>1078</v>
      </c>
      <c r="L286" s="17" t="s">
        <v>27</v>
      </c>
      <c r="M286" s="55" t="s">
        <v>1076</v>
      </c>
      <c r="N286" s="17">
        <v>12</v>
      </c>
    </row>
    <row r="287" spans="1:14" ht="63" x14ac:dyDescent="0.25">
      <c r="A287" s="13" t="s">
        <v>1017</v>
      </c>
      <c r="B287" s="55" t="s">
        <v>365</v>
      </c>
      <c r="C287" s="55" t="s">
        <v>1074</v>
      </c>
      <c r="D287" s="21">
        <v>59.5</v>
      </c>
      <c r="E287" s="17">
        <v>2018</v>
      </c>
      <c r="F287" s="14" t="s">
        <v>1055</v>
      </c>
      <c r="G287" s="29">
        <v>65</v>
      </c>
      <c r="H287" s="17" t="s">
        <v>27</v>
      </c>
      <c r="I287" s="77" t="s">
        <v>1056</v>
      </c>
      <c r="J287" s="17" t="s">
        <v>27</v>
      </c>
      <c r="K287" s="55" t="s">
        <v>1079</v>
      </c>
      <c r="L287" s="17" t="s">
        <v>27</v>
      </c>
      <c r="M287" s="55" t="s">
        <v>1076</v>
      </c>
      <c r="N287" s="17">
        <v>12</v>
      </c>
    </row>
    <row r="288" spans="1:14" ht="63" x14ac:dyDescent="0.25">
      <c r="A288" s="13" t="s">
        <v>1017</v>
      </c>
      <c r="B288" s="55" t="s">
        <v>365</v>
      </c>
      <c r="C288" s="55" t="s">
        <v>1074</v>
      </c>
      <c r="D288" s="21">
        <v>59.5</v>
      </c>
      <c r="E288" s="17">
        <v>2018</v>
      </c>
      <c r="F288" s="14" t="s">
        <v>1055</v>
      </c>
      <c r="G288" s="29">
        <v>65</v>
      </c>
      <c r="H288" s="17" t="s">
        <v>27</v>
      </c>
      <c r="I288" s="77" t="s">
        <v>1056</v>
      </c>
      <c r="J288" s="17" t="s">
        <v>27</v>
      </c>
      <c r="K288" s="55" t="s">
        <v>1080</v>
      </c>
      <c r="L288" s="17" t="s">
        <v>27</v>
      </c>
      <c r="M288" s="55" t="s">
        <v>1076</v>
      </c>
      <c r="N288" s="17">
        <v>12</v>
      </c>
    </row>
    <row r="289" spans="1:14" ht="63" x14ac:dyDescent="0.25">
      <c r="A289" s="13" t="s">
        <v>1017</v>
      </c>
      <c r="B289" s="55" t="s">
        <v>365</v>
      </c>
      <c r="C289" s="55" t="s">
        <v>1074</v>
      </c>
      <c r="D289" s="21">
        <v>59.5</v>
      </c>
      <c r="E289" s="17">
        <v>2018</v>
      </c>
      <c r="F289" s="14" t="s">
        <v>1055</v>
      </c>
      <c r="G289" s="29">
        <v>65</v>
      </c>
      <c r="H289" s="17" t="s">
        <v>27</v>
      </c>
      <c r="I289" s="77" t="s">
        <v>1056</v>
      </c>
      <c r="J289" s="17" t="s">
        <v>27</v>
      </c>
      <c r="K289" s="55" t="s">
        <v>1081</v>
      </c>
      <c r="L289" s="17" t="s">
        <v>27</v>
      </c>
      <c r="M289" s="55" t="s">
        <v>1082</v>
      </c>
      <c r="N289" s="17">
        <v>12</v>
      </c>
    </row>
    <row r="290" spans="1:14" ht="63" x14ac:dyDescent="0.25">
      <c r="A290" s="13" t="s">
        <v>1017</v>
      </c>
      <c r="B290" s="55" t="s">
        <v>365</v>
      </c>
      <c r="C290" s="18" t="s">
        <v>1083</v>
      </c>
      <c r="D290" s="21">
        <v>74.680000000000007</v>
      </c>
      <c r="E290" s="17">
        <v>2017</v>
      </c>
      <c r="F290" s="18" t="s">
        <v>1055</v>
      </c>
      <c r="G290" s="17">
        <v>75</v>
      </c>
      <c r="H290" s="17" t="s">
        <v>27</v>
      </c>
      <c r="I290" s="77" t="s">
        <v>1056</v>
      </c>
      <c r="J290" s="17" t="s">
        <v>27</v>
      </c>
      <c r="K290" s="55" t="s">
        <v>1084</v>
      </c>
      <c r="L290" s="17" t="s">
        <v>27</v>
      </c>
      <c r="M290" s="55" t="s">
        <v>1085</v>
      </c>
      <c r="N290" s="17">
        <v>1</v>
      </c>
    </row>
    <row r="291" spans="1:14" ht="63" x14ac:dyDescent="0.25">
      <c r="A291" s="13" t="s">
        <v>1017</v>
      </c>
      <c r="B291" s="55" t="s">
        <v>365</v>
      </c>
      <c r="C291" s="18" t="s">
        <v>1083</v>
      </c>
      <c r="D291" s="21">
        <v>74.680000000000007</v>
      </c>
      <c r="E291" s="17">
        <v>2017</v>
      </c>
      <c r="F291" s="18" t="s">
        <v>1055</v>
      </c>
      <c r="G291" s="17">
        <v>75</v>
      </c>
      <c r="H291" s="17" t="s">
        <v>27</v>
      </c>
      <c r="I291" s="77" t="s">
        <v>1056</v>
      </c>
      <c r="J291" s="17" t="s">
        <v>27</v>
      </c>
      <c r="K291" s="55" t="s">
        <v>1086</v>
      </c>
      <c r="L291" s="17" t="s">
        <v>27</v>
      </c>
      <c r="M291" s="55" t="s">
        <v>1087</v>
      </c>
      <c r="N291" s="17">
        <v>1</v>
      </c>
    </row>
    <row r="292" spans="1:14" ht="78.75" x14ac:dyDescent="0.25">
      <c r="A292" s="13" t="s">
        <v>1017</v>
      </c>
      <c r="B292" s="78" t="s">
        <v>365</v>
      </c>
      <c r="C292" s="18" t="s">
        <v>1038</v>
      </c>
      <c r="D292" s="44">
        <v>0.53720000000000001</v>
      </c>
      <c r="E292" s="17">
        <v>2019</v>
      </c>
      <c r="F292" s="18" t="s">
        <v>1039</v>
      </c>
      <c r="G292" s="31">
        <v>0.55000000000000004</v>
      </c>
      <c r="H292" s="19" t="s">
        <v>1088</v>
      </c>
      <c r="I292" s="18" t="s">
        <v>1040</v>
      </c>
      <c r="J292" s="19">
        <v>4502003</v>
      </c>
      <c r="K292" s="13" t="s">
        <v>1089</v>
      </c>
      <c r="L292" s="19">
        <v>450200300</v>
      </c>
      <c r="M292" s="13" t="s">
        <v>1089</v>
      </c>
      <c r="N292" s="21">
        <v>8</v>
      </c>
    </row>
    <row r="293" spans="1:14" ht="78.75" x14ac:dyDescent="0.25">
      <c r="A293" s="13" t="s">
        <v>1017</v>
      </c>
      <c r="B293" s="78" t="s">
        <v>365</v>
      </c>
      <c r="C293" s="18" t="s">
        <v>1090</v>
      </c>
      <c r="D293" s="44">
        <v>0.19600000000000001</v>
      </c>
      <c r="E293" s="17">
        <v>2019</v>
      </c>
      <c r="F293" s="18" t="s">
        <v>610</v>
      </c>
      <c r="G293" s="79">
        <v>0.21</v>
      </c>
      <c r="H293" s="19" t="s">
        <v>1088</v>
      </c>
      <c r="I293" s="18" t="s">
        <v>1040</v>
      </c>
      <c r="J293" s="19" t="s">
        <v>1091</v>
      </c>
      <c r="K293" s="18" t="s">
        <v>1092</v>
      </c>
      <c r="L293" s="17" t="s">
        <v>27</v>
      </c>
      <c r="M293" s="18" t="s">
        <v>1093</v>
      </c>
      <c r="N293" s="80">
        <v>4</v>
      </c>
    </row>
    <row r="294" spans="1:14" ht="94.5" x14ac:dyDescent="0.25">
      <c r="A294" s="13" t="s">
        <v>1017</v>
      </c>
      <c r="B294" s="14" t="s">
        <v>1049</v>
      </c>
      <c r="C294" s="18" t="s">
        <v>1038</v>
      </c>
      <c r="D294" s="44">
        <v>0.53720000000000001</v>
      </c>
      <c r="E294" s="17">
        <v>2019</v>
      </c>
      <c r="F294" s="18" t="s">
        <v>1039</v>
      </c>
      <c r="G294" s="31">
        <v>0.55000000000000004</v>
      </c>
      <c r="H294" s="17">
        <v>4502</v>
      </c>
      <c r="I294" s="18" t="s">
        <v>1040</v>
      </c>
      <c r="J294" s="17" t="s">
        <v>27</v>
      </c>
      <c r="K294" s="42" t="s">
        <v>1094</v>
      </c>
      <c r="L294" s="17" t="s">
        <v>27</v>
      </c>
      <c r="M294" s="42" t="s">
        <v>1095</v>
      </c>
      <c r="N294" s="81">
        <v>1</v>
      </c>
    </row>
    <row r="295" spans="1:14" ht="94.5" x14ac:dyDescent="0.25">
      <c r="A295" s="13" t="s">
        <v>1017</v>
      </c>
      <c r="B295" s="14" t="s">
        <v>1049</v>
      </c>
      <c r="C295" s="18" t="s">
        <v>1038</v>
      </c>
      <c r="D295" s="44">
        <v>0.53720000000000001</v>
      </c>
      <c r="E295" s="17">
        <v>2019</v>
      </c>
      <c r="F295" s="18" t="s">
        <v>1039</v>
      </c>
      <c r="G295" s="31">
        <v>0.55000000000000004</v>
      </c>
      <c r="H295" s="17">
        <v>4502</v>
      </c>
      <c r="I295" s="18" t="s">
        <v>1040</v>
      </c>
      <c r="J295" s="21">
        <v>4502001</v>
      </c>
      <c r="K295" s="14" t="s">
        <v>1092</v>
      </c>
      <c r="L295" s="21">
        <v>450200100</v>
      </c>
      <c r="M295" s="14" t="s">
        <v>1096</v>
      </c>
      <c r="N295" s="21">
        <v>3</v>
      </c>
    </row>
  </sheetData>
  <sheetProtection password="A60F" sheet="1" objects="1" scenarios="1"/>
  <mergeCells count="4">
    <mergeCell ref="G2:L3"/>
    <mergeCell ref="A7:B7"/>
    <mergeCell ref="C7:G7"/>
    <mergeCell ref="H7:N7"/>
  </mergeCells>
  <conditionalFormatting sqref="L19">
    <cfRule type="duplicateValues" dxfId="15" priority="11"/>
  </conditionalFormatting>
  <conditionalFormatting sqref="L19">
    <cfRule type="duplicateValues" dxfId="14" priority="12"/>
  </conditionalFormatting>
  <conditionalFormatting sqref="L119:L122">
    <cfRule type="duplicateValues" dxfId="13" priority="13"/>
  </conditionalFormatting>
  <conditionalFormatting sqref="L113:L117">
    <cfRule type="duplicateValues" dxfId="12" priority="14"/>
  </conditionalFormatting>
  <conditionalFormatting sqref="L9:L15">
    <cfRule type="duplicateValues" dxfId="11" priority="15"/>
  </conditionalFormatting>
  <conditionalFormatting sqref="L13:L15">
    <cfRule type="duplicateValues" dxfId="10" priority="16"/>
  </conditionalFormatting>
  <conditionalFormatting sqref="J177">
    <cfRule type="duplicateValues" dxfId="9" priority="6"/>
  </conditionalFormatting>
  <conditionalFormatting sqref="J177">
    <cfRule type="duplicateValues" dxfId="8" priority="7"/>
  </conditionalFormatting>
  <conditionalFormatting sqref="J177">
    <cfRule type="duplicateValues" dxfId="7" priority="8"/>
  </conditionalFormatting>
  <conditionalFormatting sqref="L177">
    <cfRule type="duplicateValues" dxfId="6" priority="3"/>
  </conditionalFormatting>
  <conditionalFormatting sqref="L177">
    <cfRule type="duplicateValues" dxfId="5" priority="4"/>
  </conditionalFormatting>
  <conditionalFormatting sqref="L177">
    <cfRule type="duplicateValues" dxfId="4" priority="5"/>
  </conditionalFormatting>
  <conditionalFormatting sqref="L173">
    <cfRule type="duplicateValues" dxfId="3" priority="2"/>
  </conditionalFormatting>
  <conditionalFormatting sqref="L178:L195 L172 L174:L176">
    <cfRule type="duplicateValues" dxfId="2" priority="9"/>
  </conditionalFormatting>
  <conditionalFormatting sqref="L178:L195">
    <cfRule type="duplicateValues" dxfId="1" priority="10"/>
  </conditionalFormatting>
  <conditionalFormatting sqref="L226:L227">
    <cfRule type="duplicateValues" dxfId="0" priority="1"/>
  </conditionalFormatting>
  <hyperlinks>
    <hyperlink ref="F104" r:id="rId1" display="https://app.powerbi.com/view?r=eyJrIjoiNmUyZjc2ZDgtODg3OC00OTg2LWE5NDEtYTQyZjM2NzM2ZmQ2IiwidCI6IjFhMDY3M2M2LTI0ZTEtNDc2ZC1iYjRkLWJhNmE5MWEzYzU4OCIsImMiOjR9"/>
    <hyperlink ref="F105" r:id="rId2" display="https://app.powerbi.com/view?r=eyJrIjoiNmUyZjc2ZDgtODg3OC00OTg2LWE5NDEtYTQyZjM2NzM2ZmQ2IiwidCI6IjFhMDY3M2M2LTI0ZTEtNDc2ZC1iYjRkLWJhNmE5MWEzYzU4OCIsImMiOjR9"/>
    <hyperlink ref="F106" r:id="rId3" display="https://app.powerbi.com/view?r=eyJrIjoiNmUyZjc2ZDgtODg3OC00OTg2LWE5NDEtYTQyZjM2NzM2ZmQ2IiwidCI6IjFhMDY3M2M2LTI0ZTEtNDc2ZC1iYjRkLWJhNmE5MWEzYzU4OCIsImMiOjR9"/>
    <hyperlink ref="F108" r:id="rId4" display="https://app.powerbi.com/view?r=eyJrIjoiNmUyZjc2ZDgtODg3OC00OTg2LWE5NDEtYTQyZjM2NzM2ZmQ2IiwidCI6IjFhMDY3M2M2LTI0ZTEtNDc2ZC1iYjRkLWJhNmE5MWEzYzU4OCIsImMiOjR9"/>
    <hyperlink ref="F107" r:id="rId5" display="https://app.powerbi.com/view?r=eyJrIjoiNmUyZjc2ZDgtODg3OC00OTg2LWE5NDEtYTQyZjM2NzM2ZmQ2IiwidCI6IjFhMDY3M2M2LTI0ZTEtNDc2ZC1iYjRkLWJhNmE5MWEzYzU4OCIsImMiOjR9"/>
    <hyperlink ref="F111" r:id="rId6" display="https://app.powerbi.com/view?r=eyJrIjoiNmUyZjc2ZDgtODg3OC00OTg2LWE5NDEtYTQyZjM2NzM2ZmQ2IiwidCI6IjFhMDY3M2M2LTI0ZTEtNDc2ZC1iYjRkLWJhNmE5MWEzYzU4OCIsImMiOjR9"/>
    <hyperlink ref="F112" r:id="rId7" display="https://app.powerbi.com/view?r=eyJrIjoiNmUyZjc2ZDgtODg3OC00OTg2LWE5NDEtYTQyZjM2NzM2ZmQ2IiwidCI6IjFhMDY3M2M2LTI0ZTEtNDc2ZC1iYjRkLWJhNmE5MWEzYzU4OCIsImMiOjR9"/>
  </hyperlinks>
  <pageMargins left="0.7" right="0.7" top="0.75" bottom="0.75" header="0.3" footer="0.3"/>
  <pageSetup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 CONSOLIDADA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dcterms:created xsi:type="dcterms:W3CDTF">2020-05-27T21:59:13Z</dcterms:created>
  <dcterms:modified xsi:type="dcterms:W3CDTF">2020-07-10T18:57:33Z</dcterms:modified>
</cp:coreProperties>
</file>