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POAI 2014 SRIAS. Y MUNICIPIOS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<sst xmlns="http://schemas.openxmlformats.org/spreadsheetml/2006/main" count="47" uniqueCount="47">
  <si>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EJECUCION POAI 2014 POR SECRETARIAS Y MUNICIPIOS </t>
  </si>
  <si>
    <t>UNIDAD EJECUTORA</t>
  </si>
  <si>
    <t>ARMENIA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</si>
  <si>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</si>
  <si>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</si>
  <si>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</si>
  <si>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</si>
  <si>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</si>
  <si>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</si>
  <si>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</si>
  <si>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</si>
  <si>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</si>
  <si>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</si>
  <si>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</si>
  <si>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>TOTAL</t>
  </si>
  <si>
    <t xml:space="preserve">INDEPORTES </t>
  </si>
  <si>
    <t>SECRETARIA DE REPRESENTACION JUDICIAL</t>
  </si>
  <si>
    <t>TOTALES POAI 2014</t>
  </si>
  <si>
    <t>RESERVAS   DE   AGRICULTURA 2013</t>
  </si>
  <si>
    <t>RESERVAS   DE  ADMINISTRATIVA 2013</t>
  </si>
  <si>
    <t>RESERVAS   DE  EDUCACION 2013</t>
  </si>
  <si>
    <t>RESERVAS FAMILIA 2013</t>
  </si>
  <si>
    <t>RESERVAS   DE  INFRAESTRUCTURA 2013</t>
  </si>
  <si>
    <t>RESERVAS   DE  INTERIOR 2013</t>
  </si>
  <si>
    <t xml:space="preserve">RESERVAS  DE PLANEACION </t>
  </si>
  <si>
    <t>RESERVAS   SECREATRIA DE  SALUD</t>
  </si>
  <si>
    <t>TOTAL RESERVAS 2013</t>
  </si>
  <si>
    <t>RESERVAS 2014 PARA EJECUTAR EN EL 2015</t>
  </si>
  <si>
    <t>SRIA. ADMINISTRATIVA</t>
  </si>
  <si>
    <t>SRIA. DE CULTURA</t>
  </si>
  <si>
    <t xml:space="preserve">SRIA. DE EDUCACIÓN </t>
  </si>
  <si>
    <t>SRIA. DE FAMILIA</t>
  </si>
  <si>
    <t>SRIA. DE HACIENDA</t>
  </si>
  <si>
    <t>SRIA. DE AGUAS E INFRAESTRUCTURA</t>
  </si>
  <si>
    <t>SRIA. DEL INTERIOR</t>
  </si>
  <si>
    <t>SRIA. JURÍDICA Y DE CONTRATACIÓN</t>
  </si>
  <si>
    <t>SRIA. DE PLANEACIÓN</t>
  </si>
  <si>
    <t>SRIA. PRIVADA</t>
  </si>
  <si>
    <t>PROMOTORA DE VIVIENDA Y DESARROLLO SOCIAL</t>
  </si>
  <si>
    <t>SRIA. DE TURISMO, INDUSTRIA Y COMERCIO</t>
  </si>
  <si>
    <t>SRIA. DE SALUD</t>
  </si>
  <si>
    <t>SRIA. AGRICULTURA, DLLO. RURAL Y MEDIO AMBIENTE</t>
  </si>
  <si>
    <t>RESERVA TRASLADO PROMOTORA</t>
  </si>
  <si>
    <t>TOTAL EJECUCION POAI 2014 CON RESERVAS</t>
  </si>
  <si>
    <t>RESERVAS HACIENDA 2013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</si>
  <si>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Este documento correspondiente a la vigencia 2014 esta elaborado a nivel de </t>
    </r>
    <r>
      <rPr>
        <b/>
        <sz val="11"/>
        <color indexed="8"/>
        <rFont val="Calibri"/>
        <family val="2"/>
      </rPr>
      <t>OBLIGACIONES</t>
    </r>
    <r>
      <rPr>
        <sz val="11"/>
        <color theme="1"/>
        <rFont val="Calibri"/>
        <family val="2"/>
      </rPr>
      <t xml:space="preserve">, con las </t>
    </r>
    <r>
      <rPr>
        <b/>
        <sz val="11"/>
        <color indexed="8"/>
        <rFont val="Calibri"/>
        <family val="2"/>
      </rPr>
      <t>RESERVAS PRESEUPUESTALES</t>
    </r>
    <r>
      <rPr>
        <sz val="11"/>
        <color theme="1"/>
        <rFont val="Calibri"/>
        <family val="2"/>
      </rPr>
      <t xml:space="preserve"> del 2013 que fueron ejecutadas en el 2014.</t>
    </r>
  </si>
  <si>
    <t>ANEXO No. 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</si>
</sst>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Fill="1" applyAlignment="1">
      <alignment/>
    </xf>
    <xf numFmtId="164" fontId="41" fillId="0" borderId="10" xfId="0" applyNumberFormat="1" applyFont="1" applyBorder="1" applyAlignment="1">
      <alignment horizontal="justify" vertical="center"/>
    </xf>
    <xf numFmtId="164" fontId="41" fillId="0" borderId="10" xfId="51" applyNumberFormat="1" applyFont="1" applyBorder="1" applyAlignment="1">
      <alignment horizontal="right" vertical="center"/>
    </xf>
    <xf numFmtId="164" fontId="40" fillId="0" borderId="10" xfId="50" applyNumberFormat="1" applyFont="1" applyFill="1" applyBorder="1" applyAlignment="1">
      <alignment horizontal="right" vertical="center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Border="1" applyAlignment="1">
      <alignment horizontal="left" vertical="center"/>
    </xf>
    <xf numFmtId="164" fontId="40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justify" vertical="center"/>
    </xf>
    <xf numFmtId="164" fontId="41" fillId="0" borderId="11" xfId="0" applyNumberFormat="1" applyFont="1" applyBorder="1" applyAlignment="1">
      <alignment horizontal="right" vertical="center"/>
    </xf>
    <xf numFmtId="164" fontId="41" fillId="0" borderId="12" xfId="0" applyNumberFormat="1" applyFont="1" applyBorder="1" applyAlignment="1">
      <alignment horizontal="justify" vertical="center"/>
    </xf>
    <xf numFmtId="164" fontId="41" fillId="0" borderId="12" xfId="0" applyNumberFormat="1" applyFont="1" applyBorder="1" applyAlignment="1">
      <alignment horizontal="right" vertical="center"/>
    </xf>
    <xf numFmtId="164" fontId="41" fillId="0" borderId="12" xfId="0" applyNumberFormat="1" applyFont="1" applyBorder="1" applyAlignment="1">
      <alignment horizontal="left" vertical="center" wrapText="1"/>
    </xf>
    <xf numFmtId="164" fontId="41" fillId="0" borderId="12" xfId="51" applyNumberFormat="1" applyFont="1" applyBorder="1" applyAlignment="1">
      <alignment horizontal="right" vertical="center"/>
    </xf>
    <xf numFmtId="164" fontId="42" fillId="9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33" borderId="10" xfId="47" applyNumberFormat="1" applyFont="1" applyFill="1" applyBorder="1" applyAlignment="1">
      <alignment horizontal="right" vertical="center"/>
    </xf>
    <xf numFmtId="164" fontId="3" fillId="0" borderId="10" xfId="47" applyNumberFormat="1" applyFont="1" applyFill="1" applyBorder="1" applyAlignment="1">
      <alignment horizontal="left" vertical="center" wrapText="1"/>
    </xf>
    <xf numFmtId="164" fontId="3" fillId="33" borderId="10" xfId="49" applyNumberFormat="1" applyFont="1" applyFill="1" applyBorder="1" applyAlignment="1">
      <alignment horizontal="right" vertical="center"/>
    </xf>
    <xf numFmtId="164" fontId="42" fillId="3" borderId="13" xfId="0" applyNumberFormat="1" applyFont="1" applyFill="1" applyBorder="1" applyAlignment="1">
      <alignment horizontal="justify" vertical="center"/>
    </xf>
    <xf numFmtId="164" fontId="42" fillId="3" borderId="13" xfId="0" applyNumberFormat="1" applyFont="1" applyFill="1" applyBorder="1" applyAlignment="1">
      <alignment horizontal="right" vertical="center"/>
    </xf>
    <xf numFmtId="164" fontId="40" fillId="0" borderId="11" xfId="49" applyNumberFormat="1" applyFont="1" applyFill="1" applyBorder="1" applyAlignment="1">
      <alignment horizontal="justify" vertical="center"/>
    </xf>
    <xf numFmtId="164" fontId="40" fillId="0" borderId="11" xfId="49" applyNumberFormat="1" applyFont="1" applyFill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/>
    </xf>
    <xf numFmtId="2" fontId="40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164" fontId="41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164" fontId="42" fillId="3" borderId="13" xfId="0" applyNumberFormat="1" applyFont="1" applyFill="1" applyBorder="1" applyAlignment="1">
      <alignment horizontal="left" vertical="center"/>
    </xf>
    <xf numFmtId="164" fontId="43" fillId="3" borderId="13" xfId="0" applyNumberFormat="1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44" fillId="0" borderId="15" xfId="0" applyNumberFormat="1" applyFont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164" fontId="44" fillId="0" borderId="17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8925"/>
          <c:w val="0.71025"/>
          <c:h val="0.8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'POAI 2014 SRIAS. Y MUNICIPIOS'!$B$34</c:f>
              <c:strCache>
                <c:ptCount val="1"/>
                <c:pt idx="0">
                  <c:v>TOTAL EJECUCION POAI 2014 CON RESERVAS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'POAI 2014 SRIAS. Y MUNICIPIOS'!$C$5:$O$5</c:f>
              <c:strCache>
                <c:ptCount val="12"/>
                <c:pt idx="0">
                  <c:v>ARMENIA</c:v>
                </c:pt>
                <c:pt idx="1">
                  <c:v>BUENAVISTA</c:v>
                </c:pt>
                <c:pt idx="2">
                  <c:v>CALARCÁ</c:v>
                </c:pt>
                <c:pt idx="3">
                  <c:v>CIRCASIA</c:v>
                </c:pt>
                <c:pt idx="4">
                  <c:v>CÓRDOBA</c:v>
                </c:pt>
                <c:pt idx="5">
                  <c:v>FILANDIA</c:v>
                </c:pt>
                <c:pt idx="6">
                  <c:v>GÉNOVA</c:v>
                </c:pt>
                <c:pt idx="7">
                  <c:v>LA TEBAIDA</c:v>
                </c:pt>
                <c:pt idx="8">
                  <c:v>MONTENEGRO</c:v>
                </c:pt>
                <c:pt idx="9">
                  <c:v>PIJAO</c:v>
                </c:pt>
                <c:pt idx="10">
                  <c:v>QUIMBAYA</c:v>
                </c:pt>
                <c:pt idx="11">
                  <c:v>SALENTO</c:v>
                </c:pt>
              </c:strCache>
            </c:strRef>
          </c:cat>
          <c:val>
            <c:numRef>
              <c:f>'POAI 2014 SRIAS. Y MUNICIPIOS'!$C$34:$N$34</c:f>
              <c:numCache>
                <c:ptCount val="12"/>
                <c:pt idx="0">
                  <c:v>43206000489.56328</c:v>
                </c:pt>
                <c:pt idx="1">
                  <c:v>4480661465.116322</c:v>
                </c:pt>
                <c:pt idx="2">
                  <c:v>46808439702.39969</c:v>
                </c:pt>
                <c:pt idx="3">
                  <c:v>18740257177.34025</c:v>
                </c:pt>
                <c:pt idx="4">
                  <c:v>8142116194.283548</c:v>
                </c:pt>
                <c:pt idx="5">
                  <c:v>12706711815.916054</c:v>
                </c:pt>
                <c:pt idx="6">
                  <c:v>8804063864.651073</c:v>
                </c:pt>
                <c:pt idx="7">
                  <c:v>26736910076.597305</c:v>
                </c:pt>
                <c:pt idx="8">
                  <c:v>24652290398.56263</c:v>
                </c:pt>
                <c:pt idx="9">
                  <c:v>8568073485.831</c:v>
                </c:pt>
                <c:pt idx="10">
                  <c:v>25285775556.55311</c:v>
                </c:pt>
                <c:pt idx="11">
                  <c:v>6391896339.429637</c:v>
                </c:pt>
              </c:numCache>
            </c:numRef>
          </c:val>
          <c:shape val="cylinder"/>
        </c:ser>
        <c:shape val="cylinder"/>
        <c:axId val="1494918"/>
        <c:axId val="13454263"/>
      </c:bar3DChart>
      <c:catAx>
        <c:axId val="14949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514"/>
          <c:w val="0.26225"/>
          <c:h val="0.04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0</xdr:row>
      <xdr:rowOff>123825</xdr:rowOff>
    </xdr:from>
    <xdr:to>
      <xdr:col>15</xdr:col>
      <xdr:colOff>333375</xdr:colOff>
      <xdr:row>0</xdr:row>
      <xdr:rowOff>1800225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59175" y="123825"/>
          <a:ext cx="2286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1371600</xdr:colOff>
      <xdr:row>0</xdr:row>
      <xdr:rowOff>1790700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0"/>
          <a:ext cx="1266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142875</xdr:rowOff>
    </xdr:from>
    <xdr:to>
      <xdr:col>11</xdr:col>
      <xdr:colOff>733425</xdr:colOff>
      <xdr:row>53</xdr:row>
      <xdr:rowOff>66675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8620125"/>
          <a:ext cx="10010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0</xdr:row>
      <xdr:rowOff>152400</xdr:rowOff>
    </xdr:from>
    <xdr:to>
      <xdr:col>4</xdr:col>
      <xdr:colOff>781050</xdr:colOff>
      <xdr:row>0</xdr:row>
      <xdr:rowOff>838200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152400"/>
          <a:ext cx="3781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180975</xdr:rowOff>
    </xdr:from>
    <xdr:to>
      <xdr:col>14</xdr:col>
      <xdr:colOff>228600</xdr:colOff>
      <xdr:row>30</xdr:row>
      <xdr:rowOff>161925</xdr:rowOff>
    </xdr:to>
    <xdr:graphicFrame>
      <xdr:nvGraphicFramePr>
        <xdr:cNvPr id="1" name="1 Gráfico"/>
        <xdr:cNvGraphicFramePr/>
      </xdr:nvGraphicFramePr>
      <xdr:xfrm>
        <a:off x="1114425" y="1381125"/>
        <a:ext cx="97821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66675</xdr:colOff>
      <xdr:row>4</xdr:row>
      <xdr:rowOff>19050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1266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57150</xdr:rowOff>
    </xdr:from>
    <xdr:to>
      <xdr:col>15</xdr:col>
      <xdr:colOff>0</xdr:colOff>
      <xdr:row>3</xdr:row>
      <xdr:rowOff>152400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57150"/>
          <a:ext cx="2286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31</xdr:row>
      <xdr:rowOff>0</xdr:rowOff>
    </xdr:from>
    <xdr:to>
      <xdr:col>12</xdr:col>
      <xdr:colOff>247650</xdr:colOff>
      <xdr:row>37</xdr:row>
      <xdr:rowOff>133350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6915150"/>
          <a:ext cx="887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3"/>
  <sheetViews>
    <sheetView showGridLines="0" showRowColHeader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1" sqref="F1"/>
    </sheetView>
  </sheetViews>
  <sheetFormatPr defaultColWidth="0" defaultRowHeight="15" zeroHeight="1"/>
  <cols>
    <col min="1" max="1" width="6.00390625" style="1" customWidth="1"/>
    <col min="2" max="2" width="38.57421875" style="1" customWidth="1"/>
    <col min="3" max="3" width="17.421875" style="1" customWidth="1"/>
    <col min="4" max="4" width="16.57421875" style="1" customWidth="1"/>
    <col min="5" max="5" width="19.00390625" style="1" customWidth="1"/>
    <col min="6" max="6" width="17.28125" style="1" customWidth="1"/>
    <col min="7" max="7" width="15.8515625" style="1" customWidth="1"/>
    <col min="8" max="8" width="17.421875" style="1" customWidth="1"/>
    <col min="9" max="9" width="17.57421875" style="1" customWidth="1"/>
    <col min="10" max="10" width="17.8515625" style="1" customWidth="1"/>
    <col min="11" max="11" width="17.57421875" style="1" customWidth="1"/>
    <col min="12" max="12" width="19.00390625" style="1" customWidth="1"/>
    <col min="13" max="13" width="17.57421875" style="1" customWidth="1"/>
    <col min="14" max="14" width="16.8515625" style="1" customWidth="1"/>
    <col min="15" max="15" width="18.57421875" style="1" customWidth="1"/>
    <col min="16" max="16" width="14.7109375" style="1" customWidth="1"/>
    <col min="17" max="16384" width="8.8515625" style="1" hidden="1" customWidth="1"/>
  </cols>
  <sheetData>
    <row r="1" ht="144" customHeight="1" thickBot="1"/>
    <row r="2" spans="2:15" ht="19.5" thickBot="1">
      <c r="B2" s="35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2:15" ht="19.5" thickBot="1">
      <c r="B3" s="35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5" ht="12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5" ht="12.75" thickBot="1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</row>
    <row r="6" spans="2:15" ht="24">
      <c r="B6" s="15" t="s">
        <v>41</v>
      </c>
      <c r="C6" s="16">
        <v>172478569</v>
      </c>
      <c r="D6" s="16">
        <v>174738473</v>
      </c>
      <c r="E6" s="16">
        <v>234922975</v>
      </c>
      <c r="F6" s="16">
        <v>287105456</v>
      </c>
      <c r="G6" s="16">
        <v>184644300</v>
      </c>
      <c r="H6" s="16">
        <v>148468774</v>
      </c>
      <c r="I6" s="16">
        <v>176010824</v>
      </c>
      <c r="J6" s="16">
        <v>210505537</v>
      </c>
      <c r="K6" s="16">
        <v>223152101</v>
      </c>
      <c r="L6" s="16">
        <v>276679993</v>
      </c>
      <c r="M6" s="16">
        <v>189821916</v>
      </c>
      <c r="N6" s="16">
        <v>210395330</v>
      </c>
      <c r="O6" s="18">
        <f aca="true" t="shared" si="0" ref="O6:O20">SUM(C6:N6)</f>
        <v>2488924248</v>
      </c>
    </row>
    <row r="7" spans="2:15" ht="12">
      <c r="B7" s="4" t="s">
        <v>28</v>
      </c>
      <c r="C7" s="5">
        <v>935662799.2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8">
        <f t="shared" si="0"/>
        <v>935662799.2</v>
      </c>
    </row>
    <row r="8" spans="2:15" ht="12">
      <c r="B8" s="4" t="s">
        <v>29</v>
      </c>
      <c r="C8" s="5">
        <v>1271171660.88</v>
      </c>
      <c r="D8" s="5">
        <v>23984370.96</v>
      </c>
      <c r="E8" s="5">
        <v>335781193.44000006</v>
      </c>
      <c r="F8" s="5">
        <v>119921854.8</v>
      </c>
      <c r="G8" s="5">
        <v>23984370.96</v>
      </c>
      <c r="H8" s="5">
        <v>47968741.92</v>
      </c>
      <c r="I8" s="5">
        <v>47968741.92</v>
      </c>
      <c r="J8" s="5">
        <v>167890596.72000003</v>
      </c>
      <c r="K8" s="5">
        <v>167890596.72000003</v>
      </c>
      <c r="L8" s="5">
        <v>23984370</v>
      </c>
      <c r="M8" s="5">
        <v>143906226</v>
      </c>
      <c r="N8" s="5">
        <v>23984370</v>
      </c>
      <c r="O8" s="18">
        <f t="shared" si="0"/>
        <v>2398437094.3200006</v>
      </c>
    </row>
    <row r="9" spans="2:15" ht="12">
      <c r="B9" s="4" t="s">
        <v>30</v>
      </c>
      <c r="C9" s="5"/>
      <c r="D9" s="5">
        <v>1602006845.2338905</v>
      </c>
      <c r="E9" s="5">
        <v>29878170159.51835</v>
      </c>
      <c r="F9" s="5">
        <v>10868924598.81732</v>
      </c>
      <c r="G9" s="5">
        <v>2659882679.3250594</v>
      </c>
      <c r="H9" s="5">
        <v>5490713872.340075</v>
      </c>
      <c r="I9" s="5">
        <v>3929374206.649038</v>
      </c>
      <c r="J9" s="5">
        <v>17128029414.980062</v>
      </c>
      <c r="K9" s="5">
        <v>17481625382.525684</v>
      </c>
      <c r="L9" s="5">
        <v>3644085316.400536</v>
      </c>
      <c r="M9" s="5">
        <v>14411034188.285023</v>
      </c>
      <c r="N9" s="5">
        <v>3021867706</v>
      </c>
      <c r="O9" s="18">
        <f t="shared" si="0"/>
        <v>110115714370.07503</v>
      </c>
    </row>
    <row r="10" spans="2:15" ht="12">
      <c r="B10" s="4" t="s">
        <v>31</v>
      </c>
      <c r="C10" s="5">
        <v>4339466316.389999</v>
      </c>
      <c r="D10" s="5">
        <v>135891491.71</v>
      </c>
      <c r="E10" s="5">
        <v>1541904090.37</v>
      </c>
      <c r="F10" s="5">
        <v>492350551.63</v>
      </c>
      <c r="G10" s="5">
        <v>182829305.94</v>
      </c>
      <c r="H10" s="5">
        <v>453216842.02</v>
      </c>
      <c r="I10" s="5">
        <v>195045651.47</v>
      </c>
      <c r="J10" s="5">
        <v>1124727843.27</v>
      </c>
      <c r="K10" s="5">
        <v>760667888.26</v>
      </c>
      <c r="L10" s="5">
        <v>91439594.99000001</v>
      </c>
      <c r="M10" s="5">
        <v>413838321.38</v>
      </c>
      <c r="N10" s="5">
        <v>214925104.440001</v>
      </c>
      <c r="O10" s="18">
        <f t="shared" si="0"/>
        <v>9946303001.869999</v>
      </c>
    </row>
    <row r="11" spans="2:15" ht="12">
      <c r="B11" s="4" t="s">
        <v>32</v>
      </c>
      <c r="C11" s="5">
        <v>1354898532</v>
      </c>
      <c r="D11" s="5">
        <v>27083232</v>
      </c>
      <c r="E11" s="5">
        <v>382447347</v>
      </c>
      <c r="F11" s="5">
        <v>133709139</v>
      </c>
      <c r="G11" s="5">
        <v>25625989</v>
      </c>
      <c r="H11" s="5">
        <v>15142666</v>
      </c>
      <c r="I11" s="5">
        <v>43825232</v>
      </c>
      <c r="J11" s="5">
        <v>154435374</v>
      </c>
      <c r="K11" s="5">
        <v>182570297</v>
      </c>
      <c r="L11" s="5">
        <v>31516171</v>
      </c>
      <c r="M11" s="5">
        <v>206319431</v>
      </c>
      <c r="N11" s="5">
        <v>33015824</v>
      </c>
      <c r="O11" s="18">
        <f t="shared" si="0"/>
        <v>2590589234</v>
      </c>
    </row>
    <row r="12" spans="2:15" ht="12">
      <c r="B12" s="4" t="s">
        <v>15</v>
      </c>
      <c r="C12" s="5">
        <v>104083334</v>
      </c>
      <c r="D12" s="5">
        <v>13265153</v>
      </c>
      <c r="E12" s="5">
        <v>13265152</v>
      </c>
      <c r="F12" s="5">
        <v>13265152</v>
      </c>
      <c r="G12" s="5">
        <v>13265151</v>
      </c>
      <c r="H12" s="5">
        <v>13265152</v>
      </c>
      <c r="I12" s="5">
        <v>13265152</v>
      </c>
      <c r="J12" s="5">
        <v>13265152</v>
      </c>
      <c r="K12" s="5">
        <v>13265151</v>
      </c>
      <c r="L12" s="5">
        <v>13265150</v>
      </c>
      <c r="M12" s="5">
        <v>13265151</v>
      </c>
      <c r="N12" s="5">
        <v>13265150</v>
      </c>
      <c r="O12" s="18">
        <f t="shared" si="0"/>
        <v>250000000</v>
      </c>
    </row>
    <row r="13" spans="2:15" ht="12">
      <c r="B13" s="4" t="s">
        <v>33</v>
      </c>
      <c r="C13" s="5">
        <v>1843764001.0800002</v>
      </c>
      <c r="D13" s="5">
        <v>947949166.3299999</v>
      </c>
      <c r="E13" s="5">
        <v>5333847520.13</v>
      </c>
      <c r="F13" s="5">
        <v>2555056732.8199997</v>
      </c>
      <c r="G13" s="5">
        <v>3051990544.41</v>
      </c>
      <c r="H13" s="5">
        <v>1606783855.6399999</v>
      </c>
      <c r="I13" s="5">
        <v>1633117076.67</v>
      </c>
      <c r="J13" s="5">
        <v>3652657410.3599997</v>
      </c>
      <c r="K13" s="5">
        <v>1616921849.51</v>
      </c>
      <c r="L13" s="5">
        <v>1562687013.52</v>
      </c>
      <c r="M13" s="5">
        <v>4270018950</v>
      </c>
      <c r="N13" s="5">
        <v>766709165</v>
      </c>
      <c r="O13" s="18">
        <f t="shared" si="0"/>
        <v>28841503285.469997</v>
      </c>
    </row>
    <row r="14" spans="2:15" ht="12">
      <c r="B14" s="4" t="s">
        <v>34</v>
      </c>
      <c r="C14" s="5">
        <v>1593238224.4799998</v>
      </c>
      <c r="D14" s="5">
        <v>30063105.1</v>
      </c>
      <c r="E14" s="5">
        <v>428921730.9599999</v>
      </c>
      <c r="F14" s="5">
        <v>158714540.91</v>
      </c>
      <c r="G14" s="5">
        <v>36076631.17</v>
      </c>
      <c r="H14" s="5">
        <v>76338472.96000001</v>
      </c>
      <c r="I14" s="5">
        <v>54171084.64999999</v>
      </c>
      <c r="J14" s="5">
        <v>224256632.16000003</v>
      </c>
      <c r="K14" s="5">
        <v>231290512.17</v>
      </c>
      <c r="L14" s="5">
        <v>44738673.800000004</v>
      </c>
      <c r="M14" s="5">
        <v>197057988.85000002</v>
      </c>
      <c r="N14" s="5">
        <v>48327194.45</v>
      </c>
      <c r="O14" s="18">
        <f t="shared" si="0"/>
        <v>3123194791.6599994</v>
      </c>
    </row>
    <row r="15" spans="2:15" ht="12">
      <c r="B15" s="4" t="s">
        <v>35</v>
      </c>
      <c r="C15" s="5">
        <v>223522420.8</v>
      </c>
      <c r="D15" s="5">
        <v>12964492.2</v>
      </c>
      <c r="E15" s="5">
        <v>13719256.6</v>
      </c>
      <c r="F15" s="5">
        <v>23693136.71</v>
      </c>
      <c r="G15" s="5">
        <v>13330973</v>
      </c>
      <c r="H15" s="5">
        <v>13584457.66</v>
      </c>
      <c r="I15" s="5">
        <v>18338211.45</v>
      </c>
      <c r="J15" s="5">
        <v>22021455.41</v>
      </c>
      <c r="K15" s="5">
        <v>18934679.96</v>
      </c>
      <c r="L15" s="5">
        <v>12967898.8</v>
      </c>
      <c r="M15" s="5">
        <v>23829938.9</v>
      </c>
      <c r="N15" s="5">
        <v>20892290.51</v>
      </c>
      <c r="O15" s="18">
        <f t="shared" si="0"/>
        <v>417799212</v>
      </c>
    </row>
    <row r="16" spans="2:15" ht="12">
      <c r="B16" s="4" t="s">
        <v>36</v>
      </c>
      <c r="C16" s="5">
        <v>307756450.99527544</v>
      </c>
      <c r="D16" s="5">
        <v>72162735.6393885</v>
      </c>
      <c r="E16" s="5">
        <v>140100559.96428034</v>
      </c>
      <c r="F16" s="5">
        <v>97138576.97428103</v>
      </c>
      <c r="G16" s="5">
        <v>77242541.4982029</v>
      </c>
      <c r="H16" s="5">
        <v>80902820.35322301</v>
      </c>
      <c r="I16" s="5">
        <v>76980307.5026499</v>
      </c>
      <c r="J16" s="5">
        <v>110120260.31189078</v>
      </c>
      <c r="K16" s="5">
        <v>114972435.72598419</v>
      </c>
      <c r="L16" s="5">
        <v>76461043.39674789</v>
      </c>
      <c r="M16" s="5">
        <v>105834016.34506498</v>
      </c>
      <c r="N16" s="5">
        <v>79523534.96301101</v>
      </c>
      <c r="O16" s="18">
        <f t="shared" si="0"/>
        <v>1339195283.6699998</v>
      </c>
    </row>
    <row r="17" spans="2:15" ht="12">
      <c r="B17" s="4" t="s">
        <v>37</v>
      </c>
      <c r="C17" s="6">
        <v>568077578.5640496</v>
      </c>
      <c r="D17" s="6">
        <v>17270931.866411842</v>
      </c>
      <c r="E17" s="6">
        <v>156210302.10847497</v>
      </c>
      <c r="F17" s="6">
        <v>66673937.661610946</v>
      </c>
      <c r="G17" s="6">
        <v>21800418.538229674</v>
      </c>
      <c r="H17" s="6">
        <v>36126236.850327924</v>
      </c>
      <c r="I17" s="6">
        <v>26961926.60674301</v>
      </c>
      <c r="J17" s="6">
        <v>87530643.73256281</v>
      </c>
      <c r="K17" s="6">
        <v>88373338.92715684</v>
      </c>
      <c r="L17" s="6">
        <v>24065862.92813825</v>
      </c>
      <c r="M17" s="6">
        <v>76996953.79763763</v>
      </c>
      <c r="N17" s="6">
        <v>25065862.41865648</v>
      </c>
      <c r="O17" s="18">
        <f t="shared" si="0"/>
        <v>1195153994</v>
      </c>
    </row>
    <row r="18" spans="2:15" ht="14.25" customHeight="1">
      <c r="B18" s="4" t="s">
        <v>38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>
        <f t="shared" si="0"/>
        <v>0</v>
      </c>
    </row>
    <row r="19" spans="2:15" ht="12">
      <c r="B19" s="8" t="s">
        <v>16</v>
      </c>
      <c r="C19" s="7">
        <v>4474302.924912666</v>
      </c>
      <c r="D19" s="7">
        <v>23235109.20023965</v>
      </c>
      <c r="E19" s="7">
        <v>24575166.791334435</v>
      </c>
      <c r="F19" s="7">
        <v>24575166.791334435</v>
      </c>
      <c r="G19" s="7">
        <v>33955569.92899792</v>
      </c>
      <c r="H19" s="7">
        <v>25647212.864210263</v>
      </c>
      <c r="I19" s="7">
        <v>23235109.20023965</v>
      </c>
      <c r="J19" s="7">
        <v>25379201.34599131</v>
      </c>
      <c r="K19" s="7">
        <v>25915224.382429216</v>
      </c>
      <c r="L19" s="7">
        <v>23235109.20023965</v>
      </c>
      <c r="M19" s="7">
        <v>25647212.864210263</v>
      </c>
      <c r="N19" s="7">
        <v>17874878.835860517</v>
      </c>
      <c r="O19" s="18">
        <f t="shared" si="0"/>
        <v>277749264.33</v>
      </c>
    </row>
    <row r="20" spans="2:15" ht="12">
      <c r="B20" s="10" t="s">
        <v>39</v>
      </c>
      <c r="C20" s="7">
        <v>352316447.14996403</v>
      </c>
      <c r="D20" s="7">
        <v>82530746.61746463</v>
      </c>
      <c r="E20" s="7">
        <v>153522087.22961542</v>
      </c>
      <c r="F20" s="7">
        <v>122906009.3938996</v>
      </c>
      <c r="G20" s="7">
        <v>94755903.30591322</v>
      </c>
      <c r="H20" s="7">
        <v>105773843.9529394</v>
      </c>
      <c r="I20" s="7">
        <v>93920269.80991998</v>
      </c>
      <c r="J20" s="7">
        <v>120611290.76290235</v>
      </c>
      <c r="K20" s="7">
        <v>127161782.78573392</v>
      </c>
      <c r="L20" s="7">
        <v>85554607.92213276</v>
      </c>
      <c r="M20" s="7">
        <v>132153673.40350783</v>
      </c>
      <c r="N20" s="7">
        <v>100132258.666007</v>
      </c>
      <c r="O20" s="18">
        <f t="shared" si="0"/>
        <v>1571338921</v>
      </c>
    </row>
    <row r="21" spans="2:15" ht="12.75" thickBot="1">
      <c r="B21" s="11" t="s">
        <v>40</v>
      </c>
      <c r="C21" s="12">
        <v>28118935240.8</v>
      </c>
      <c r="D21" s="12">
        <v>273132529</v>
      </c>
      <c r="E21" s="12">
        <v>4446248961</v>
      </c>
      <c r="F21" s="12">
        <v>1586519419</v>
      </c>
      <c r="G21" s="12">
        <v>493137821</v>
      </c>
      <c r="H21" s="12">
        <v>2505898973</v>
      </c>
      <c r="I21" s="12">
        <v>668153997</v>
      </c>
      <c r="J21" s="12">
        <v>2238992137</v>
      </c>
      <c r="K21" s="12">
        <v>2595101287</v>
      </c>
      <c r="L21" s="12">
        <v>573102201</v>
      </c>
      <c r="M21" s="12">
        <v>2278810643</v>
      </c>
      <c r="N21" s="12">
        <v>352275812.81</v>
      </c>
      <c r="O21" s="18">
        <f>SUM(C21:N21)</f>
        <v>46130309021.61</v>
      </c>
    </row>
    <row r="22" spans="2:15" ht="12.75" thickBot="1">
      <c r="B22" s="22" t="s">
        <v>17</v>
      </c>
      <c r="C22" s="23">
        <f>SUM(C6:C21)</f>
        <v>41189845878.2642</v>
      </c>
      <c r="D22" s="23">
        <f aca="true" t="shared" si="1" ref="D22:N22">SUM(D6:D21)</f>
        <v>3436278381.8573947</v>
      </c>
      <c r="E22" s="23">
        <f t="shared" si="1"/>
        <v>43083636502.112045</v>
      </c>
      <c r="F22" s="23">
        <f t="shared" si="1"/>
        <v>16550554272.508444</v>
      </c>
      <c r="G22" s="23">
        <f t="shared" si="1"/>
        <v>6912522199.076404</v>
      </c>
      <c r="H22" s="23">
        <f t="shared" si="1"/>
        <v>10619831921.560774</v>
      </c>
      <c r="I22" s="23">
        <f t="shared" si="1"/>
        <v>7000367790.92859</v>
      </c>
      <c r="J22" s="23">
        <f t="shared" si="1"/>
        <v>25280422949.05341</v>
      </c>
      <c r="K22" s="23">
        <f t="shared" si="1"/>
        <v>23647842526.966984</v>
      </c>
      <c r="L22" s="23">
        <f t="shared" si="1"/>
        <v>6483783005.957793</v>
      </c>
      <c r="M22" s="23">
        <f t="shared" si="1"/>
        <v>22488534610.825447</v>
      </c>
      <c r="N22" s="23">
        <f t="shared" si="1"/>
        <v>4928254482.093536</v>
      </c>
      <c r="O22" s="23">
        <f>SUM(O6:O21)</f>
        <v>211621874521.20502</v>
      </c>
    </row>
    <row r="23" spans="2:15" ht="12">
      <c r="B23" s="13" t="s">
        <v>18</v>
      </c>
      <c r="C23" s="14">
        <v>1282655.1666666667</v>
      </c>
      <c r="D23" s="14">
        <v>1282655.1666666667</v>
      </c>
      <c r="E23" s="14">
        <v>1282655.1666666667</v>
      </c>
      <c r="F23" s="14">
        <v>1282655.1666666667</v>
      </c>
      <c r="G23" s="14">
        <v>1282655.1666666667</v>
      </c>
      <c r="H23" s="14">
        <v>1282655.1666666667</v>
      </c>
      <c r="I23" s="14">
        <v>1282655.1666666667</v>
      </c>
      <c r="J23" s="14">
        <v>1282655.1666666667</v>
      </c>
      <c r="K23" s="14">
        <v>1282655.1666666667</v>
      </c>
      <c r="L23" s="14">
        <v>1282655.1666666667</v>
      </c>
      <c r="M23" s="14">
        <v>1282655.1666666667</v>
      </c>
      <c r="N23" s="14">
        <v>1282655.1666666667</v>
      </c>
      <c r="O23" s="18">
        <f>SUM(C23:N23)</f>
        <v>15391861.999999998</v>
      </c>
    </row>
    <row r="24" spans="2:15" ht="12">
      <c r="B24" s="4" t="s">
        <v>19</v>
      </c>
      <c r="C24" s="19">
        <v>163750000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8">
        <f aca="true" t="shared" si="2" ref="O24:O32">SUM(C24:N24)</f>
        <v>163750000</v>
      </c>
    </row>
    <row r="25" spans="2:15" ht="12">
      <c r="B25" s="4" t="s">
        <v>20</v>
      </c>
      <c r="C25" s="2"/>
      <c r="D25" s="19">
        <v>14297982.624847868</v>
      </c>
      <c r="E25" s="7">
        <v>266490892.59408233</v>
      </c>
      <c r="F25" s="7">
        <v>96932487.68544123</v>
      </c>
      <c r="G25" s="7">
        <v>23679809.580056265</v>
      </c>
      <c r="H25" s="7">
        <v>49004866.47584845</v>
      </c>
      <c r="I25" s="7">
        <v>34824401.51641029</v>
      </c>
      <c r="J25" s="7">
        <v>152772965.03262106</v>
      </c>
      <c r="K25" s="7">
        <v>156024287.10895634</v>
      </c>
      <c r="L25" s="7">
        <v>32278185.43253327</v>
      </c>
      <c r="M25" s="7">
        <v>128407635.73767483</v>
      </c>
      <c r="N25" s="7">
        <v>26970304.211528104</v>
      </c>
      <c r="O25" s="18">
        <f t="shared" si="2"/>
        <v>981683817.9999999</v>
      </c>
    </row>
    <row r="26" spans="2:15" ht="12">
      <c r="B26" s="4" t="s">
        <v>21</v>
      </c>
      <c r="C26" s="9">
        <v>57540072</v>
      </c>
      <c r="D26" s="7">
        <v>372241</v>
      </c>
      <c r="E26" s="7">
        <v>16951039</v>
      </c>
      <c r="F26" s="7">
        <v>3816714</v>
      </c>
      <c r="G26" s="7">
        <v>724452</v>
      </c>
      <c r="H26" s="7">
        <v>585480</v>
      </c>
      <c r="I26" s="7">
        <v>360780</v>
      </c>
      <c r="J26" s="7">
        <v>10338576</v>
      </c>
      <c r="K26" s="7">
        <v>10758725</v>
      </c>
      <c r="L26" s="7">
        <v>1050688</v>
      </c>
      <c r="M26" s="7">
        <v>7494850</v>
      </c>
      <c r="N26" s="20">
        <v>309960</v>
      </c>
      <c r="O26" s="18">
        <f t="shared" si="2"/>
        <v>110303577</v>
      </c>
    </row>
    <row r="27" spans="2:15" ht="12">
      <c r="B27" s="4" t="s">
        <v>44</v>
      </c>
      <c r="C27" s="7">
        <v>9514409.412403798</v>
      </c>
      <c r="D27" s="7">
        <v>190184.69012491018</v>
      </c>
      <c r="E27" s="7">
        <v>2685633.3165217876</v>
      </c>
      <c r="F27" s="7">
        <v>938936.3561772667</v>
      </c>
      <c r="G27" s="7">
        <v>179951.59429677218</v>
      </c>
      <c r="H27" s="7">
        <v>106335.28675141186</v>
      </c>
      <c r="I27" s="7">
        <v>307750.86841822637</v>
      </c>
      <c r="J27" s="7">
        <v>1084480.7498792838</v>
      </c>
      <c r="K27" s="7">
        <v>1282050.6563233598</v>
      </c>
      <c r="L27" s="7">
        <v>221313.80832090796</v>
      </c>
      <c r="M27" s="7">
        <v>1448822.5427261707</v>
      </c>
      <c r="N27" s="7">
        <v>231844.71693254975</v>
      </c>
      <c r="O27" s="18">
        <f t="shared" si="2"/>
        <v>18191713.998876445</v>
      </c>
    </row>
    <row r="28" spans="2:15" ht="12">
      <c r="B28" s="4" t="s">
        <v>42</v>
      </c>
      <c r="C28" s="29">
        <v>227016090.55334616</v>
      </c>
      <c r="D28" s="29">
        <v>3177076.160620685</v>
      </c>
      <c r="E28" s="29">
        <v>42799523.04370598</v>
      </c>
      <c r="F28" s="29">
        <v>19053298.806851413</v>
      </c>
      <c r="G28" s="29">
        <v>11104798.02945843</v>
      </c>
      <c r="H28" s="29">
        <v>1548093.5893464885</v>
      </c>
      <c r="I28" s="29">
        <v>9564581.524321016</v>
      </c>
      <c r="J28" s="29">
        <v>23580117.17806369</v>
      </c>
      <c r="K28" s="29">
        <v>15917484.247031782</v>
      </c>
      <c r="L28" s="29">
        <v>17033467.219019476</v>
      </c>
      <c r="M28" s="29">
        <v>33505713.58392809</v>
      </c>
      <c r="N28" s="29">
        <v>9715032.094306732</v>
      </c>
      <c r="O28" s="30">
        <v>414015276.03</v>
      </c>
    </row>
    <row r="29" spans="2:15" ht="12">
      <c r="B29" s="4" t="s">
        <v>22</v>
      </c>
      <c r="C29" s="7">
        <v>410673341</v>
      </c>
      <c r="D29" s="7">
        <v>1012090427.45</v>
      </c>
      <c r="E29" s="7">
        <v>3093340112</v>
      </c>
      <c r="F29" s="7">
        <v>1950848157.65</v>
      </c>
      <c r="G29" s="7">
        <v>1170118218.67</v>
      </c>
      <c r="H29" s="7">
        <v>1980670919.67</v>
      </c>
      <c r="I29" s="7">
        <v>1724160509.48</v>
      </c>
      <c r="J29" s="7">
        <v>1105825137.25</v>
      </c>
      <c r="K29" s="7">
        <v>657719113.25</v>
      </c>
      <c r="L29" s="7">
        <v>2006484586.08</v>
      </c>
      <c r="M29" s="7">
        <v>2488029002.53</v>
      </c>
      <c r="N29" s="7">
        <v>1395652442.98</v>
      </c>
      <c r="O29" s="18">
        <f t="shared" si="2"/>
        <v>18995611968.01</v>
      </c>
    </row>
    <row r="30" spans="2:15" ht="12">
      <c r="B30" s="4" t="s">
        <v>23</v>
      </c>
      <c r="C30" s="21">
        <v>1620779.1666666667</v>
      </c>
      <c r="D30" s="7">
        <v>1620779.1666666667</v>
      </c>
      <c r="E30" s="7">
        <v>1620779.1666666667</v>
      </c>
      <c r="F30" s="7">
        <v>1620779.1666666667</v>
      </c>
      <c r="G30" s="7">
        <v>1620779.1666666667</v>
      </c>
      <c r="H30" s="7">
        <v>1620779.1666666667</v>
      </c>
      <c r="I30" s="7">
        <v>1620779.1666666667</v>
      </c>
      <c r="J30" s="7">
        <v>1620779.1666666667</v>
      </c>
      <c r="K30" s="7">
        <v>1620779.1666666667</v>
      </c>
      <c r="L30" s="7">
        <v>1620779.1666666667</v>
      </c>
      <c r="M30" s="7">
        <v>1620779.1666666667</v>
      </c>
      <c r="N30" s="7">
        <v>1620779.1666666667</v>
      </c>
      <c r="O30" s="18">
        <f t="shared" si="2"/>
        <v>19449350</v>
      </c>
    </row>
    <row r="31" spans="2:15" ht="12">
      <c r="B31" s="4" t="s">
        <v>24</v>
      </c>
      <c r="C31" s="21">
        <v>265375</v>
      </c>
      <c r="D31" s="21">
        <v>265375</v>
      </c>
      <c r="E31" s="21">
        <v>265375</v>
      </c>
      <c r="F31" s="21">
        <v>265375</v>
      </c>
      <c r="G31" s="21">
        <v>265375</v>
      </c>
      <c r="H31" s="21">
        <v>265375</v>
      </c>
      <c r="I31" s="21">
        <v>265375</v>
      </c>
      <c r="J31" s="21">
        <v>265375</v>
      </c>
      <c r="K31" s="21">
        <v>265375</v>
      </c>
      <c r="L31" s="21">
        <v>265375</v>
      </c>
      <c r="M31" s="21">
        <v>265375</v>
      </c>
      <c r="N31" s="21">
        <v>265375</v>
      </c>
      <c r="O31" s="18">
        <f t="shared" si="2"/>
        <v>3184500</v>
      </c>
    </row>
    <row r="32" spans="2:15" ht="12.75" thickBot="1">
      <c r="B32" s="24" t="s">
        <v>25</v>
      </c>
      <c r="C32" s="25">
        <v>1144491889</v>
      </c>
      <c r="D32" s="25">
        <v>11086362</v>
      </c>
      <c r="E32" s="25">
        <v>299367191</v>
      </c>
      <c r="F32" s="25">
        <v>114944501</v>
      </c>
      <c r="G32" s="25">
        <v>20617956</v>
      </c>
      <c r="H32" s="25">
        <v>51795390</v>
      </c>
      <c r="I32" s="25">
        <v>31309241</v>
      </c>
      <c r="J32" s="25">
        <v>159717042</v>
      </c>
      <c r="K32" s="25">
        <v>159577402</v>
      </c>
      <c r="L32" s="25">
        <v>24053430</v>
      </c>
      <c r="M32" s="25">
        <v>135186112</v>
      </c>
      <c r="N32" s="12">
        <v>27593464</v>
      </c>
      <c r="O32" s="26">
        <f t="shared" si="2"/>
        <v>2179739980</v>
      </c>
    </row>
    <row r="33" spans="2:15" ht="12.75" thickBot="1">
      <c r="B33" s="22" t="s">
        <v>26</v>
      </c>
      <c r="C33" s="23">
        <f>SUM(C23:C32)</f>
        <v>2016154611.2990832</v>
      </c>
      <c r="D33" s="23">
        <f aca="true" t="shared" si="3" ref="D33:O33">SUM(D23:D32)</f>
        <v>1044383083.2589267</v>
      </c>
      <c r="E33" s="23">
        <f t="shared" si="3"/>
        <v>3724803200.2876434</v>
      </c>
      <c r="F33" s="23">
        <f t="shared" si="3"/>
        <v>2189702904.8318033</v>
      </c>
      <c r="G33" s="23">
        <f t="shared" si="3"/>
        <v>1229593995.207145</v>
      </c>
      <c r="H33" s="23">
        <f t="shared" si="3"/>
        <v>2086879894.35528</v>
      </c>
      <c r="I33" s="23">
        <f t="shared" si="3"/>
        <v>1803696073.722483</v>
      </c>
      <c r="J33" s="23">
        <f t="shared" si="3"/>
        <v>1456487127.5438974</v>
      </c>
      <c r="K33" s="23">
        <f t="shared" si="3"/>
        <v>1004447871.5956448</v>
      </c>
      <c r="L33" s="23">
        <f t="shared" si="3"/>
        <v>2084290479.873207</v>
      </c>
      <c r="M33" s="23">
        <f t="shared" si="3"/>
        <v>2797240945.7276626</v>
      </c>
      <c r="N33" s="23">
        <f t="shared" si="3"/>
        <v>1463641857.3361008</v>
      </c>
      <c r="O33" s="23">
        <f t="shared" si="3"/>
        <v>22901322045.038876</v>
      </c>
    </row>
    <row r="34" spans="2:15" ht="12.75" thickBot="1">
      <c r="B34" s="22" t="s">
        <v>43</v>
      </c>
      <c r="C34" s="23">
        <f>C22+C33</f>
        <v>43206000489.56328</v>
      </c>
      <c r="D34" s="23">
        <f aca="true" t="shared" si="4" ref="D34:O34">D22+D33</f>
        <v>4480661465.116322</v>
      </c>
      <c r="E34" s="23">
        <f t="shared" si="4"/>
        <v>46808439702.39969</v>
      </c>
      <c r="F34" s="23">
        <f t="shared" si="4"/>
        <v>18740257177.34025</v>
      </c>
      <c r="G34" s="23">
        <f t="shared" si="4"/>
        <v>8142116194.283548</v>
      </c>
      <c r="H34" s="23">
        <f t="shared" si="4"/>
        <v>12706711815.916054</v>
      </c>
      <c r="I34" s="23">
        <f t="shared" si="4"/>
        <v>8804063864.651073</v>
      </c>
      <c r="J34" s="23">
        <f t="shared" si="4"/>
        <v>26736910076.597305</v>
      </c>
      <c r="K34" s="23">
        <f t="shared" si="4"/>
        <v>24652290398.56263</v>
      </c>
      <c r="L34" s="23">
        <f t="shared" si="4"/>
        <v>8568073485.831</v>
      </c>
      <c r="M34" s="23">
        <f t="shared" si="4"/>
        <v>25285775556.55311</v>
      </c>
      <c r="N34" s="23">
        <f t="shared" si="4"/>
        <v>6391896339.429637</v>
      </c>
      <c r="O34" s="23">
        <f t="shared" si="4"/>
        <v>234523196566.2439</v>
      </c>
    </row>
    <row r="35" ht="12.75" thickBot="1"/>
    <row r="36" spans="2:12" ht="15.75" thickBot="1">
      <c r="B36" s="40" t="s">
        <v>45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2:12" ht="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ht="12.75" thickBot="1"/>
    <row r="39" spans="2:15" ht="12.75" thickBot="1">
      <c r="B39" s="31" t="s">
        <v>27</v>
      </c>
      <c r="C39" s="32">
        <v>748771200.98</v>
      </c>
      <c r="D39" s="32">
        <v>7574627.16</v>
      </c>
      <c r="E39" s="32">
        <v>331896323.24</v>
      </c>
      <c r="F39" s="32">
        <v>93321306.15</v>
      </c>
      <c r="G39" s="32">
        <v>14424416.28</v>
      </c>
      <c r="H39" s="32">
        <v>395543149.76</v>
      </c>
      <c r="I39" s="32">
        <v>21255545.5</v>
      </c>
      <c r="J39" s="32">
        <v>136227844.35</v>
      </c>
      <c r="K39" s="32">
        <v>132625534.15</v>
      </c>
      <c r="L39" s="32">
        <v>21255545.5</v>
      </c>
      <c r="M39" s="32">
        <v>125455943.59</v>
      </c>
      <c r="N39" s="33">
        <v>19834174.11</v>
      </c>
      <c r="O39" s="32">
        <f>SUM(C39:N39)</f>
        <v>2048185610.77</v>
      </c>
    </row>
    <row r="40" ht="12"/>
    <row r="41" ht="12">
      <c r="H41" s="28"/>
    </row>
    <row r="42" spans="5:6" ht="12">
      <c r="E42" s="27"/>
      <c r="F42" s="2"/>
    </row>
    <row r="43" ht="12">
      <c r="E43" s="27"/>
    </row>
    <row r="44" spans="5:9" ht="12">
      <c r="E44" s="27"/>
      <c r="F44" s="2"/>
      <c r="I44" s="27"/>
    </row>
    <row r="45" spans="2:9" ht="12">
      <c r="B45" s="28"/>
      <c r="C45" s="28"/>
      <c r="E45" s="27"/>
      <c r="I45" s="27"/>
    </row>
    <row r="46" ht="12">
      <c r="E46" s="27"/>
    </row>
    <row r="47" spans="5:9" ht="12">
      <c r="E47" s="27"/>
      <c r="I47" s="27"/>
    </row>
    <row r="48" ht="12">
      <c r="E48" s="27"/>
    </row>
    <row r="49" spans="5:9" ht="12">
      <c r="E49" s="27"/>
      <c r="I49" s="27"/>
    </row>
    <row r="50" ht="12">
      <c r="E50" s="27"/>
    </row>
    <row r="51" spans="5:9" ht="12">
      <c r="E51" s="27"/>
      <c r="I51" s="27"/>
    </row>
    <row r="52" ht="12">
      <c r="E52" s="27"/>
    </row>
    <row r="53" spans="5:9" ht="12">
      <c r="E53" s="27"/>
      <c r="I53" s="27"/>
    </row>
    <row r="54" ht="12">
      <c r="E54" s="27"/>
    </row>
    <row r="55" spans="5:9" ht="12">
      <c r="E55" s="27"/>
      <c r="I55" s="27"/>
    </row>
    <row r="56" spans="2:5" ht="12">
      <c r="B56" s="28"/>
      <c r="C56" s="28"/>
      <c r="E56" s="27"/>
    </row>
    <row r="57" spans="5:9" ht="12" hidden="1">
      <c r="E57" s="27"/>
      <c r="I57" s="27"/>
    </row>
    <row r="58" spans="2:5" ht="12" hidden="1">
      <c r="B58" s="28"/>
      <c r="C58" s="28"/>
      <c r="E58" s="27"/>
    </row>
    <row r="59" spans="2:9" ht="15" hidden="1">
      <c r="B59"/>
      <c r="C59"/>
      <c r="D59"/>
      <c r="I59" s="27"/>
    </row>
    <row r="60" spans="2:4" ht="15" hidden="1">
      <c r="B60"/>
      <c r="C60"/>
      <c r="D60"/>
    </row>
    <row r="61" spans="2:4" ht="15" hidden="1">
      <c r="B61"/>
      <c r="C61"/>
      <c r="D61"/>
    </row>
    <row r="62" spans="2:9" ht="15" hidden="1">
      <c r="B62"/>
      <c r="C62"/>
      <c r="D62"/>
      <c r="I62" s="27"/>
    </row>
    <row r="63" spans="2:9" ht="15" hidden="1">
      <c r="B63"/>
      <c r="C63"/>
      <c r="D63"/>
      <c r="I63" s="27"/>
    </row>
    <row r="64" spans="2:9" ht="15" hidden="1">
      <c r="B64"/>
      <c r="C64"/>
      <c r="D64"/>
      <c r="I64" s="27"/>
    </row>
    <row r="65" spans="2:4" ht="15" hidden="1">
      <c r="B65"/>
      <c r="C65"/>
      <c r="D65"/>
    </row>
    <row r="66" spans="2:4" ht="15" hidden="1">
      <c r="B66"/>
      <c r="C66"/>
      <c r="D66"/>
    </row>
    <row r="67" spans="2:9" ht="15" hidden="1">
      <c r="B67"/>
      <c r="C67"/>
      <c r="D67"/>
      <c r="I67" s="27"/>
    </row>
    <row r="68" spans="2:4" ht="15" hidden="1">
      <c r="B68"/>
      <c r="C68"/>
      <c r="D68"/>
    </row>
    <row r="69" spans="2:10" ht="15" hidden="1">
      <c r="B69"/>
      <c r="C69"/>
      <c r="D69"/>
      <c r="I69" s="27"/>
      <c r="J69" s="27"/>
    </row>
    <row r="70" spans="2:9" ht="15" hidden="1">
      <c r="B70"/>
      <c r="C70"/>
      <c r="D70"/>
      <c r="I70" s="27"/>
    </row>
    <row r="71" spans="2:9" ht="15" hidden="1">
      <c r="B71"/>
      <c r="C71"/>
      <c r="D71"/>
      <c r="I71" s="27"/>
    </row>
    <row r="72" spans="2:4" ht="15" hidden="1">
      <c r="B72"/>
      <c r="C72"/>
      <c r="D72"/>
    </row>
    <row r="73" spans="2:4" ht="15" hidden="1">
      <c r="B73"/>
      <c r="C73"/>
      <c r="D73"/>
    </row>
  </sheetData>
  <sheetProtection/>
  <mergeCells count="3">
    <mergeCell ref="B2:O2"/>
    <mergeCell ref="B3:O3"/>
    <mergeCell ref="B36:L36"/>
  </mergeCells>
  <printOptions/>
  <pageMargins left="0.7" right="0.7" top="0.75" bottom="0.75" header="0.3" footer="0.3"/>
  <pageSetup horizontalDpi="600" verticalDpi="600" orientation="portrait" paperSize="9" r:id="rId2"/>
  <ignoredErrors>
    <ignoredError sqref="O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0" zoomScaleNormal="70" zoomScalePageLayoutView="0" workbookViewId="0" topLeftCell="A1">
      <selection activeCell="J1" sqref="J1"/>
    </sheetView>
  </sheetViews>
  <sheetFormatPr defaultColWidth="0" defaultRowHeight="15" zeroHeight="1"/>
  <cols>
    <col min="1" max="15" width="11.421875" style="0" customWidth="1"/>
    <col min="16" max="16384" width="11.421875" style="0" hidden="1" customWidth="1"/>
  </cols>
  <sheetData>
    <row r="1" ht="94.5" customHeight="1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2015-05-27T16:28:07Z</dcterms:modified>
  <cp:category/>
  <cp:version/>
  <cp:contentType/>
  <cp:contentStatus/>
</cp:coreProperties>
</file>