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INVERSION MPIOS 2013" sheetId="1" r:id="rId1"/>
  </sheets>
  <definedNames>
    <definedName name="OLE_LINK3" localSheetId="0">'INVERSION MPIOS 2013'!$B$6</definedName>
  </definedNames>
  <calcPr calcId="145621"/>
</workbook>
</file>

<file path=xl/calcChain.xml><?xml version="1.0" encoding="utf-8"?>
<calcChain xmlns="http://schemas.openxmlformats.org/spreadsheetml/2006/main">
  <c r="O29" i="1" l="1"/>
  <c r="D29" i="1"/>
  <c r="E29" i="1"/>
  <c r="F29" i="1"/>
  <c r="G29" i="1"/>
  <c r="H29" i="1"/>
  <c r="I29" i="1"/>
  <c r="J29" i="1"/>
  <c r="K29" i="1"/>
  <c r="L29" i="1"/>
  <c r="M29" i="1"/>
  <c r="N29" i="1"/>
  <c r="C29" i="1"/>
  <c r="D26" i="1" l="1"/>
  <c r="E26" i="1"/>
  <c r="F26" i="1"/>
  <c r="G26" i="1"/>
  <c r="H26" i="1"/>
  <c r="I26" i="1"/>
  <c r="J26" i="1"/>
  <c r="K26" i="1"/>
  <c r="L26" i="1"/>
  <c r="M26" i="1"/>
  <c r="C26" i="1"/>
  <c r="O25" i="1"/>
  <c r="N24" i="1"/>
  <c r="N26" i="1" s="1"/>
  <c r="O24" i="1"/>
  <c r="O26" i="1" s="1"/>
  <c r="D23" i="1" l="1"/>
  <c r="D27" i="1" s="1"/>
  <c r="E23" i="1"/>
  <c r="E27" i="1" s="1"/>
  <c r="F23" i="1"/>
  <c r="F27" i="1" s="1"/>
  <c r="G23" i="1"/>
  <c r="G27" i="1" s="1"/>
  <c r="H23" i="1"/>
  <c r="H27" i="1" s="1"/>
  <c r="I23" i="1"/>
  <c r="I27" i="1" s="1"/>
  <c r="J23" i="1"/>
  <c r="J27" i="1" s="1"/>
  <c r="K23" i="1"/>
  <c r="K27" i="1" s="1"/>
  <c r="L23" i="1"/>
  <c r="L27" i="1" s="1"/>
  <c r="M23" i="1"/>
  <c r="M27" i="1" s="1"/>
  <c r="N23" i="1"/>
  <c r="N27" i="1" s="1"/>
  <c r="C23" i="1"/>
  <c r="C27" i="1" s="1"/>
  <c r="O22" i="1"/>
  <c r="O13" i="1" l="1"/>
  <c r="O8" i="1"/>
  <c r="O9" i="1"/>
  <c r="O10" i="1"/>
  <c r="O11" i="1"/>
  <c r="O12" i="1"/>
  <c r="O14" i="1"/>
  <c r="O15" i="1"/>
  <c r="O16" i="1"/>
  <c r="O17" i="1"/>
  <c r="O18" i="1"/>
  <c r="O19" i="1"/>
  <c r="O20" i="1"/>
  <c r="O21" i="1"/>
  <c r="O7" i="1"/>
  <c r="O23" i="1" l="1"/>
  <c r="O27" i="1" s="1"/>
</calcChain>
</file>

<file path=xl/sharedStrings.xml><?xml version="1.0" encoding="utf-8"?>
<sst xmlns="http://schemas.openxmlformats.org/spreadsheetml/2006/main" count="39" uniqueCount="39">
  <si>
    <t>TOTAL</t>
  </si>
  <si>
    <t>UNIDAD EJECUTORA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</si>
  <si>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</si>
  <si>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</si>
  <si>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</si>
  <si>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</si>
  <si>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</si>
  <si>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</si>
  <si>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</si>
  <si>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</si>
  <si>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</si>
  <si>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</si>
  <si>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</si>
  <si>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</si>
  <si>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 xml:space="preserve">INDEPORTES </t>
  </si>
  <si>
    <t>PROMOTORA DE VIVIENDA</t>
  </si>
  <si>
    <t>SECRETARIA DE AGRICULTURA, DESARROLLO RURAL Y MEDIO AMBIENTE</t>
  </si>
  <si>
    <t>SECRETARIA ADMINISTRATIVA</t>
  </si>
  <si>
    <t xml:space="preserve">SECRETARIA DE EDUCACIÓN </t>
  </si>
  <si>
    <t>SECRETARIA DE CULTURA</t>
  </si>
  <si>
    <t>SECRETARIA DE FAMILIA</t>
  </si>
  <si>
    <t>SECRETARIA DE HACIENDA</t>
  </si>
  <si>
    <t>SECRETARIA DE AGUAS E INFRAESTRUCTURA</t>
  </si>
  <si>
    <t>SECRETARIA DEL INTERIOR</t>
  </si>
  <si>
    <t>SECRETARIA JURÍDICA Y DE CONTRATACIÓN</t>
  </si>
  <si>
    <t>SECRETARIA DE PLANEACIÓN</t>
  </si>
  <si>
    <t>SECRETARIA PRIVADA</t>
  </si>
  <si>
    <t>SECRETARIA DE SALUD</t>
  </si>
  <si>
    <t>SECRETARIA DE TURISMO, INDUSTRIA Y COMERCIO</t>
  </si>
  <si>
    <t xml:space="preserve">EJECUCION POAI 2013 POR SECRETARIA Y MUNICIPIOS </t>
  </si>
  <si>
    <t>SECRETARIA DE REPRESENTACION JUDICIAL</t>
  </si>
  <si>
    <t>ANEXO No. 2</t>
  </si>
  <si>
    <t>TOTALES POAI 2013</t>
  </si>
  <si>
    <t>RESERVAS INFRAESTRUCTURA 2012</t>
  </si>
  <si>
    <t>RESERVAS SALUD 2012</t>
  </si>
  <si>
    <t>TOTAL POAI 2013 CON RESERVAS 2012</t>
  </si>
  <si>
    <t>TOTAL RESERVAS 2012</t>
  </si>
  <si>
    <t>RESERVAS 2013 PARA EJECUTAR EN EL 2014</t>
  </si>
  <si>
    <t>TOTAL EJECUCION POAI CON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</si>
</sst>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/>
    </xf>
    <xf numFmtId="4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43" fontId="4" fillId="0" borderId="1" xfId="0" applyNumberFormat="1" applyFont="1" applyFill="1" applyBorder="1" applyAlignment="1">
      <alignment horizontal="right" vertical="center"/>
    </xf>
    <xf numFmtId="43" fontId="1" fillId="0" borderId="1" xfId="0" applyNumberFormat="1" applyFont="1" applyFill="1" applyBorder="1" applyAlignment="1">
      <alignment horizontal="right" vertical="center"/>
    </xf>
    <xf numFmtId="4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topLeftCell="D1" workbookViewId="0">
      <selection activeCell="O31" sqref="O31"/>
    </sheetView>
  </sheetViews>
  <sheetFormatPr baseColWidth="10" defaultColWidth="8.88671875" defaultRowHeight="14.4" x14ac:dyDescent="0.3"/>
  <cols>
    <col min="2" max="2" width="25.44140625" customWidth="1"/>
    <col min="3" max="14" width="16.33203125" customWidth="1"/>
    <col min="15" max="15" width="16.33203125" style="7" customWidth="1"/>
    <col min="56" max="56" width="8.88671875" customWidth="1"/>
  </cols>
  <sheetData>
    <row r="1" spans="2:15" ht="15.75" thickBot="1" x14ac:dyDescent="0.3"/>
    <row r="2" spans="2:15" ht="19.5" thickBot="1" x14ac:dyDescent="0.35">
      <c r="B2" s="20" t="s">
        <v>31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2:15" ht="15.75" thickBot="1" x14ac:dyDescent="0.3"/>
    <row r="4" spans="2:15" ht="16.5" thickBot="1" x14ac:dyDescent="0.3">
      <c r="B4" s="17" t="s">
        <v>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6" spans="2:15" ht="19.95" customHeight="1" x14ac:dyDescent="0.3"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0</v>
      </c>
    </row>
    <row r="7" spans="2:15" ht="28.95" customHeight="1" x14ac:dyDescent="0.25">
      <c r="B7" s="1" t="s">
        <v>16</v>
      </c>
      <c r="C7" s="2">
        <v>96650405.989999995</v>
      </c>
      <c r="D7" s="2">
        <v>179043427.41</v>
      </c>
      <c r="E7" s="2">
        <v>187175700.07666668</v>
      </c>
      <c r="F7" s="2">
        <v>200140027.40999997</v>
      </c>
      <c r="G7" s="2">
        <v>167970927.41</v>
      </c>
      <c r="H7" s="2">
        <v>120074339.91000001</v>
      </c>
      <c r="I7" s="2">
        <v>197418195.07666665</v>
      </c>
      <c r="J7" s="2">
        <v>106397839.91000001</v>
      </c>
      <c r="K7" s="2">
        <v>129431675.91</v>
      </c>
      <c r="L7" s="2">
        <v>161055177.41</v>
      </c>
      <c r="M7" s="2">
        <v>166695177.41</v>
      </c>
      <c r="N7" s="2">
        <v>325024353.07666665</v>
      </c>
      <c r="O7" s="8">
        <f>C7+D7+E7+F7+G7+H7+I7+J7+K7+L7+M7+N7</f>
        <v>2037077247.0000002</v>
      </c>
    </row>
    <row r="8" spans="2:15" ht="19.95" customHeight="1" x14ac:dyDescent="0.25">
      <c r="B8" s="1" t="s">
        <v>17</v>
      </c>
      <c r="C8" s="2">
        <v>759202200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6">
        <f t="shared" ref="O8:O21" si="0">C8+D8+E8+F8+G8+H8+I8+J8+K8+L8+M8+N8</f>
        <v>759202200</v>
      </c>
    </row>
    <row r="9" spans="2:15" ht="19.95" customHeight="1" x14ac:dyDescent="0.25">
      <c r="B9" s="1" t="s">
        <v>19</v>
      </c>
      <c r="C9" s="2">
        <v>1066459236.98</v>
      </c>
      <c r="D9" s="2">
        <v>19555834.66</v>
      </c>
      <c r="E9" s="2">
        <v>320451286.52599901</v>
      </c>
      <c r="F9" s="2">
        <v>97779173.300000012</v>
      </c>
      <c r="G9" s="2">
        <v>19555834.66</v>
      </c>
      <c r="H9" s="2">
        <v>39111669.32</v>
      </c>
      <c r="I9" s="2">
        <v>99693537.824799851</v>
      </c>
      <c r="J9" s="2">
        <v>136890842.62000003</v>
      </c>
      <c r="K9" s="2">
        <v>136890842.62000003</v>
      </c>
      <c r="L9" s="2">
        <v>19555834.66</v>
      </c>
      <c r="M9" s="2">
        <v>117335007.95999999</v>
      </c>
      <c r="N9" s="2">
        <v>238459894.86920121</v>
      </c>
      <c r="O9" s="6">
        <f t="shared" si="0"/>
        <v>2311738996.0000005</v>
      </c>
    </row>
    <row r="10" spans="2:15" ht="19.95" customHeight="1" x14ac:dyDescent="0.3">
      <c r="B10" s="1" t="s">
        <v>18</v>
      </c>
      <c r="C10" s="2">
        <v>158068747.51416668</v>
      </c>
      <c r="D10" s="2">
        <v>1454048716.7917793</v>
      </c>
      <c r="E10" s="2">
        <v>26203924061.305504</v>
      </c>
      <c r="F10" s="2">
        <v>9675275630.287878</v>
      </c>
      <c r="G10" s="2">
        <v>2517940582.6887317</v>
      </c>
      <c r="H10" s="2">
        <v>4768266833.0676231</v>
      </c>
      <c r="I10" s="2">
        <v>3516847779.6390972</v>
      </c>
      <c r="J10" s="2">
        <v>14876167911.502182</v>
      </c>
      <c r="K10" s="2">
        <v>15730252131.943016</v>
      </c>
      <c r="L10" s="2">
        <v>3409158899.6704707</v>
      </c>
      <c r="M10" s="2">
        <v>12323198774.314911</v>
      </c>
      <c r="N10" s="2">
        <v>2677617197.8146267</v>
      </c>
      <c r="O10" s="6">
        <f t="shared" si="0"/>
        <v>97310767266.539993</v>
      </c>
    </row>
    <row r="11" spans="2:15" ht="19.95" customHeight="1" x14ac:dyDescent="0.25">
      <c r="B11" s="1" t="s">
        <v>20</v>
      </c>
      <c r="C11" s="2">
        <v>1267596996</v>
      </c>
      <c r="D11" s="2">
        <v>29505783</v>
      </c>
      <c r="E11" s="2">
        <v>408862773.19999999</v>
      </c>
      <c r="F11" s="2">
        <v>141480020</v>
      </c>
      <c r="G11" s="2">
        <v>45237367</v>
      </c>
      <c r="H11" s="2">
        <v>69006019</v>
      </c>
      <c r="I11" s="2">
        <v>49152533</v>
      </c>
      <c r="J11" s="2">
        <v>204763683</v>
      </c>
      <c r="K11" s="2">
        <v>210429264</v>
      </c>
      <c r="L11" s="2">
        <v>26157973</v>
      </c>
      <c r="M11" s="2">
        <v>173210996</v>
      </c>
      <c r="N11" s="2">
        <v>29659052</v>
      </c>
      <c r="O11" s="6">
        <f t="shared" si="0"/>
        <v>2655062459.1999998</v>
      </c>
    </row>
    <row r="12" spans="2:15" ht="19.95" customHeight="1" x14ac:dyDescent="0.25">
      <c r="B12" s="1" t="s">
        <v>21</v>
      </c>
      <c r="C12" s="2">
        <v>149942151.16333336</v>
      </c>
      <c r="D12" s="2">
        <v>149942151.16333336</v>
      </c>
      <c r="E12" s="2">
        <v>149942151.16333336</v>
      </c>
      <c r="F12" s="2">
        <v>149942151.16333336</v>
      </c>
      <c r="G12" s="2">
        <v>149942151.16333336</v>
      </c>
      <c r="H12" s="2">
        <v>149942151.16333336</v>
      </c>
      <c r="I12" s="2">
        <v>149942151.16333336</v>
      </c>
      <c r="J12" s="2">
        <v>149942151.16333336</v>
      </c>
      <c r="K12" s="2">
        <v>149942151.16333336</v>
      </c>
      <c r="L12" s="2">
        <v>149942151.16333336</v>
      </c>
      <c r="M12" s="2">
        <v>149942151.16333336</v>
      </c>
      <c r="N12" s="2">
        <v>149942151.20333335</v>
      </c>
      <c r="O12" s="6">
        <f t="shared" si="0"/>
        <v>1799305814.0000007</v>
      </c>
    </row>
    <row r="13" spans="2:15" ht="19.95" customHeight="1" x14ac:dyDescent="0.25">
      <c r="B13" s="1" t="s">
        <v>14</v>
      </c>
      <c r="C13" s="2">
        <v>906843117.5</v>
      </c>
      <c r="D13" s="2">
        <v>13056811.300000001</v>
      </c>
      <c r="E13" s="2">
        <v>192540084.27000001</v>
      </c>
      <c r="F13" s="2">
        <v>154915813.03999999</v>
      </c>
      <c r="G13" s="2">
        <v>23243420.399999999</v>
      </c>
      <c r="H13" s="2">
        <v>35870995.530000001</v>
      </c>
      <c r="I13" s="2">
        <v>30453100.400000002</v>
      </c>
      <c r="J13" s="2">
        <v>95079005.86999999</v>
      </c>
      <c r="K13" s="2">
        <v>158910508.73000002</v>
      </c>
      <c r="L13" s="2">
        <v>19824196.5</v>
      </c>
      <c r="M13" s="2">
        <v>144627766.37</v>
      </c>
      <c r="N13" s="2">
        <v>30686780.57</v>
      </c>
      <c r="O13" s="6">
        <f t="shared" si="0"/>
        <v>1806051600.4799998</v>
      </c>
    </row>
    <row r="14" spans="2:15" ht="19.95" customHeight="1" x14ac:dyDescent="0.25">
      <c r="B14" s="1" t="s">
        <v>22</v>
      </c>
      <c r="C14" s="2">
        <v>1372421530.0574999</v>
      </c>
      <c r="D14" s="2">
        <v>937068392.38568187</v>
      </c>
      <c r="E14" s="2">
        <v>454903840.06968182</v>
      </c>
      <c r="F14" s="2">
        <v>1820793395.6996815</v>
      </c>
      <c r="G14" s="2">
        <v>549718291.9296819</v>
      </c>
      <c r="H14" s="2">
        <v>2069541751.0281818</v>
      </c>
      <c r="I14" s="2">
        <v>1602173081.1196816</v>
      </c>
      <c r="J14" s="2">
        <v>2136316092.4376819</v>
      </c>
      <c r="K14" s="2">
        <v>2520098461.1346817</v>
      </c>
      <c r="L14" s="2">
        <v>887252396.69368184</v>
      </c>
      <c r="M14" s="2">
        <v>1908875052.2656817</v>
      </c>
      <c r="N14" s="2">
        <v>975309041.29818177</v>
      </c>
      <c r="O14" s="6">
        <f t="shared" si="0"/>
        <v>17234471326.119999</v>
      </c>
    </row>
    <row r="15" spans="2:15" ht="19.95" customHeight="1" x14ac:dyDescent="0.25">
      <c r="B15" s="1" t="s">
        <v>23</v>
      </c>
      <c r="C15" s="2">
        <v>2160037759.1799998</v>
      </c>
      <c r="D15" s="2">
        <v>16781924.069999997</v>
      </c>
      <c r="E15" s="2">
        <v>527665186.11000001</v>
      </c>
      <c r="F15" s="2">
        <v>148012598.61000001</v>
      </c>
      <c r="G15" s="2">
        <v>29195462.330000002</v>
      </c>
      <c r="H15" s="2">
        <v>129310688.06000002</v>
      </c>
      <c r="I15" s="2">
        <v>45142169.950000003</v>
      </c>
      <c r="J15" s="2">
        <v>226405964.71000004</v>
      </c>
      <c r="K15" s="2">
        <v>206781793.52999997</v>
      </c>
      <c r="L15" s="2">
        <v>34470414.600000001</v>
      </c>
      <c r="M15" s="2">
        <v>173458302.82999998</v>
      </c>
      <c r="N15" s="2">
        <v>37739511.510000005</v>
      </c>
      <c r="O15" s="6">
        <f t="shared" si="0"/>
        <v>3735001775.4900002</v>
      </c>
    </row>
    <row r="16" spans="2:15" ht="25.95" customHeight="1" x14ac:dyDescent="0.3">
      <c r="B16" s="1" t="s">
        <v>24</v>
      </c>
      <c r="C16" s="3">
        <v>90820347.25</v>
      </c>
      <c r="D16" s="3">
        <v>16353565</v>
      </c>
      <c r="E16" s="3">
        <v>14486899</v>
      </c>
      <c r="F16" s="3">
        <v>26839071.199999999</v>
      </c>
      <c r="G16" s="3">
        <v>11436899</v>
      </c>
      <c r="H16" s="3">
        <v>9736899</v>
      </c>
      <c r="I16" s="3">
        <v>21113798</v>
      </c>
      <c r="J16" s="3">
        <v>19336899</v>
      </c>
      <c r="K16" s="3">
        <v>17886899</v>
      </c>
      <c r="L16" s="3">
        <v>20451899</v>
      </c>
      <c r="M16" s="3">
        <v>25202499</v>
      </c>
      <c r="N16" s="3">
        <v>21520832</v>
      </c>
      <c r="O16" s="6">
        <f t="shared" si="0"/>
        <v>295186506.44999999</v>
      </c>
    </row>
    <row r="17" spans="2:16" ht="19.95" customHeight="1" x14ac:dyDescent="0.3">
      <c r="B17" s="1" t="s">
        <v>25</v>
      </c>
      <c r="C17" s="2">
        <v>75161247.333333343</v>
      </c>
      <c r="D17" s="2">
        <v>254844836.33333331</v>
      </c>
      <c r="E17" s="2">
        <v>75161247.333333343</v>
      </c>
      <c r="F17" s="2">
        <v>75161247.333333343</v>
      </c>
      <c r="G17" s="2">
        <v>75161247.333333343</v>
      </c>
      <c r="H17" s="2">
        <v>75161247.333333343</v>
      </c>
      <c r="I17" s="2">
        <v>75161247.333333343</v>
      </c>
      <c r="J17" s="2">
        <v>75161247.333333343</v>
      </c>
      <c r="K17" s="2">
        <v>75161247.333333343</v>
      </c>
      <c r="L17" s="2">
        <v>75161247.333333343</v>
      </c>
      <c r="M17" s="2">
        <v>75161247.333333343</v>
      </c>
      <c r="N17" s="2">
        <v>75161247.333333343</v>
      </c>
      <c r="O17" s="6">
        <f t="shared" si="0"/>
        <v>1081618557.0000002</v>
      </c>
    </row>
    <row r="18" spans="2:16" ht="19.95" customHeight="1" x14ac:dyDescent="0.25">
      <c r="B18" s="1" t="s">
        <v>26</v>
      </c>
      <c r="C18" s="2">
        <v>730291076.75</v>
      </c>
      <c r="D18" s="2">
        <v>730291076.75</v>
      </c>
      <c r="E18" s="2">
        <v>730291076.75</v>
      </c>
      <c r="F18" s="2">
        <v>730291076.75</v>
      </c>
      <c r="G18" s="2">
        <v>730291076.75</v>
      </c>
      <c r="H18" s="2">
        <v>730291076.75</v>
      </c>
      <c r="I18" s="2">
        <v>730291076.75</v>
      </c>
      <c r="J18" s="2">
        <v>730291076.75</v>
      </c>
      <c r="K18" s="2">
        <v>730291076.75</v>
      </c>
      <c r="L18" s="2">
        <v>730291076.75</v>
      </c>
      <c r="M18" s="2">
        <v>730291076.75</v>
      </c>
      <c r="N18" s="2">
        <v>730291076.75</v>
      </c>
      <c r="O18" s="6">
        <f t="shared" si="0"/>
        <v>8763492921</v>
      </c>
    </row>
    <row r="19" spans="2:16" ht="19.95" customHeight="1" x14ac:dyDescent="0.25">
      <c r="B19" s="1" t="s">
        <v>15</v>
      </c>
      <c r="C19" s="2">
        <v>1988647107.8599999</v>
      </c>
      <c r="D19" s="2">
        <v>884853413.11000001</v>
      </c>
      <c r="E19" s="2">
        <v>390013900</v>
      </c>
      <c r="F19" s="2">
        <v>355830126.99000001</v>
      </c>
      <c r="G19" s="2">
        <v>286641740</v>
      </c>
      <c r="H19" s="2">
        <v>53098816.980000004</v>
      </c>
      <c r="I19" s="2">
        <v>457320807</v>
      </c>
      <c r="J19" s="2">
        <v>1152919795.6700001</v>
      </c>
      <c r="K19" s="2">
        <v>329070785</v>
      </c>
      <c r="L19" s="2">
        <v>141865266</v>
      </c>
      <c r="M19" s="2">
        <v>255592477</v>
      </c>
      <c r="N19" s="2">
        <v>213684416.88999999</v>
      </c>
      <c r="O19" s="6">
        <f t="shared" si="0"/>
        <v>6509538652.500001</v>
      </c>
    </row>
    <row r="20" spans="2:16" ht="24" customHeight="1" x14ac:dyDescent="0.25">
      <c r="B20" s="1" t="s">
        <v>30</v>
      </c>
      <c r="C20" s="2">
        <v>10993666.666666666</v>
      </c>
      <c r="D20" s="2">
        <v>10993666.666666666</v>
      </c>
      <c r="E20" s="2">
        <v>10993666.666666666</v>
      </c>
      <c r="F20" s="2">
        <v>10993666.666666666</v>
      </c>
      <c r="G20" s="2">
        <v>10993666.666666666</v>
      </c>
      <c r="H20" s="2">
        <v>10993666.666666666</v>
      </c>
      <c r="I20" s="2">
        <v>10993666.666666666</v>
      </c>
      <c r="J20" s="2">
        <v>10993666.666666666</v>
      </c>
      <c r="K20" s="2">
        <v>10993666.666666666</v>
      </c>
      <c r="L20" s="2">
        <v>10993666.666666666</v>
      </c>
      <c r="M20" s="2">
        <v>10993666.666666666</v>
      </c>
      <c r="N20" s="2">
        <v>10993666.666666666</v>
      </c>
      <c r="O20" s="6">
        <f t="shared" si="0"/>
        <v>131924000.00000001</v>
      </c>
    </row>
    <row r="21" spans="2:16" ht="22.95" customHeight="1" x14ac:dyDescent="0.25">
      <c r="B21" s="1" t="s">
        <v>28</v>
      </c>
      <c r="C21" s="3">
        <v>1302708892.4034598</v>
      </c>
      <c r="D21" s="3">
        <v>21412173.508248437</v>
      </c>
      <c r="E21" s="3">
        <v>435164706.54425281</v>
      </c>
      <c r="F21" s="3">
        <v>157481362.89518008</v>
      </c>
      <c r="G21" s="3">
        <v>33358040.98410596</v>
      </c>
      <c r="H21" s="3">
        <v>82937193.925007179</v>
      </c>
      <c r="I21" s="3">
        <v>50204031.720972441</v>
      </c>
      <c r="J21" s="3">
        <v>225614874.76100069</v>
      </c>
      <c r="K21" s="3">
        <v>272702894.96603346</v>
      </c>
      <c r="L21" s="3">
        <v>37770278.139851764</v>
      </c>
      <c r="M21" s="3">
        <v>233768691.6976738</v>
      </c>
      <c r="N21" s="3">
        <v>58112185.25421381</v>
      </c>
      <c r="O21" s="6">
        <f t="shared" si="0"/>
        <v>2911235326.8000002</v>
      </c>
    </row>
    <row r="22" spans="2:16" ht="19.95" customHeight="1" x14ac:dyDescent="0.25">
      <c r="B22" s="1" t="s">
        <v>27</v>
      </c>
      <c r="C22" s="2">
        <v>17405100009.02</v>
      </c>
      <c r="D22" s="2">
        <v>246783062.62</v>
      </c>
      <c r="E22" s="2">
        <v>2953903594.1800003</v>
      </c>
      <c r="F22" s="2">
        <v>1458322588.95</v>
      </c>
      <c r="G22" s="2">
        <v>423036982.99000001</v>
      </c>
      <c r="H22" s="2">
        <v>1943316925.9000001</v>
      </c>
      <c r="I22" s="2">
        <v>485691660.38999999</v>
      </c>
      <c r="J22" s="2">
        <v>2075672228.7199998</v>
      </c>
      <c r="K22" s="2">
        <v>2151588657.8699999</v>
      </c>
      <c r="L22" s="2">
        <v>495811255.58000004</v>
      </c>
      <c r="M22" s="2">
        <v>1954272549.51</v>
      </c>
      <c r="N22" s="2">
        <v>324015992.45999998</v>
      </c>
      <c r="O22" s="6">
        <f>SUM(C22:N22)</f>
        <v>31917515508.190002</v>
      </c>
    </row>
    <row r="23" spans="2:16" ht="19.95" customHeight="1" x14ac:dyDescent="0.25">
      <c r="B23" s="5" t="s">
        <v>32</v>
      </c>
      <c r="C23" s="4">
        <f>SUM(C7:C22)</f>
        <v>29540944491.668461</v>
      </c>
      <c r="D23" s="4">
        <f t="shared" ref="D23:N23" si="1">SUM(D7:D22)</f>
        <v>4964534834.769043</v>
      </c>
      <c r="E23" s="4">
        <f t="shared" si="1"/>
        <v>33055480173.195442</v>
      </c>
      <c r="F23" s="4">
        <f t="shared" si="1"/>
        <v>15203257950.296076</v>
      </c>
      <c r="G23" s="4">
        <f t="shared" si="1"/>
        <v>5073723691.3058538</v>
      </c>
      <c r="H23" s="4">
        <f t="shared" si="1"/>
        <v>10286660273.634144</v>
      </c>
      <c r="I23" s="4">
        <f t="shared" si="1"/>
        <v>7521598836.0345507</v>
      </c>
      <c r="J23" s="4">
        <f t="shared" si="1"/>
        <v>22221953280.114201</v>
      </c>
      <c r="K23" s="4">
        <f t="shared" si="1"/>
        <v>22830432056.617062</v>
      </c>
      <c r="L23" s="4">
        <f t="shared" si="1"/>
        <v>6219761733.1673384</v>
      </c>
      <c r="M23" s="4">
        <f t="shared" si="1"/>
        <v>18442625436.271603</v>
      </c>
      <c r="N23" s="4">
        <f t="shared" si="1"/>
        <v>5898217399.6962252</v>
      </c>
      <c r="O23" s="9">
        <f>SUM(O7:O22)</f>
        <v>181259190156.76996</v>
      </c>
      <c r="P23" s="7"/>
    </row>
    <row r="24" spans="2:16" ht="19.95" customHeight="1" x14ac:dyDescent="0.3">
      <c r="B24" s="1" t="s">
        <v>33</v>
      </c>
      <c r="C24" s="14"/>
      <c r="D24" s="2">
        <v>31708630.784545451</v>
      </c>
      <c r="E24" s="2">
        <v>31708630.784545451</v>
      </c>
      <c r="F24" s="2">
        <v>31708630.784545451</v>
      </c>
      <c r="G24" s="2">
        <v>758545.45454545459</v>
      </c>
      <c r="H24" s="2">
        <v>31708630.784545451</v>
      </c>
      <c r="I24" s="2">
        <v>31708630.784545451</v>
      </c>
      <c r="J24" s="2">
        <v>31708630.784545451</v>
      </c>
      <c r="K24" s="2">
        <v>31708630.784545451</v>
      </c>
      <c r="L24" s="2">
        <v>132159589.33</v>
      </c>
      <c r="M24" s="2">
        <v>31708630.784545451</v>
      </c>
      <c r="N24" s="16">
        <f>758545.454545455+761887357.85+0.48</f>
        <v>762645903.78454554</v>
      </c>
      <c r="O24" s="6">
        <f>SUM(C24:N24)</f>
        <v>1149233084.8454547</v>
      </c>
    </row>
    <row r="25" spans="2:16" ht="19.95" customHeight="1" x14ac:dyDescent="0.3">
      <c r="B25" s="1" t="s">
        <v>34</v>
      </c>
      <c r="C25" s="2">
        <v>132270972.1659407</v>
      </c>
      <c r="D25" s="2">
        <v>718511.42796678364</v>
      </c>
      <c r="E25" s="2">
        <v>40088790.200000003</v>
      </c>
      <c r="F25" s="2">
        <v>3631513.2139383387</v>
      </c>
      <c r="G25" s="2">
        <v>873758.59650268999</v>
      </c>
      <c r="H25" s="2">
        <v>19538133.482787639</v>
      </c>
      <c r="I25" s="2">
        <v>1568024.3551250624</v>
      </c>
      <c r="J25" s="2">
        <v>5059177.1478266539</v>
      </c>
      <c r="K25" s="2">
        <v>3261358.5354681602</v>
      </c>
      <c r="L25" s="2">
        <v>1788416.4766685872</v>
      </c>
      <c r="M25" s="2">
        <v>5646177.8937279638</v>
      </c>
      <c r="N25" s="2">
        <v>1262415.5083724863</v>
      </c>
      <c r="O25" s="6">
        <f>SUM(C25:N25)</f>
        <v>215707249.00432506</v>
      </c>
    </row>
    <row r="26" spans="2:16" ht="19.95" customHeight="1" x14ac:dyDescent="0.3">
      <c r="B26" s="5" t="s">
        <v>36</v>
      </c>
      <c r="C26" s="4">
        <f>SUM(C24:C25)</f>
        <v>132270972.1659407</v>
      </c>
      <c r="D26" s="4">
        <f t="shared" ref="D26:O26" si="2">SUM(D24:D25)</f>
        <v>32427142.212512236</v>
      </c>
      <c r="E26" s="4">
        <f t="shared" si="2"/>
        <v>71797420.984545454</v>
      </c>
      <c r="F26" s="4">
        <f t="shared" si="2"/>
        <v>35340143.998483792</v>
      </c>
      <c r="G26" s="4">
        <f t="shared" si="2"/>
        <v>1632304.0510481447</v>
      </c>
      <c r="H26" s="4">
        <f t="shared" si="2"/>
        <v>51246764.26733309</v>
      </c>
      <c r="I26" s="4">
        <f t="shared" si="2"/>
        <v>33276655.139670514</v>
      </c>
      <c r="J26" s="4">
        <f t="shared" si="2"/>
        <v>36767807.932372108</v>
      </c>
      <c r="K26" s="4">
        <f t="shared" si="2"/>
        <v>34969989.320013613</v>
      </c>
      <c r="L26" s="4">
        <f t="shared" si="2"/>
        <v>133948005.80666858</v>
      </c>
      <c r="M26" s="4">
        <f t="shared" si="2"/>
        <v>37354808.678273417</v>
      </c>
      <c r="N26" s="4">
        <f t="shared" si="2"/>
        <v>763908319.29291809</v>
      </c>
      <c r="O26" s="9">
        <f t="shared" si="2"/>
        <v>1364940333.8497798</v>
      </c>
    </row>
    <row r="27" spans="2:16" ht="19.95" customHeight="1" x14ac:dyDescent="0.3">
      <c r="B27" s="15" t="s">
        <v>35</v>
      </c>
      <c r="C27" s="4">
        <f>C23+C26</f>
        <v>29673215463.8344</v>
      </c>
      <c r="D27" s="4">
        <f t="shared" ref="D27:O27" si="3">D23+D26</f>
        <v>4996961976.981555</v>
      </c>
      <c r="E27" s="4">
        <f t="shared" si="3"/>
        <v>33127277594.179989</v>
      </c>
      <c r="F27" s="4">
        <f t="shared" si="3"/>
        <v>15238598094.294559</v>
      </c>
      <c r="G27" s="4">
        <f t="shared" si="3"/>
        <v>5075355995.3569021</v>
      </c>
      <c r="H27" s="4">
        <f t="shared" si="3"/>
        <v>10337907037.901478</v>
      </c>
      <c r="I27" s="4">
        <f t="shared" si="3"/>
        <v>7554875491.174221</v>
      </c>
      <c r="J27" s="4">
        <f t="shared" si="3"/>
        <v>22258721088.046574</v>
      </c>
      <c r="K27" s="4">
        <f t="shared" si="3"/>
        <v>22865402045.937077</v>
      </c>
      <c r="L27" s="4">
        <f t="shared" si="3"/>
        <v>6353709738.9740067</v>
      </c>
      <c r="M27" s="4">
        <f t="shared" si="3"/>
        <v>18479980244.949875</v>
      </c>
      <c r="N27" s="4">
        <f t="shared" si="3"/>
        <v>6662125718.9891434</v>
      </c>
      <c r="O27" s="9">
        <f t="shared" si="3"/>
        <v>182624130490.61975</v>
      </c>
    </row>
    <row r="28" spans="2:16" ht="19.8" customHeight="1" x14ac:dyDescent="0.3">
      <c r="B28" s="1" t="s">
        <v>37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9">
        <v>27109489224.190002</v>
      </c>
    </row>
    <row r="29" spans="2:16" ht="21.6" customHeight="1" x14ac:dyDescent="0.3">
      <c r="B29" s="23" t="s">
        <v>38</v>
      </c>
      <c r="C29" s="4">
        <f>C27</f>
        <v>29673215463.8344</v>
      </c>
      <c r="D29" s="4">
        <f t="shared" ref="D29:O29" si="4">D27</f>
        <v>4996961976.981555</v>
      </c>
      <c r="E29" s="4">
        <f t="shared" si="4"/>
        <v>33127277594.179989</v>
      </c>
      <c r="F29" s="4">
        <f t="shared" si="4"/>
        <v>15238598094.294559</v>
      </c>
      <c r="G29" s="4">
        <f t="shared" si="4"/>
        <v>5075355995.3569021</v>
      </c>
      <c r="H29" s="4">
        <f t="shared" si="4"/>
        <v>10337907037.901478</v>
      </c>
      <c r="I29" s="4">
        <f t="shared" si="4"/>
        <v>7554875491.174221</v>
      </c>
      <c r="J29" s="4">
        <f t="shared" si="4"/>
        <v>22258721088.046574</v>
      </c>
      <c r="K29" s="4">
        <f t="shared" si="4"/>
        <v>22865402045.937077</v>
      </c>
      <c r="L29" s="4">
        <f t="shared" si="4"/>
        <v>6353709738.9740067</v>
      </c>
      <c r="M29" s="4">
        <f t="shared" si="4"/>
        <v>18479980244.949875</v>
      </c>
      <c r="N29" s="4">
        <f t="shared" si="4"/>
        <v>6662125718.9891434</v>
      </c>
      <c r="O29" s="4">
        <f>O27+O28</f>
        <v>209733619714.80975</v>
      </c>
    </row>
    <row r="31" spans="2:16" x14ac:dyDescent="0.3">
      <c r="O31" s="10"/>
    </row>
    <row r="32" spans="2:16" x14ac:dyDescent="0.3">
      <c r="O32" s="11"/>
    </row>
    <row r="33" spans="15:15" x14ac:dyDescent="0.3">
      <c r="O33" s="10"/>
    </row>
    <row r="35" spans="15:15" x14ac:dyDescent="0.3">
      <c r="O35" s="10"/>
    </row>
  </sheetData>
  <mergeCells count="2">
    <mergeCell ref="B4:O4"/>
    <mergeCell ref="B2:O2"/>
  </mergeCells>
  <pageMargins left="0.7" right="0.7" top="0.75" bottom="0.75" header="0.3" footer="0.3"/>
  <pageSetup paperSize="9" orientation="portrait" r:id="rId1"/>
  <ignoredErrors>
    <ignoredError sqref="O22:O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MPIOS 2013</vt:lpstr>
      <vt:lpstr>'INVERSION MPIOS 2013'!OLE_LINK3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2014-07-08T12:03:04Z</dcterms:modified>
</cp:coreProperties>
</file>