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9\PAGINA WEB\SGTO NOVIEMBRE 2019\"/>
    </mc:Choice>
  </mc:AlternateContent>
  <bookViews>
    <workbookView xWindow="0" yWindow="0" windowWidth="24000" windowHeight="9735"/>
  </bookViews>
  <sheets>
    <sheet name="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  <definedName name="sas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2" i="1" l="1"/>
  <c r="G151" i="1" s="1"/>
  <c r="G150" i="1"/>
  <c r="G148" i="1" s="1"/>
  <c r="G149" i="1"/>
  <c r="G147" i="1"/>
  <c r="G146" i="1"/>
  <c r="G145" i="1"/>
  <c r="G144" i="1"/>
  <c r="G143" i="1"/>
  <c r="A143" i="1"/>
  <c r="A144" i="1" s="1"/>
  <c r="A145" i="1" s="1"/>
  <c r="A146" i="1" s="1"/>
  <c r="A147" i="1" s="1"/>
  <c r="G142" i="1"/>
  <c r="G141" i="1"/>
  <c r="G140" i="1" s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7" i="1" s="1"/>
  <c r="A128" i="1" s="1"/>
  <c r="A129" i="1" s="1"/>
  <c r="A130" i="1" s="1"/>
  <c r="A131" i="1" s="1"/>
  <c r="A132" i="1" s="1"/>
  <c r="A133" i="1" s="1"/>
  <c r="G110" i="1"/>
  <c r="A110" i="1"/>
  <c r="G109" i="1"/>
  <c r="G108" i="1" s="1"/>
  <c r="G107" i="1"/>
  <c r="G106" i="1" s="1"/>
  <c r="G105" i="1"/>
  <c r="G104" i="1"/>
  <c r="G103" i="1"/>
  <c r="G102" i="1"/>
  <c r="G101" i="1"/>
  <c r="G100" i="1"/>
  <c r="G99" i="1"/>
  <c r="G98" i="1"/>
  <c r="G97" i="1"/>
  <c r="G96" i="1"/>
  <c r="G95" i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G94" i="1"/>
  <c r="A94" i="1"/>
  <c r="G93" i="1"/>
  <c r="G92" i="1" s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G77" i="1"/>
  <c r="G76" i="1" s="1"/>
  <c r="G75" i="1"/>
  <c r="G74" i="1"/>
  <c r="G73" i="1"/>
  <c r="G72" i="1" s="1"/>
  <c r="G71" i="1"/>
  <c r="G70" i="1"/>
  <c r="G69" i="1"/>
  <c r="G68" i="1"/>
  <c r="G67" i="1"/>
  <c r="G66" i="1"/>
  <c r="G65" i="1"/>
  <c r="G64" i="1"/>
  <c r="G63" i="1"/>
  <c r="A63" i="1"/>
  <c r="A64" i="1" s="1"/>
  <c r="A65" i="1" s="1"/>
  <c r="A66" i="1" s="1"/>
  <c r="A67" i="1" s="1"/>
  <c r="A68" i="1" s="1"/>
  <c r="A69" i="1" s="1"/>
  <c r="A70" i="1" s="1"/>
  <c r="A71" i="1" s="1"/>
  <c r="G62" i="1"/>
  <c r="A62" i="1"/>
  <c r="G61" i="1"/>
  <c r="G60" i="1" s="1"/>
  <c r="G59" i="1"/>
  <c r="G58" i="1"/>
  <c r="G57" i="1"/>
  <c r="G56" i="1"/>
  <c r="G55" i="1"/>
  <c r="G54" i="1"/>
  <c r="A54" i="1"/>
  <c r="A55" i="1" s="1"/>
  <c r="A56" i="1" s="1"/>
  <c r="A57" i="1" s="1"/>
  <c r="A58" i="1" s="1"/>
  <c r="A59" i="1" s="1"/>
  <c r="G53" i="1"/>
  <c r="G52" i="1" s="1"/>
  <c r="G51" i="1"/>
  <c r="G50" i="1"/>
  <c r="G49" i="1"/>
  <c r="G48" i="1"/>
  <c r="G47" i="1"/>
  <c r="A47" i="1"/>
  <c r="A48" i="1" s="1"/>
  <c r="A49" i="1" s="1"/>
  <c r="A50" i="1" s="1"/>
  <c r="A51" i="1" s="1"/>
  <c r="G46" i="1"/>
  <c r="G45" i="1" s="1"/>
  <c r="G44" i="1"/>
  <c r="G43" i="1"/>
  <c r="G42" i="1"/>
  <c r="G41" i="1"/>
  <c r="G40" i="1"/>
  <c r="G39" i="1"/>
  <c r="G38" i="1"/>
  <c r="G37" i="1"/>
  <c r="G36" i="1"/>
  <c r="A36" i="1"/>
  <c r="A37" i="1" s="1"/>
  <c r="A38" i="1" s="1"/>
  <c r="A39" i="1" s="1"/>
  <c r="A40" i="1" s="1"/>
  <c r="A41" i="1" s="1"/>
  <c r="A42" i="1" s="1"/>
  <c r="A43" i="1" s="1"/>
  <c r="A44" i="1" s="1"/>
  <c r="G35" i="1"/>
  <c r="G34" i="1" s="1"/>
  <c r="G33" i="1"/>
  <c r="G32" i="1"/>
  <c r="G31" i="1"/>
  <c r="G30" i="1"/>
  <c r="G29" i="1"/>
  <c r="G28" i="1"/>
  <c r="G27" i="1"/>
  <c r="A27" i="1"/>
  <c r="A29" i="1" s="1"/>
  <c r="A30" i="1" s="1"/>
  <c r="A31" i="1" s="1"/>
  <c r="A32" i="1" s="1"/>
  <c r="A33" i="1" s="1"/>
  <c r="G26" i="1"/>
  <c r="G25" i="1"/>
  <c r="G24" i="1"/>
  <c r="G23" i="1"/>
  <c r="G22" i="1" s="1"/>
  <c r="G21" i="1"/>
  <c r="G20" i="1"/>
  <c r="G19" i="1"/>
  <c r="G18" i="1"/>
  <c r="G17" i="1"/>
  <c r="G16" i="1"/>
  <c r="G15" i="1"/>
  <c r="G14" i="1"/>
  <c r="G13" i="1"/>
  <c r="G12" i="1" s="1"/>
  <c r="G11" i="1"/>
  <c r="G10" i="1"/>
  <c r="A10" i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G9" i="1"/>
  <c r="A9" i="1"/>
  <c r="G8" i="1"/>
  <c r="G7" i="1"/>
  <c r="G153" i="1" l="1"/>
  <c r="G138" i="1"/>
  <c r="G154" i="1" l="1"/>
</calcChain>
</file>

<file path=xl/sharedStrings.xml><?xml version="1.0" encoding="utf-8"?>
<sst xmlns="http://schemas.openxmlformats.org/spreadsheetml/2006/main" count="448" uniqueCount="412">
  <si>
    <t>PROYECTOS DE INVERSION REGISTRADOS EN EL BANCO DE PROGRAMAS Y PROYECTOS, QUE FORMAN PARTE DEL PLAN OPERATIVO ANUAL DE INVERSIONES POAI DEL DEPARTAMENTO</t>
  </si>
  <si>
    <t>NOVIEMBRE 30  2019</t>
  </si>
  <si>
    <t>ESTRATEGIA</t>
  </si>
  <si>
    <t>PROGRAMA</t>
  </si>
  <si>
    <t>SUB PROGRAMA</t>
  </si>
  <si>
    <t>CÓDIGO BPPIN</t>
  </si>
  <si>
    <t xml:space="preserve">NOMBRE DEL PROYECTO </t>
  </si>
  <si>
    <t>PRESUPUESTO 2019</t>
  </si>
  <si>
    <t>ADMINISTRACIÓN CENTRAL</t>
  </si>
  <si>
    <t>304 -Secretaría Administrativa</t>
  </si>
  <si>
    <t>5. BUEN GOBIERNO</t>
  </si>
  <si>
    <t>28. Gestión Territorial</t>
  </si>
  <si>
    <t>89. Modernización tecnológica y Administrativa</t>
  </si>
  <si>
    <t>201663000-0001</t>
  </si>
  <si>
    <t>Apoyo a la estrategia de Gobierno en linea en el Departamento del Quindio</t>
  </si>
  <si>
    <t>201663000-0002</t>
  </si>
  <si>
    <t>Formulación e implementación del programa de seguridad y salud en el trabajo, capacitación y bienestar social en el Departamento del Quindio</t>
  </si>
  <si>
    <t>201663000-0004</t>
  </si>
  <si>
    <t>Apoyo a la sostenibilidad de las tecnologías de la información y comunicación de la Gobernación del Quindío.</t>
  </si>
  <si>
    <t>201663000-0005</t>
  </si>
  <si>
    <t>Implementación de un programa  de  modernización de la gestión administrativa en el Departamento del Quindio</t>
  </si>
  <si>
    <t>305 Secretaría de Planeación</t>
  </si>
  <si>
    <t>26. Quindío Transparente y Legal</t>
  </si>
  <si>
    <t>83.Quindío Ejemplar y Legal</t>
  </si>
  <si>
    <t>201663000-0006</t>
  </si>
  <si>
    <t>Realización procesos de capacitación,  asistencia técnica, seguimiento  y evaluación en la aplicabilidad de los componentes   del Índice de Transparencia en el Departamento del Quindio</t>
  </si>
  <si>
    <t>84. Veedurías y Rendición de Cuentas</t>
  </si>
  <si>
    <t>201663000-0015</t>
  </si>
  <si>
    <t xml:space="preserve">Realización procesos de Rendición Publica de Cuentas Departamentales enlos  entes territoriales municipales del Departamento del Quindio </t>
  </si>
  <si>
    <t>27. Poder Ciudadano</t>
  </si>
  <si>
    <t>85. Quindío Si, a la participación</t>
  </si>
  <si>
    <t>201763000-0007</t>
  </si>
  <si>
    <t>Asistencia al Consejo Territorial de Planeación del Departamento del Quindío.</t>
  </si>
  <si>
    <t xml:space="preserve">87. Los instrumentos  de planificación como  ruta para el cumplimiento de la gestión pública  </t>
  </si>
  <si>
    <t>201663000-0009</t>
  </si>
  <si>
    <t>Diseño e implementación instrumentos de  planificación para el  ordenamiento  territorial, social y económico del  Departamento del Quindio</t>
  </si>
  <si>
    <t>201663000-0010</t>
  </si>
  <si>
    <t xml:space="preserve">Diseño    e implementación del Observatorio  de Desarrollo Humano en el Departamento del Quindio </t>
  </si>
  <si>
    <t>201663000-0011</t>
  </si>
  <si>
    <t>Diseño  e implementación del Tablero de Control  para el seguimiento y evalución del Plan de Desarrollo y las Políticas Públicas del  Departamento del Quindio</t>
  </si>
  <si>
    <t>201663000-0012</t>
  </si>
  <si>
    <t xml:space="preserve"> Implementación Sistema de Cooperación Internacional y  de Gestión de proyectos  del Depratamento del Quindío - " Fabrica de Proyectos</t>
  </si>
  <si>
    <t>201663000-0013</t>
  </si>
  <si>
    <t xml:space="preserve">Actualizar y/o  ajustar el Sistema Integrado de Gestión Administrativa SIGA del Departamento del Quindío </t>
  </si>
  <si>
    <t>201663000-0014</t>
  </si>
  <si>
    <t>Asistencia  técnica, seguimiento y evaluación  de la gestión  territorial en los  munipicios del Departamento del  Quindío.</t>
  </si>
  <si>
    <t>307 Secretaría de Hacienda y Finanzas Públicas</t>
  </si>
  <si>
    <t>88. Gestión Tributaria y Financiera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</si>
  <si>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</si>
  <si>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</si>
  <si>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</si>
  <si>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</si>
  <si>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</si>
  <si>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2. PROSPERIDAD CON EQUIDAD</t>
  </si>
  <si>
    <t>4. Infraestructura Sostenible para la Paz</t>
  </si>
  <si>
    <t>14. Mejora de la Infraestructura Vial del Departamento del Quindío</t>
  </si>
  <si>
    <t>201663000-0019</t>
  </si>
  <si>
    <t>Mantener, mejorar, rehabilitar y/o atender las vías y sus emergencias, en cumplimiento del Plan Vial del Departamento del Quindío.</t>
  </si>
  <si>
    <t>15. Mejora de la Infraestructura  Social del Departamento del Quindío</t>
  </si>
  <si>
    <t>201663000-0021</t>
  </si>
  <si>
    <t>Construir, mantener, mejorar y/o rehabilitar la infraestructura social del Departamento del Quindio</t>
  </si>
  <si>
    <t>2018003630-002</t>
  </si>
  <si>
    <t xml:space="preserve">Contrucción Cancha Sintetica y Adecuación del Polideportivo en el Sector el Naranjal, Quimbaya Quindio </t>
  </si>
  <si>
    <t>1. DESARROLLO SOSTENIBLE</t>
  </si>
  <si>
    <t>1. Quindío territorio vital</t>
  </si>
  <si>
    <t>2. Manejo integral del agua y saneamiento básico</t>
  </si>
  <si>
    <t>201663000-0022</t>
  </si>
  <si>
    <t>Apoyo en atenciones prioritarias en Agua Potable y/o Saneamiento Básico en el Departamento del Quindio</t>
  </si>
  <si>
    <t>201663000-0023</t>
  </si>
  <si>
    <t>Construción y mejoramiento de la infraestructura de agua potable y saneamiento básico del Departamento del Quindio.</t>
  </si>
  <si>
    <t>201663000-0024</t>
  </si>
  <si>
    <t>Ejecución del plan de acompañamiento social a los proyectos y obras de infraestructura de agua potable y saneamiento básico en el Departamento del Quindio</t>
  </si>
  <si>
    <t>201663000-0025</t>
  </si>
  <si>
    <t>Actualización e implementación del  Plan Ambiental para el sector de agua potable y saneamiento básico en el Departamento del Quindio</t>
  </si>
  <si>
    <t>201663000-0026</t>
  </si>
  <si>
    <t>Ejecución del plan de aseguramiento de la prestación de los servicios públicos de agua potable y saneamiento básico urbano y rural en el Departamento del Quindio</t>
  </si>
  <si>
    <t>309 Secretaría del Interior</t>
  </si>
  <si>
    <t>4. SEGURIDAD HUMANA</t>
  </si>
  <si>
    <t xml:space="preserve">23. Seguridad humana como dinamizador de la vida, dignidad y libertad en el Quindío </t>
  </si>
  <si>
    <t>75. Seguridad ciudadana  para prevención y control del delito</t>
  </si>
  <si>
    <t>201663000-0028</t>
  </si>
  <si>
    <t xml:space="preserve">Construcción integral de la seguridad humana en el Departamento de Quindio.  </t>
  </si>
  <si>
    <t>76. Convivencia, Justicia  y Cultura de Paz</t>
  </si>
  <si>
    <t>201663000-0029</t>
  </si>
  <si>
    <t>Apoyo a la convivencia, justicia y cultura de paz en el Departamento del  Quindio.</t>
  </si>
  <si>
    <t>24. Construcción de paz y reconciliación en el Quindío</t>
  </si>
  <si>
    <t>78. Plan de Acción Territorial para las Víctimas del Conflicto</t>
  </si>
  <si>
    <t>201663000-0030</t>
  </si>
  <si>
    <t>Implementación del Plan de Acción Territorial para la prevención, protección, asistencia, atención, reparación integral en el Departamento del Quindio.</t>
  </si>
  <si>
    <t>79. Protección y Garantías de no Repetición</t>
  </si>
  <si>
    <t>201663000-0032</t>
  </si>
  <si>
    <t>Implementación del Plan Integral de prevención de vulneraciones de los Derechos Humanos DDHH e infracciones  al Derecho Internacional Humanitario DIH en el departamento del Quindio</t>
  </si>
  <si>
    <t>80. Preparados para la Paz Territorial</t>
  </si>
  <si>
    <t>201663000-0034</t>
  </si>
  <si>
    <t>Construcción de la Paz Territorial en el Departamento del Quindio</t>
  </si>
  <si>
    <t xml:space="preserve">25. El Quindío Departamento Resiliente </t>
  </si>
  <si>
    <t>81.Quindío protegiendo el futuro</t>
  </si>
  <si>
    <t>201663000-0036</t>
  </si>
  <si>
    <t xml:space="preserve">Administración del  riesgo mediante el conocimiento, la reducción y el manejo del desastre  en el Departamento del Quindio. </t>
  </si>
  <si>
    <t>82. Fortalecimiento Institucional para la Gestión del Riesgo de Desastres como una Estrategia de Desarrollo</t>
  </si>
  <si>
    <t>201663000-0038</t>
  </si>
  <si>
    <t>Apoyo institucional en la gestión del riesgo  en el Departamento del Quindio</t>
  </si>
  <si>
    <t>201663000-0042</t>
  </si>
  <si>
    <t xml:space="preserve">Fortalecimiento de las veedurias ciudadanas en el Departamento del Quindio </t>
  </si>
  <si>
    <t>27.Poder Ciudadano</t>
  </si>
  <si>
    <t>201663000-0039</t>
  </si>
  <si>
    <t>Construcción de la participación ciudadana y control social en el Departamento del Quindio</t>
  </si>
  <si>
    <t>86. Comunales comprometidos con el Desarrollo</t>
  </si>
  <si>
    <t>201663000-0040</t>
  </si>
  <si>
    <t xml:space="preserve">Desarrollo de los Organismos Comunales en el Departamento del Quindio </t>
  </si>
  <si>
    <t>310 Secretaría de Cultura</t>
  </si>
  <si>
    <t>3. INCLUSION SOCIAL</t>
  </si>
  <si>
    <t>9. Cultura, Arte y educación para la Paz</t>
  </si>
  <si>
    <t>29. Arte para todos</t>
  </si>
  <si>
    <t>201663000-0045</t>
  </si>
  <si>
    <t xml:space="preserve">Apoyo a seguridad social del creador y gestor cultural del Departamento del Quindio </t>
  </si>
  <si>
    <t>201663000-0046</t>
  </si>
  <si>
    <t>Apoyo al arte y la cultura en todo el Departamento del Quindío</t>
  </si>
  <si>
    <t xml:space="preserve">30. Emprendimiento Cultural </t>
  </si>
  <si>
    <t>201663000-0047</t>
  </si>
  <si>
    <t xml:space="preserve">Fortalecimiento y promoción del  emprendimiento cultural y las industrias creativas en el Departamento </t>
  </si>
  <si>
    <t>31. Lectura, escritura y bibliotecas</t>
  </si>
  <si>
    <t>201663000-0048</t>
  </si>
  <si>
    <t xml:space="preserve"> Fortalecimiento al  Plan Departamental  de lectura, escritura y bibliotecas en el Departamento del Quindio .</t>
  </si>
  <si>
    <t>10.Patrimonio, paisaje cultural cafetero, ciudadanía y diversidad cultural</t>
  </si>
  <si>
    <t>32.Viviendo el patrimonio y el Paisaje Cultural Cafetero</t>
  </si>
  <si>
    <t>201663000-0049</t>
  </si>
  <si>
    <t>Apoyo al reconocimiento, apropiación y salvaguardia y difusión del patrimonio cultural en todo el Departamento del Quindío.</t>
  </si>
  <si>
    <t>33. Comunicación, ciudadanía y Sistema Departamental de Cultura</t>
  </si>
  <si>
    <t>201663000-0050</t>
  </si>
  <si>
    <t>Fortalecimiento de la comunicación, la ciudadanía  y el sistema departamental de cultura  en el Quindio.</t>
  </si>
  <si>
    <t xml:space="preserve">311 Secretaría de Turismo, Industria y Comercio </t>
  </si>
  <si>
    <t>2.Quindío rural, inteligente, competitivo y empresarial</t>
  </si>
  <si>
    <t>8. Quindío Prospero y productivo</t>
  </si>
  <si>
    <t>201663000-0051</t>
  </si>
  <si>
    <t>Apoyo al mejoramiento de la competitividad a iniciativas  productivas en el  Departamento del Quindío</t>
  </si>
  <si>
    <t>201663000-0052</t>
  </si>
  <si>
    <t xml:space="preserve"> Fortalecimiento de  la   competitividad  a través de la  gestión de la innovación  y la tecnocología en el Departamento del Quindio</t>
  </si>
  <si>
    <t>9. Hacia el Emprendimiento, Empresarismo, asociatividad y generación de empleo en el Departamento del Quindío</t>
  </si>
  <si>
    <t>201663000-0053</t>
  </si>
  <si>
    <t xml:space="preserve"> Apoyo al emprendimiento, empresarismo, asociatividad y generación de empleo en el departamento del Quindío.</t>
  </si>
  <si>
    <t>10.Quindío Sin Fronteras</t>
  </si>
  <si>
    <t>201663000-0056</t>
  </si>
  <si>
    <t xml:space="preserve">Fortalecimiento del sector empresarial  hacia mercados globales en el Departamento del Quindio .   </t>
  </si>
  <si>
    <t>3.Quindío Potencia Turística de Naturaleza y Diversión</t>
  </si>
  <si>
    <t xml:space="preserve">11. Fortalecimiento de la oferta de productos y atractivos turísticos </t>
  </si>
  <si>
    <t>201663000-0059</t>
  </si>
  <si>
    <t>Fortalecimiento de la oferta de prestadores de servicos, productos y atractivos turísticos en el Departamento del Quindío.</t>
  </si>
  <si>
    <t>12. Mejoramiento de la competitividad del Quindío como destino turístico</t>
  </si>
  <si>
    <t>201663000-0060</t>
  </si>
  <si>
    <t>Apoyo a la competitividad  como destino turístico en el Departamento del Quindío.</t>
  </si>
  <si>
    <t>13.Promoción nacional e internacional del departamento como destino turístico</t>
  </si>
  <si>
    <t>201663000-0062</t>
  </si>
  <si>
    <t>Apoyo a la promoción nacional e internacional como destino  turísmo del Departamento del Quindío.</t>
  </si>
  <si>
    <t>312 Secretaría de Agricultura, Desarrollo Rural y Medio Ambiente</t>
  </si>
  <si>
    <t>1.Generación de entornos favorables y sostenibilidad ambiental</t>
  </si>
  <si>
    <t>201663000-0064</t>
  </si>
  <si>
    <t>Generación de entornos favorables y sostenibilidad ambiental para el Departamento del Quindío</t>
  </si>
  <si>
    <t>2.Manejo integral del agua y saneamiento básico</t>
  </si>
  <si>
    <t>201663000-0067</t>
  </si>
  <si>
    <t>Gestón integral de cuencas hirdográficas en el Departamento del Quindío</t>
  </si>
  <si>
    <t>3.Bienes y servicios ambientales para las nuevas generaciones</t>
  </si>
  <si>
    <t>201663000-0068</t>
  </si>
  <si>
    <t>Aplicación de mecanismos de protección ambiental en el Departamento del Quindío.</t>
  </si>
  <si>
    <t>201663000-0069</t>
  </si>
  <si>
    <t>Fortalecimiento  y potencialización de los servicios ecosistemicos en el Departamento del Quindío</t>
  </si>
  <si>
    <t>2.PROSPERIDAD CON EQUIDAD</t>
  </si>
  <si>
    <t>4.Innovación para una caficultura sostenible en el departamento del Quindío</t>
  </si>
  <si>
    <t>201663000-0072</t>
  </si>
  <si>
    <t>Fortalecimiento e innovación empresarial  de la caficultura en el Departamento del Quindio</t>
  </si>
  <si>
    <t>5.Centros Agroindustriales Regionales para la Paz - CARPAZ</t>
  </si>
  <si>
    <t>201663000-0176</t>
  </si>
  <si>
    <t>Creacion e implementacion de los centros agroindustriales para  la paz CAPAZ en el Deparamento del Quindio</t>
  </si>
  <si>
    <t>201663000-0177</t>
  </si>
  <si>
    <t>Creacion e implementacion del Fondo de Finaanciamiento de Desarrollo Rural FIDER</t>
  </si>
  <si>
    <t>201663000-0175</t>
  </si>
  <si>
    <t>Implementacion de un instrumento para la Prevención de eventos naturales productos agricolas en e Departamento del Quindio</t>
  </si>
  <si>
    <t>6.Emprendimiento y empleo rural</t>
  </si>
  <si>
    <t>201663000-0075</t>
  </si>
  <si>
    <t xml:space="preserve">Fomento al emprendimiento y  al empleo rural en el Departamento del Quindío  </t>
  </si>
  <si>
    <t>7.Impulso a la competitividad productiva y empresarial del sector Rural</t>
  </si>
  <si>
    <t>201663000-0078</t>
  </si>
  <si>
    <t>Fortalecimiento a la competitividad productiva y empresarial del sector rural en el Departamento del Quindio</t>
  </si>
  <si>
    <t>11.Soberanía, seguridad alimentaria y nutricional</t>
  </si>
  <si>
    <t>34.Fomento a la Agricultura Familiar Campesina, agricultura urbana y mercados campesinos para la soberanía y  Seguridad alimentaria</t>
  </si>
  <si>
    <t>201663000-0079</t>
  </si>
  <si>
    <t>Fomento a la agricultura familiar , urbana y  mercados campesinos para la soberanía y  Seguridad alimentaria en el Departamento del Quindio.</t>
  </si>
  <si>
    <t>313 Oficina Privada</t>
  </si>
  <si>
    <t>5.BUEN GOBIERNO</t>
  </si>
  <si>
    <t>201663000-0082</t>
  </si>
  <si>
    <t>Desarrollar y fortalecer la cultura de la transparencia, participación, buen gobierno  y valores éticos y morales en el Departamento del Quindio</t>
  </si>
  <si>
    <t>201663000-0083</t>
  </si>
  <si>
    <t>Implementacion de una (1) sala de transparencia "Urna de Cristal" en el Departamento del Quindio</t>
  </si>
  <si>
    <t>89.Modernización tecnológica y Administrativa</t>
  </si>
  <si>
    <t>201663000-0081</t>
  </si>
  <si>
    <t xml:space="preserve">Implementación de  la estrategia de comunicaciones para  la divulgación de  los programas, proyectos,  actividades y servicios del Departamento del Quindío </t>
  </si>
  <si>
    <t>314 Secretaría de Educación - 1404 Inversión</t>
  </si>
  <si>
    <t>5.Cobertura Educativa</t>
  </si>
  <si>
    <t>16. Acceso y Permanencia</t>
  </si>
  <si>
    <t>201663000-0084</t>
  </si>
  <si>
    <t xml:space="preserve"> Fortalecimiento de las estrategias para el acceso,  permanencia y seguridad  de los niños, niñas y jóvenes en el  sistema  educativo del Departamento del Quindio. </t>
  </si>
  <si>
    <t>17.Educación inclusiva con acceso y permanencia para poblaciones vulnerables - diferenciales</t>
  </si>
  <si>
    <t>201663000-0086</t>
  </si>
  <si>
    <t>Implementación de estrategias de inclusión para garantizar la atención educativa a población vulnerable en el  Departamento del  Quindío.</t>
  </si>
  <si>
    <t xml:space="preserve">18.Funcionamiento y prestación del servicio educativo de las instituciones educativas </t>
  </si>
  <si>
    <t>201663000-0087</t>
  </si>
  <si>
    <t>Aplicación funcionamiento y prestación del servicio educativo de las instituciones educativas</t>
  </si>
  <si>
    <t>6. Calidad Educativa</t>
  </si>
  <si>
    <t>19.Calidad Educativa para la Paz</t>
  </si>
  <si>
    <t>201663000-0089</t>
  </si>
  <si>
    <t xml:space="preserve">Implementación de  estrategias para el mejoramiento continuo del indice sintetico de calidad educativa en los niveles de básica primaria, básica secundaria y nivel de media en el Departamento del Quindio 
</t>
  </si>
  <si>
    <t>20.Educación, Ambientes Escolares y Cultura para la Paz</t>
  </si>
  <si>
    <t>201663000-0090</t>
  </si>
  <si>
    <t>Mejoramiento de ambientes escolares y  fortalecimiento de modelos educativos articuladores de la ciencia, los lenguajes, las artes y el deporte en el Departamento del Quindio</t>
  </si>
  <si>
    <t>21.Plan Departamental del Lectura y Escritura</t>
  </si>
  <si>
    <t>201663000-0091</t>
  </si>
  <si>
    <t>Implementación de  estrategias educativas en  lectura y escritura en las instituciones educativas en el Departamento del Quindío.</t>
  </si>
  <si>
    <t>22.Funcionamiento de las Instituciones Educativas</t>
  </si>
  <si>
    <t>201663000-0093</t>
  </si>
  <si>
    <t>Mejoramiento de estrategias que permitan una mayor eficiencia en la gestion de procesos y proyectos de las instituciones educativas del Departamento del Quindio.</t>
  </si>
  <si>
    <t>7.Pertinencia e Innovación</t>
  </si>
  <si>
    <t>23.Quindío Bilingüe</t>
  </si>
  <si>
    <t>201663000-0094</t>
  </si>
  <si>
    <t>Implementación de estrategias para el mejoramiento de las competencias en lengua extranjera en estudiantes y docentes de las instituciones educativas del Departamento del Quindío</t>
  </si>
  <si>
    <t>24.Fortalecimiento de la Media Técnica</t>
  </si>
  <si>
    <t>201663000-0095</t>
  </si>
  <si>
    <t xml:space="preserve">Fortalecimiento de los niveles de educación  básica y media para la articulación con la educación terciaria en el Departamento del Quindio </t>
  </si>
  <si>
    <t>2017003630-122</t>
  </si>
  <si>
    <t>Implementación de un fondo de apoyo Departamental para el acceso y la permanencia de la educacion tecnica, tecnologica y superior en el Departamento del Quindio.</t>
  </si>
  <si>
    <t>8.Eficiencia educativa</t>
  </si>
  <si>
    <t>25.Eficiencia y modernización administrativa</t>
  </si>
  <si>
    <t>201663000-0096</t>
  </si>
  <si>
    <t xml:space="preserve">Fortalecimiento de los niveles de eficiencia administrativa en la Secretaría de Educación Departamental del Quindío </t>
  </si>
  <si>
    <t>26.Otros proyectos de conectividad</t>
  </si>
  <si>
    <t>201663000-0097</t>
  </si>
  <si>
    <t xml:space="preserve">Fortalecimiento de las herramientas tecnológicas en las Instituciones Educativas del Departamento del Quindío </t>
  </si>
  <si>
    <t>27.Funcionamiento y prestación de servicios del sector educativo del nivel central 1400-1401</t>
  </si>
  <si>
    <t>201663000-0098</t>
  </si>
  <si>
    <t>Funcionamiento y Prestación de Servicios del Sector Educativo del nivel Central  en el Departamento del Quindio</t>
  </si>
  <si>
    <t>28.Eficiencia administrativa y docente en la  gestión del bienestar laboral</t>
  </si>
  <si>
    <t>201663000-0100</t>
  </si>
  <si>
    <t>Mejoramiento  de la gestión admnistrativa y docente para la eficiencia del bienestar laboral   del Departamento del Quindio</t>
  </si>
  <si>
    <t>16.Atención Integral a la Primera Infancia</t>
  </si>
  <si>
    <t xml:space="preserve">57.Educación Inicial Integral </t>
  </si>
  <si>
    <t>201663000-0101</t>
  </si>
  <si>
    <t xml:space="preserve">Implementación del modelo de atención integral de la educación inicial en el Departamento del  Quindio. </t>
  </si>
  <si>
    <t>316 Secretaría de Familia</t>
  </si>
  <si>
    <t>3.INCLUSION SOCIAL</t>
  </si>
  <si>
    <t>56.Niños y Niñas en entornos Protectores-semillas infantiles-</t>
  </si>
  <si>
    <t>201663000-0102</t>
  </si>
  <si>
    <t>Implementación de un modelo de atención integral a niños y niñas en entornos protectores en el Departamento del Quindìo</t>
  </si>
  <si>
    <t>17.Promoción y  Protección  de la Familia</t>
  </si>
  <si>
    <t xml:space="preserve">58.Familias para la Construcción  del Quindío como  territorio de paz. </t>
  </si>
  <si>
    <t>201663000-0103</t>
  </si>
  <si>
    <t>Formulación e implementación de  la politica pública  de la familia en el departamento del Quindio</t>
  </si>
  <si>
    <t xml:space="preserve">59.Quindío departamento de derechos  de niñas, niños y adolescentes </t>
  </si>
  <si>
    <t>201663000-0109</t>
  </si>
  <si>
    <t>Implementación de la  política de primera infancia, infancia y adolescencia en el Departamento del Quindio</t>
  </si>
  <si>
    <t xml:space="preserve">60. "Sí para ti" atención integral a adolescentes y jóvenes </t>
  </si>
  <si>
    <t>201663000-0110</t>
  </si>
  <si>
    <t>Desarrollo de acciones encaminadas a la atención integral  de los adolescentes y jóvenes del Departamento del Quindio</t>
  </si>
  <si>
    <t xml:space="preserve">61.Capacidad sin limites. </t>
  </si>
  <si>
    <t>201663000-0114</t>
  </si>
  <si>
    <t>Actualización e implementación  de   la política pública departamental de discapacidad  "Capacidad sin limites" en el Quindio.</t>
  </si>
  <si>
    <t>18.Genero, Poblaciones vulnerables y con enfoque diferencial</t>
  </si>
  <si>
    <t>62.Prevención y Atención a la población en estado de vulnerabilidad  extrema y migrantes.</t>
  </si>
  <si>
    <t>201663000-0117</t>
  </si>
  <si>
    <t xml:space="preserve">Diseño e implementación  de una estrategia para la atención de la  población  en vulnerabiliada extrema  en el Departamento del Quindio  </t>
  </si>
  <si>
    <t>201663000-0118</t>
  </si>
  <si>
    <t>Implementación del programa  para la atención y acompañamiento  del ciudadano migrante  y de repatración en el Departamento del Quindio.</t>
  </si>
  <si>
    <t xml:space="preserve">63.Pervivencia de los pueblos indígenas en el marco de la Paz </t>
  </si>
  <si>
    <t>201663000-0121</t>
  </si>
  <si>
    <t>Fortalecimiento resguardo  indígena DACHI AGORE DRUA del municipio de Calarcá del Departamento del Quindío.</t>
  </si>
  <si>
    <t>201663000-0122</t>
  </si>
  <si>
    <t xml:space="preserve">Apoyo  a la elaboración y puesta marcha de Planes de Vida  de los cabildos indigenas en el departamento del Quindio  </t>
  </si>
  <si>
    <t xml:space="preserve">64.Población afro descendiente por el camino de la paz </t>
  </si>
  <si>
    <t>201663000-0124</t>
  </si>
  <si>
    <t xml:space="preserve">Implementación de un  programa de atención integral a la población  afrodescendiente en el Departamento del Quindio </t>
  </si>
  <si>
    <t>65.Sí a la diversidad sexual e identidad de género y su familia.</t>
  </si>
  <si>
    <t>201663000-0125</t>
  </si>
  <si>
    <t>Fomulación e implementación de la politca pública  de diversidad sexual en el Departamento del Quindio</t>
  </si>
  <si>
    <t>66.Mujeres constructoras de Familia y de paz.</t>
  </si>
  <si>
    <t>201663000-0128</t>
  </si>
  <si>
    <t>Implementación de la polìtica pùblica de equidad de género para la mujer en el Departamento del Quindìo</t>
  </si>
  <si>
    <t>19.Atención integral al Adulto Mayor</t>
  </si>
  <si>
    <t xml:space="preserve">67.Quindío para todas las edades </t>
  </si>
  <si>
    <t>201663000-0129</t>
  </si>
  <si>
    <t xml:space="preserve">Apoyo y bienestar integral a las personas mayores del Departamento del Quindio </t>
  </si>
  <si>
    <t>317 Secretaría de Representación Judicial</t>
  </si>
  <si>
    <t>26.Quindío Transparente y Legal</t>
  </si>
  <si>
    <t>201663000-0131</t>
  </si>
  <si>
    <t>Formulación adopción e implementación de políticas de prevención del daño antijurídico en el Departamento del Quindío</t>
  </si>
  <si>
    <t>318 Secretaría de Salud - 1801- Régimen Subsidiado - 1802 Prestación de Servicios -1803 Salud Pública - 1804 Otros Gastos en Salud</t>
  </si>
  <si>
    <t>3.  INCLUSION SOCIAL</t>
  </si>
  <si>
    <t xml:space="preserve">35.Fortalecimiento a la vigilancia en  la seguridad alimentaria y nutricional del Quindío. </t>
  </si>
  <si>
    <t>201663000-0132</t>
  </si>
  <si>
    <t>Aprovechamiento biológico y consumo de  alimentos idóneos  en el Departamento del Quindio</t>
  </si>
  <si>
    <t>12.Salud Pública para un Quindío saludable y posible</t>
  </si>
  <si>
    <t>36.Salud ambiental</t>
  </si>
  <si>
    <t>201663000-0133</t>
  </si>
  <si>
    <t>Control Salud Ambiental Departamento del Quindío.</t>
  </si>
  <si>
    <t>37.Sexualidad, derechos sexuales y reproductivos</t>
  </si>
  <si>
    <t>201663000-0134</t>
  </si>
  <si>
    <t>Fortalecimiento de acciones de intervención inherentes a los derechos sexuales y reproductivos  en el Departamento del Quindio.</t>
  </si>
  <si>
    <t>38.Convivencia social y salud mental</t>
  </si>
  <si>
    <t>201663000-0135</t>
  </si>
  <si>
    <t>Fortalecimiento, promoción de la salud y prevención primaria en salud mental en el Departamento del Quindío.</t>
  </si>
  <si>
    <t>39.Estilos de vida saludable y condiciones no-transmisibles</t>
  </si>
  <si>
    <t>201663000-0138</t>
  </si>
  <si>
    <t xml:space="preserve">Control y vigilancia en las acciones de condiciones no transmisibles y promoción de estilos de vida saludable en el Quindio  </t>
  </si>
  <si>
    <t>40.Vida saludable y enfermedades transmisibles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</si>
  <si>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</si>
  <si>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</si>
  <si>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</si>
  <si>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Quindio </t>
  </si>
  <si>
    <t>201663000-0142</t>
  </si>
  <si>
    <t xml:space="preserve">Fortalecimiento de la inclusión social para la disminución de riesgos de contraer enfermedades transmisibles  en el Departamento del Quindio </t>
  </si>
  <si>
    <t>41.Salud publica en emergencias y desastres</t>
  </si>
  <si>
    <t>201663000-0143</t>
  </si>
  <si>
    <t>Prevención en emergencias y desastres de eventos relacionados con la salud pública en el Departamento del  Quindio</t>
  </si>
  <si>
    <t>42.Salud en el entorno laboral</t>
  </si>
  <si>
    <t>201663000-0145</t>
  </si>
  <si>
    <t xml:space="preserve"> Prevención vigilancia y control de eventos de origen laboral en el Departamento del Quindío.</t>
  </si>
  <si>
    <t>43.Fortalecimiento de la autoridad sanitaria</t>
  </si>
  <si>
    <t>201663000-0146</t>
  </si>
  <si>
    <t xml:space="preserve">Fortalecimiento de la autoridad sanitaria en el Departamento del Quindio </t>
  </si>
  <si>
    <t>44.Promoción social y gestión diferencial de poblaciones vulnerables.</t>
  </si>
  <si>
    <t>201663000-0148</t>
  </si>
  <si>
    <t>Implementación de programas de promoción social en poblaciones  especiales en el Departamento del Quindío.</t>
  </si>
  <si>
    <t>45.Plan de intervenciones colectivas en el modelo de APS</t>
  </si>
  <si>
    <t>201663000-0150</t>
  </si>
  <si>
    <t xml:space="preserve">Asistencia atención a las personas y prioridades en salud pública en el  Departamento del Quindío- Plan de Intervenciones Colectivas PIC. </t>
  </si>
  <si>
    <t>46.Vigilancia en salud publica y del laboratorio departamental.</t>
  </si>
  <si>
    <t>201663000-0151</t>
  </si>
  <si>
    <t xml:space="preserve">Fortalecimiento de las actividades de vigilancia y control del laboratorio de salud pública en el Departamento del Quindio </t>
  </si>
  <si>
    <t>201663000-0152</t>
  </si>
  <si>
    <t>Fortalecimiento del sistema de vigilancia en salud pública en el Departamento del Quindío.</t>
  </si>
  <si>
    <t>13.Universalidad  del aseguramiento en salud para un bien común</t>
  </si>
  <si>
    <t>47.Garantizar  la promoción de la afiliación al sistema de seguridad social</t>
  </si>
  <si>
    <t>201663000-0153</t>
  </si>
  <si>
    <t>Subsidio afiliación al régimen subsidiado del Sistema General de Seguridad Social en Salud en el Departamento del Quindío.</t>
  </si>
  <si>
    <t xml:space="preserve">48.Garantizar la cofinanciación para el régimen subsidiado en el departamento del Quindío </t>
  </si>
  <si>
    <t>49.Asistencia técnica  a los actores del sistema en el proceso de aseguramiento de la población</t>
  </si>
  <si>
    <t>14.Inclusión social en la prestación y desarrollo de servicios de salud</t>
  </si>
  <si>
    <t>50.Mejoramiento del Sistema de Calidad  de los Servicios y la Atención de los Usuarios</t>
  </si>
  <si>
    <t>201663000-0154</t>
  </si>
  <si>
    <t>Prestación de Servicios a la Población no Afiliada al Sistema General de Seguridad Social en Salud  y en los no POS  a la Población Afiliada al Régimen Subsidiado.</t>
  </si>
  <si>
    <t>51.Fortalecimiento de la  gestión de la entidad territorial municipal</t>
  </si>
  <si>
    <t>201663000-0155</t>
  </si>
  <si>
    <t xml:space="preserve">Asistencia técnica para el fortalecimiento de la gestión de las entidades territoriales del Departamento del Quindio </t>
  </si>
  <si>
    <t>52.Garantizar red de servicios en eventos de emergencias</t>
  </si>
  <si>
    <t>201663000-0156</t>
  </si>
  <si>
    <t>Servicio de salud en alerta en el Departamento del Quindío</t>
  </si>
  <si>
    <t>201663000-0157</t>
  </si>
  <si>
    <t xml:space="preserve">Fortalecimiento de la red de urgencias y emergencias en el Departamento del Quindio </t>
  </si>
  <si>
    <t>53.Garantizar el Sistema Obligatorio de Garantía de Calidad SOGC en las IPS del departamento</t>
  </si>
  <si>
    <t>201663000-0158</t>
  </si>
  <si>
    <t>Apoyo al proceso del sistema obligatorio de garantía de calidad a los prestadores de salud en el Departamento del Quindio.</t>
  </si>
  <si>
    <t>54.Fortalecimiento financiero de la red de servicios publica</t>
  </si>
  <si>
    <t>201663000-0159</t>
  </si>
  <si>
    <t>Fortalecimiento de la red de prestación de servicios pública  del Departamento del Quindío</t>
  </si>
  <si>
    <t>14.Gestión Posible</t>
  </si>
  <si>
    <t>55.Apoyo y Fortalecimiento Institucional</t>
  </si>
  <si>
    <t>201663000-0160</t>
  </si>
  <si>
    <t>Apoyo Operativo a la inversión social en salud en el Departamento del Quindio</t>
  </si>
  <si>
    <t xml:space="preserve">324 -Secretaría de Tecnologías de la Información y las Comunicaciones </t>
  </si>
  <si>
    <t>5. BUEN GOBIERNO</t>
  </si>
  <si>
    <t>28.  Gestión Territorial</t>
  </si>
  <si>
    <t>201663000-0003</t>
  </si>
  <si>
    <t>Actualización de la infraestructura tecnológica de la Gobernación del Quindío.</t>
  </si>
  <si>
    <t>TOTAL ADMINISTRACIÓN CENTRAL:</t>
  </si>
  <si>
    <t>ENTIDADES DESCENTRALIZADAS</t>
  </si>
  <si>
    <t>319 Indeportes Quindío</t>
  </si>
  <si>
    <t>20.Apoyo al deporte asociado</t>
  </si>
  <si>
    <t>68.Ligas deportivas del departamento del Quindío</t>
  </si>
  <si>
    <t>201663000-0161</t>
  </si>
  <si>
    <t>Apoyo al deporte asociado en el Departamento del Quindio</t>
  </si>
  <si>
    <t xml:space="preserve">69.Apoyo a eventos deportivos </t>
  </si>
  <si>
    <t xml:space="preserve">70.Juegos intercolegiados </t>
  </si>
  <si>
    <t>201663000-0162</t>
  </si>
  <si>
    <t>Apoyo a los juegos intercolegiados en el Deparrtamento del Quindìo</t>
  </si>
  <si>
    <t>71.Deporte formativo, deporte social comunitario y juegos  tradicionales.</t>
  </si>
  <si>
    <t>201663000-0163</t>
  </si>
  <si>
    <t>Apoyo al Deporte formativo, deporte social comunitario y juegos  tradicionales en el Departamento del Quindío</t>
  </si>
  <si>
    <t>21.Si Recreación y actividad física para ti</t>
  </si>
  <si>
    <t>72.Recreación,  para el Bien Común</t>
  </si>
  <si>
    <t>201663000-0164</t>
  </si>
  <si>
    <t xml:space="preserve"> Apoyo a la Recreación,  para el Bien Común en el Departamento del Quindío</t>
  </si>
  <si>
    <t>73.Actividad física, hábitos y estilos de vida saludables</t>
  </si>
  <si>
    <t>201663000-0165</t>
  </si>
  <si>
    <t>Apoyo a la actividad fisica, salud y productividad en el Deptp del Quindio</t>
  </si>
  <si>
    <t>22.Deporte, recreación, actividad fisica en los municipios del departamento del Quindío</t>
  </si>
  <si>
    <t>74.Implementación y apoyo a los proyectos deportivos, recreativos y de actividad fisica en los municipios del Departamento del Quindío</t>
  </si>
  <si>
    <t>201663000-0166</t>
  </si>
  <si>
    <t>Apoyo a proyectos deportivos, recreativos y de actividad fisica, en el Departamento del Quindìo</t>
  </si>
  <si>
    <t>320 Promotora de Vivienda</t>
  </si>
  <si>
    <t>4.Infraestructura Sostenible para la Paz</t>
  </si>
  <si>
    <t>14.Mejora de la Infraestructura Vial del Departamento del Quindío</t>
  </si>
  <si>
    <t>201663000-0171</t>
  </si>
  <si>
    <t xml:space="preserve">Apoyo en la formulación y ejecucion de proyectos de vivienda, infraestructura y equipamientos colectivos y comunitarios en el Departamento del Quindio </t>
  </si>
  <si>
    <t>15.Mejora de la Infraestructura  Social del Departamento del Quindío</t>
  </si>
  <si>
    <t xml:space="preserve">321 Instituto Departamental de Transito </t>
  </si>
  <si>
    <t xml:space="preserve">23.Seguridad humana como dinamizador de la vida, dignidad y libertad en el Quindío </t>
  </si>
  <si>
    <t>77.Fortalecimiento de la seguridad vial Departamental</t>
  </si>
  <si>
    <t>201663000-0172</t>
  </si>
  <si>
    <t>Fortalecimiento de la seguridad vial  en el Departamento del Quindío</t>
  </si>
  <si>
    <t>TOTAL ENTIDADES DESCENTRALIZADAS:</t>
  </si>
  <si>
    <t> TOTAL INVERSIÓN:</t>
  </si>
  <si>
    <t>JOSÉ IGNACIO ROJAS SEPÚLVEDA</t>
  </si>
  <si>
    <t>Secretario de Planeación Departamental</t>
  </si>
  <si>
    <t>Elaboró:  Norma Consuelo Mantilla Q., Profesional Universitario</t>
  </si>
  <si>
    <t>Revisó:     Juan José Jaramillo Pérez, Jefe de Proyectos y Cooperación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</si>
</sst>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right" vertical="center"/>
    </xf>
    <xf numFmtId="164" fontId="3" fillId="3" borderId="1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right" vertical="center"/>
    </xf>
    <xf numFmtId="43" fontId="3" fillId="3" borderId="8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right" vertical="center" wrapText="1"/>
    </xf>
    <xf numFmtId="164" fontId="4" fillId="0" borderId="16" xfId="2" applyNumberFormat="1" applyFont="1" applyBorder="1" applyAlignment="1">
      <alignment horizontal="justify" vertical="center" wrapText="1"/>
    </xf>
    <xf numFmtId="43" fontId="6" fillId="0" borderId="8" xfId="0" applyNumberFormat="1" applyFont="1" applyBorder="1" applyAlignment="1">
      <alignment vertical="center"/>
    </xf>
    <xf numFmtId="0" fontId="6" fillId="0" borderId="0" xfId="0" applyFont="1"/>
    <xf numFmtId="0" fontId="3" fillId="3" borderId="16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right" vertical="center" wrapText="1"/>
    </xf>
    <xf numFmtId="43" fontId="3" fillId="3" borderId="8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" fontId="4" fillId="0" borderId="16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4" fillId="0" borderId="16" xfId="3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7" fillId="0" borderId="0" xfId="0" applyFont="1"/>
    <xf numFmtId="0" fontId="3" fillId="2" borderId="16" xfId="0" applyFont="1" applyFill="1" applyBorder="1" applyAlignment="1">
      <alignment horizontal="center" vertical="center" wrapText="1"/>
    </xf>
    <xf numFmtId="43" fontId="3" fillId="2" borderId="8" xfId="2" applyFont="1" applyFill="1" applyBorder="1" applyAlignment="1">
      <alignment horizontal="justify" vertical="center"/>
    </xf>
    <xf numFmtId="0" fontId="2" fillId="4" borderId="0" xfId="0" applyFont="1" applyFill="1"/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right" vertical="center"/>
    </xf>
    <xf numFmtId="43" fontId="3" fillId="3" borderId="22" xfId="0" applyNumberFormat="1" applyFont="1" applyFill="1" applyBorder="1" applyAlignment="1">
      <alignment horizontal="left" vertical="center"/>
    </xf>
    <xf numFmtId="3" fontId="4" fillId="0" borderId="16" xfId="0" applyNumberFormat="1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164" fontId="4" fillId="0" borderId="16" xfId="0" applyNumberFormat="1" applyFont="1" applyBorder="1" applyAlignment="1">
      <alignment horizontal="justify" vertical="center" wrapText="1"/>
    </xf>
    <xf numFmtId="43" fontId="3" fillId="2" borderId="8" xfId="0" applyNumberFormat="1" applyFont="1" applyFill="1" applyBorder="1" applyAlignment="1">
      <alignment vertical="center" wrapText="1"/>
    </xf>
    <xf numFmtId="0" fontId="8" fillId="0" borderId="0" xfId="0" applyFont="1"/>
    <xf numFmtId="0" fontId="9" fillId="3" borderId="23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justify" vertical="center" wrapText="1"/>
    </xf>
    <xf numFmtId="0" fontId="9" fillId="3" borderId="24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left" vertical="center"/>
    </xf>
    <xf numFmtId="43" fontId="9" fillId="3" borderId="25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right"/>
    </xf>
    <xf numFmtId="165" fontId="2" fillId="4" borderId="0" xfId="0" applyNumberFormat="1" applyFont="1" applyFill="1" applyAlignment="1">
      <alignment vertical="center"/>
    </xf>
    <xf numFmtId="4" fontId="2" fillId="4" borderId="0" xfId="0" applyNumberFormat="1" applyFont="1" applyFill="1" applyAlignment="1">
      <alignment vertical="center" wrapText="1"/>
    </xf>
    <xf numFmtId="165" fontId="2" fillId="4" borderId="0" xfId="1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/>
    <xf numFmtId="0" fontId="4" fillId="0" borderId="0" xfId="0" applyFont="1" applyAlignment="1">
      <alignment horizontal="right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0" borderId="15" xfId="2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Normal" xfId="0" builtinId="0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AI%20NOV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 NOV 2019"/>
      <sheetName val="PROYECTOS"/>
    </sheetNames>
    <sheetDataSet>
      <sheetData sheetId="0">
        <row r="11">
          <cell r="AK11">
            <v>79103800</v>
          </cell>
        </row>
        <row r="12">
          <cell r="AK12">
            <v>44007000</v>
          </cell>
        </row>
        <row r="13">
          <cell r="AK13">
            <v>78604667</v>
          </cell>
        </row>
        <row r="14">
          <cell r="AK14">
            <v>15143000</v>
          </cell>
        </row>
        <row r="15">
          <cell r="AK15">
            <v>76000000</v>
          </cell>
        </row>
        <row r="16">
          <cell r="AK16">
            <v>121000000</v>
          </cell>
        </row>
        <row r="17">
          <cell r="AK17">
            <v>5000000000</v>
          </cell>
        </row>
        <row r="27">
          <cell r="AK27">
            <v>17500000</v>
          </cell>
        </row>
        <row r="31">
          <cell r="AK31">
            <v>58500000</v>
          </cell>
        </row>
        <row r="37">
          <cell r="AK37">
            <v>120000000</v>
          </cell>
        </row>
        <row r="43">
          <cell r="AK43">
            <v>221690000</v>
          </cell>
        </row>
        <row r="44">
          <cell r="AK44">
            <v>29800000</v>
          </cell>
        </row>
        <row r="45">
          <cell r="AK45">
            <v>8500000</v>
          </cell>
        </row>
        <row r="46">
          <cell r="AK46">
            <v>80000000</v>
          </cell>
        </row>
        <row r="47">
          <cell r="AK47">
            <v>59360000</v>
          </cell>
        </row>
        <row r="48">
          <cell r="AK48">
            <v>82600000</v>
          </cell>
        </row>
        <row r="49">
          <cell r="AK49">
            <v>37650000</v>
          </cell>
        </row>
        <row r="50">
          <cell r="AK50">
            <v>493700000</v>
          </cell>
        </row>
        <row r="51">
          <cell r="AK51">
            <v>48000000</v>
          </cell>
        </row>
        <row r="52">
          <cell r="AK52">
            <v>24920000</v>
          </cell>
        </row>
        <row r="53">
          <cell r="AK53">
            <v>30360000</v>
          </cell>
        </row>
        <row r="54">
          <cell r="AK54">
            <v>21000000</v>
          </cell>
        </row>
        <row r="55">
          <cell r="AK55">
            <v>21000000</v>
          </cell>
        </row>
        <row r="56">
          <cell r="AK56">
            <v>40230000</v>
          </cell>
        </row>
        <row r="57">
          <cell r="AK57">
            <v>40230000</v>
          </cell>
        </row>
        <row r="58">
          <cell r="AK58">
            <v>1900000</v>
          </cell>
        </row>
        <row r="59">
          <cell r="AK59">
            <v>36160000</v>
          </cell>
        </row>
        <row r="60">
          <cell r="AK60">
            <v>16387634</v>
          </cell>
        </row>
        <row r="70">
          <cell r="AK70">
            <v>1207414943</v>
          </cell>
        </row>
        <row r="71">
          <cell r="AK71">
            <v>413531048</v>
          </cell>
        </row>
        <row r="72">
          <cell r="AK72">
            <v>250000000</v>
          </cell>
        </row>
        <row r="73">
          <cell r="AK73">
            <v>11000000</v>
          </cell>
        </row>
        <row r="74">
          <cell r="AK74">
            <v>466527048</v>
          </cell>
        </row>
        <row r="84">
          <cell r="AK84">
            <v>4738646288</v>
          </cell>
        </row>
        <row r="85">
          <cell r="AK85">
            <v>1527594386</v>
          </cell>
        </row>
        <row r="89">
          <cell r="AK89">
            <v>4506255081</v>
          </cell>
        </row>
        <row r="90">
          <cell r="AK90">
            <v>4981825364</v>
          </cell>
        </row>
        <row r="91">
          <cell r="AK91">
            <v>2973925274</v>
          </cell>
        </row>
        <row r="92">
          <cell r="AK92">
            <v>5493522717</v>
          </cell>
        </row>
        <row r="93">
          <cell r="AK93">
            <v>1000000000</v>
          </cell>
        </row>
        <row r="94">
          <cell r="AK94">
            <v>2000000000</v>
          </cell>
        </row>
        <row r="95">
          <cell r="AK95">
            <v>29812345</v>
          </cell>
        </row>
        <row r="96">
          <cell r="AK96">
            <v>815853756</v>
          </cell>
        </row>
        <row r="104">
          <cell r="AK104">
            <v>2440979994</v>
          </cell>
        </row>
        <row r="105">
          <cell r="AK105">
            <v>1120246431</v>
          </cell>
        </row>
        <row r="106">
          <cell r="AK106">
            <v>80000000</v>
          </cell>
        </row>
        <row r="107">
          <cell r="AK107">
            <v>230000000</v>
          </cell>
        </row>
        <row r="108">
          <cell r="AK108">
            <v>1190000000</v>
          </cell>
        </row>
        <row r="118">
          <cell r="AK118">
            <v>35000000</v>
          </cell>
        </row>
        <row r="119">
          <cell r="AK119">
            <v>15000000</v>
          </cell>
        </row>
        <row r="120">
          <cell r="AK120">
            <v>1140000000</v>
          </cell>
        </row>
        <row r="121">
          <cell r="AK121">
            <v>5358821071</v>
          </cell>
        </row>
        <row r="122">
          <cell r="AK122">
            <v>119402266</v>
          </cell>
        </row>
        <row r="126">
          <cell r="AK126">
            <v>348530115</v>
          </cell>
        </row>
        <row r="127">
          <cell r="AK127">
            <v>360308722</v>
          </cell>
        </row>
        <row r="128">
          <cell r="AK128">
            <v>10000000</v>
          </cell>
        </row>
        <row r="134">
          <cell r="AK134">
            <v>270000000</v>
          </cell>
        </row>
        <row r="135">
          <cell r="AK135">
            <v>40000000</v>
          </cell>
        </row>
        <row r="136">
          <cell r="AK136">
            <v>45000000</v>
          </cell>
        </row>
        <row r="137">
          <cell r="AK137">
            <v>70000000</v>
          </cell>
        </row>
        <row r="138">
          <cell r="AK138">
            <v>54000000</v>
          </cell>
        </row>
        <row r="142">
          <cell r="AK142">
            <v>6000000</v>
          </cell>
        </row>
        <row r="143">
          <cell r="AK143">
            <v>41000000</v>
          </cell>
        </row>
        <row r="144">
          <cell r="AK144">
            <v>11000000</v>
          </cell>
        </row>
        <row r="148">
          <cell r="AK148">
            <v>15000000</v>
          </cell>
        </row>
        <row r="149">
          <cell r="AK149">
            <v>53000000</v>
          </cell>
        </row>
        <row r="155">
          <cell r="AK155">
            <v>189896598</v>
          </cell>
        </row>
        <row r="156">
          <cell r="AK156">
            <v>20000000</v>
          </cell>
        </row>
        <row r="157">
          <cell r="AK157">
            <v>129030874</v>
          </cell>
        </row>
        <row r="158">
          <cell r="AK158">
            <v>264785263</v>
          </cell>
        </row>
        <row r="159">
          <cell r="AK159">
            <v>452154126</v>
          </cell>
        </row>
        <row r="163">
          <cell r="AK163">
            <v>36800000</v>
          </cell>
        </row>
        <row r="164">
          <cell r="AK164">
            <v>47523515</v>
          </cell>
        </row>
        <row r="172">
          <cell r="AK172">
            <v>49687000</v>
          </cell>
        </row>
        <row r="178">
          <cell r="AK178">
            <v>369526463</v>
          </cell>
        </row>
        <row r="179">
          <cell r="AK179">
            <v>49690000</v>
          </cell>
        </row>
        <row r="180">
          <cell r="AK180">
            <v>11254037</v>
          </cell>
        </row>
        <row r="181">
          <cell r="AK181">
            <v>240000000</v>
          </cell>
        </row>
        <row r="182">
          <cell r="AK182">
            <v>29801133</v>
          </cell>
        </row>
        <row r="186">
          <cell r="AK186">
            <v>99372400</v>
          </cell>
        </row>
        <row r="196">
          <cell r="AK196">
            <v>1249277717</v>
          </cell>
        </row>
        <row r="197">
          <cell r="AK197">
            <v>1502044165</v>
          </cell>
        </row>
        <row r="198">
          <cell r="AK198">
            <v>1470533823</v>
          </cell>
        </row>
        <row r="199">
          <cell r="AK199">
            <v>241205227</v>
          </cell>
        </row>
        <row r="203">
          <cell r="AK203">
            <v>79500000</v>
          </cell>
        </row>
        <row r="207">
          <cell r="AK207">
            <v>245423575</v>
          </cell>
        </row>
        <row r="213">
          <cell r="AK213">
            <v>542559393</v>
          </cell>
        </row>
        <row r="217">
          <cell r="AK217">
            <v>55484348</v>
          </cell>
        </row>
        <row r="218">
          <cell r="AK218">
            <v>63915652</v>
          </cell>
        </row>
        <row r="228">
          <cell r="AK228">
            <v>79850000</v>
          </cell>
        </row>
        <row r="229">
          <cell r="AK229">
            <v>39750000</v>
          </cell>
        </row>
        <row r="230">
          <cell r="AK230">
            <v>69850000</v>
          </cell>
        </row>
        <row r="231">
          <cell r="AK231">
            <v>24850000</v>
          </cell>
        </row>
        <row r="232">
          <cell r="AK232">
            <v>34750000</v>
          </cell>
        </row>
        <row r="236">
          <cell r="AK236">
            <v>283800000</v>
          </cell>
        </row>
        <row r="237">
          <cell r="AK237">
            <v>70900000</v>
          </cell>
        </row>
        <row r="238">
          <cell r="AK238">
            <v>98500000</v>
          </cell>
        </row>
        <row r="239">
          <cell r="AK239">
            <v>150000000</v>
          </cell>
        </row>
        <row r="243">
          <cell r="AK243">
            <v>154700000</v>
          </cell>
        </row>
        <row r="244">
          <cell r="AK244">
            <v>200000000</v>
          </cell>
        </row>
        <row r="245">
          <cell r="AK245">
            <v>3750000</v>
          </cell>
        </row>
        <row r="251">
          <cell r="AK251">
            <v>119250000</v>
          </cell>
        </row>
        <row r="252">
          <cell r="AK252">
            <v>29800000</v>
          </cell>
        </row>
        <row r="256">
          <cell r="AK256">
            <v>119240000</v>
          </cell>
        </row>
        <row r="260">
          <cell r="AK260">
            <v>1431890390</v>
          </cell>
        </row>
        <row r="270">
          <cell r="AK270">
            <v>9500000</v>
          </cell>
        </row>
        <row r="271">
          <cell r="AK271">
            <v>26900000</v>
          </cell>
        </row>
        <row r="272">
          <cell r="AK272">
            <v>20500000</v>
          </cell>
        </row>
        <row r="273">
          <cell r="AK273">
            <v>66500000</v>
          </cell>
        </row>
        <row r="274">
          <cell r="AK274">
            <v>11217500</v>
          </cell>
        </row>
        <row r="278">
          <cell r="AK278">
            <v>31700000</v>
          </cell>
        </row>
        <row r="279">
          <cell r="AK279">
            <v>126673529</v>
          </cell>
        </row>
        <row r="283">
          <cell r="AK283">
            <v>317400000</v>
          </cell>
        </row>
        <row r="284">
          <cell r="AK284">
            <v>1376114361</v>
          </cell>
        </row>
        <row r="285">
          <cell r="AK285">
            <v>17941235</v>
          </cell>
        </row>
        <row r="286">
          <cell r="AK286">
            <v>9500000</v>
          </cell>
        </row>
        <row r="287">
          <cell r="AK287">
            <v>13620000</v>
          </cell>
        </row>
        <row r="288">
          <cell r="AK288">
            <v>11000000</v>
          </cell>
        </row>
        <row r="289">
          <cell r="AK289">
            <v>11000000</v>
          </cell>
        </row>
        <row r="297">
          <cell r="AK297">
            <v>62180000</v>
          </cell>
        </row>
        <row r="298">
          <cell r="AK298">
            <v>51800000</v>
          </cell>
        </row>
        <row r="299">
          <cell r="AK299">
            <v>69680000</v>
          </cell>
        </row>
        <row r="300">
          <cell r="AK300">
            <v>180599118</v>
          </cell>
        </row>
        <row r="304">
          <cell r="AK304">
            <v>287560000</v>
          </cell>
        </row>
        <row r="305">
          <cell r="AK305">
            <v>44350000</v>
          </cell>
        </row>
        <row r="306">
          <cell r="AK306">
            <v>1000000000</v>
          </cell>
        </row>
        <row r="307">
          <cell r="AK307">
            <v>33258000</v>
          </cell>
        </row>
        <row r="308">
          <cell r="AK308">
            <v>122170000</v>
          </cell>
        </row>
        <row r="309">
          <cell r="AK309">
            <v>22169913</v>
          </cell>
        </row>
        <row r="313">
          <cell r="AK313">
            <v>111208000</v>
          </cell>
        </row>
        <row r="314">
          <cell r="AK314">
            <v>303912588</v>
          </cell>
        </row>
        <row r="315">
          <cell r="AK315">
            <v>30000000</v>
          </cell>
        </row>
        <row r="316">
          <cell r="AK316">
            <v>30000000</v>
          </cell>
        </row>
        <row r="320">
          <cell r="AK320">
            <v>49684000</v>
          </cell>
        </row>
        <row r="321">
          <cell r="AK321">
            <v>148282912</v>
          </cell>
        </row>
        <row r="329">
          <cell r="AK329">
            <v>41423530</v>
          </cell>
        </row>
        <row r="330">
          <cell r="AK330">
            <v>18900000</v>
          </cell>
        </row>
        <row r="331">
          <cell r="AK331">
            <v>44350000</v>
          </cell>
        </row>
        <row r="332">
          <cell r="AK332">
            <v>19600000</v>
          </cell>
        </row>
        <row r="333">
          <cell r="AK333">
            <v>44100000</v>
          </cell>
        </row>
        <row r="343">
          <cell r="AK343">
            <v>450000000</v>
          </cell>
        </row>
        <row r="344">
          <cell r="AK344">
            <v>40000000</v>
          </cell>
        </row>
        <row r="350">
          <cell r="AK350">
            <v>1463092662</v>
          </cell>
        </row>
        <row r="360">
          <cell r="AK360">
            <v>6437930092</v>
          </cell>
        </row>
        <row r="361">
          <cell r="AK361">
            <v>14721869942.01</v>
          </cell>
        </row>
        <row r="362">
          <cell r="AK362">
            <v>1300000000</v>
          </cell>
        </row>
        <row r="366">
          <cell r="AK366">
            <v>25000000</v>
          </cell>
        </row>
        <row r="367">
          <cell r="AK367">
            <v>5000000</v>
          </cell>
        </row>
        <row r="368">
          <cell r="AK368">
            <v>10000000</v>
          </cell>
        </row>
        <row r="369">
          <cell r="AK369">
            <v>0</v>
          </cell>
        </row>
        <row r="370">
          <cell r="AK370">
            <v>54291242</v>
          </cell>
        </row>
        <row r="371">
          <cell r="AK371">
            <v>1508000000</v>
          </cell>
        </row>
        <row r="375">
          <cell r="AK375">
            <v>151601241535.28998</v>
          </cell>
        </row>
        <row r="381">
          <cell r="AK381">
            <v>0</v>
          </cell>
        </row>
        <row r="382">
          <cell r="AK382">
            <v>28355000</v>
          </cell>
        </row>
        <row r="383">
          <cell r="AK383">
            <v>0</v>
          </cell>
        </row>
        <row r="384">
          <cell r="AK384">
            <v>40000000</v>
          </cell>
        </row>
        <row r="385">
          <cell r="AK385">
            <v>0</v>
          </cell>
        </row>
        <row r="386">
          <cell r="AK386">
            <v>0</v>
          </cell>
        </row>
        <row r="387">
          <cell r="AK387">
            <v>0</v>
          </cell>
        </row>
        <row r="388">
          <cell r="AK388">
            <v>0</v>
          </cell>
        </row>
        <row r="392">
          <cell r="AK392">
            <v>223575000</v>
          </cell>
        </row>
        <row r="393">
          <cell r="AK393">
            <v>0</v>
          </cell>
        </row>
        <row r="394">
          <cell r="AK394">
            <v>0</v>
          </cell>
        </row>
        <row r="395">
          <cell r="AK395">
            <v>99875000</v>
          </cell>
        </row>
        <row r="396">
          <cell r="AK396">
            <v>64351000</v>
          </cell>
        </row>
        <row r="397">
          <cell r="AK397">
            <v>0</v>
          </cell>
        </row>
        <row r="398">
          <cell r="AK398">
            <v>0</v>
          </cell>
        </row>
        <row r="399">
          <cell r="AK399">
            <v>47021218</v>
          </cell>
        </row>
        <row r="400">
          <cell r="AK400">
            <v>101874368.86</v>
          </cell>
        </row>
        <row r="401">
          <cell r="AK401">
            <v>0</v>
          </cell>
        </row>
        <row r="405">
          <cell r="AK405">
            <v>32428490</v>
          </cell>
        </row>
        <row r="406">
          <cell r="AK406">
            <v>70000000</v>
          </cell>
        </row>
        <row r="407">
          <cell r="AK407">
            <v>0</v>
          </cell>
        </row>
        <row r="408">
          <cell r="AK408">
            <v>6701502</v>
          </cell>
        </row>
        <row r="412">
          <cell r="AK412">
            <v>30000000</v>
          </cell>
        </row>
        <row r="418">
          <cell r="AK418">
            <v>0</v>
          </cell>
        </row>
        <row r="419">
          <cell r="AK419">
            <v>0</v>
          </cell>
        </row>
        <row r="420">
          <cell r="AK420">
            <v>0</v>
          </cell>
        </row>
        <row r="421">
          <cell r="AK421">
            <v>0</v>
          </cell>
        </row>
        <row r="422">
          <cell r="AK422">
            <v>0</v>
          </cell>
        </row>
        <row r="426">
          <cell r="AK426">
            <v>9937000</v>
          </cell>
        </row>
        <row r="427">
          <cell r="AK427">
            <v>28354000</v>
          </cell>
        </row>
        <row r="428">
          <cell r="AK428">
            <v>621681887</v>
          </cell>
        </row>
        <row r="429">
          <cell r="AK429">
            <v>50000000</v>
          </cell>
        </row>
        <row r="430">
          <cell r="AK430">
            <v>1294717884</v>
          </cell>
        </row>
        <row r="436">
          <cell r="AK436">
            <v>9937000</v>
          </cell>
        </row>
        <row r="437">
          <cell r="AK437">
            <v>26768028</v>
          </cell>
        </row>
        <row r="441">
          <cell r="AK441">
            <v>706195624</v>
          </cell>
        </row>
        <row r="445">
          <cell r="AK445">
            <v>3503000000</v>
          </cell>
        </row>
        <row r="449">
          <cell r="AK449">
            <v>3000000</v>
          </cell>
        </row>
        <row r="450">
          <cell r="AK450">
            <v>17868204</v>
          </cell>
        </row>
        <row r="456">
          <cell r="AK456">
            <v>18817998</v>
          </cell>
        </row>
        <row r="466">
          <cell r="AK466">
            <v>41959067</v>
          </cell>
        </row>
        <row r="467">
          <cell r="AK467">
            <v>22090933</v>
          </cell>
        </row>
        <row r="473">
          <cell r="AK473">
            <v>178850000</v>
          </cell>
        </row>
        <row r="477">
          <cell r="AK477">
            <v>440860600</v>
          </cell>
        </row>
        <row r="478">
          <cell r="AK478">
            <v>38539400</v>
          </cell>
        </row>
        <row r="479">
          <cell r="AK479">
            <v>40000000</v>
          </cell>
        </row>
        <row r="483">
          <cell r="AK483">
            <v>32000000</v>
          </cell>
        </row>
        <row r="484">
          <cell r="AK484">
            <v>48000000</v>
          </cell>
        </row>
        <row r="485">
          <cell r="AK485">
            <v>40000000</v>
          </cell>
        </row>
        <row r="489">
          <cell r="AK489">
            <v>190000000</v>
          </cell>
        </row>
        <row r="495">
          <cell r="AK495">
            <v>1008600000</v>
          </cell>
        </row>
        <row r="496">
          <cell r="AK496">
            <v>79500000</v>
          </cell>
        </row>
        <row r="500">
          <cell r="AK500">
            <v>29800000</v>
          </cell>
        </row>
        <row r="501">
          <cell r="AK501">
            <v>69560000</v>
          </cell>
        </row>
        <row r="505">
          <cell r="AK505">
            <v>100000000</v>
          </cell>
        </row>
        <row r="509">
          <cell r="AK509">
            <v>30000000</v>
          </cell>
        </row>
        <row r="513">
          <cell r="AK513">
            <v>290000000</v>
          </cell>
        </row>
        <row r="519">
          <cell r="AK519">
            <v>43828198</v>
          </cell>
        </row>
        <row r="520">
          <cell r="AK520">
            <v>40000000</v>
          </cell>
        </row>
        <row r="521">
          <cell r="AK521">
            <v>1168073324</v>
          </cell>
        </row>
        <row r="522">
          <cell r="AK522">
            <v>2725504421</v>
          </cell>
        </row>
        <row r="532">
          <cell r="AK532">
            <v>71548128</v>
          </cell>
        </row>
        <row r="542">
          <cell r="AK542">
            <v>63000000</v>
          </cell>
        </row>
        <row r="543">
          <cell r="AK543">
            <v>41000000</v>
          </cell>
        </row>
        <row r="544">
          <cell r="AK544">
            <v>92000000</v>
          </cell>
        </row>
        <row r="550">
          <cell r="AK550">
            <v>94000000</v>
          </cell>
        </row>
        <row r="551">
          <cell r="AK551">
            <v>138000000</v>
          </cell>
        </row>
        <row r="555">
          <cell r="AK555">
            <v>42000000</v>
          </cell>
        </row>
        <row r="556">
          <cell r="AK556">
            <v>28000000</v>
          </cell>
        </row>
        <row r="557">
          <cell r="AK557">
            <v>66000000</v>
          </cell>
        </row>
        <row r="558">
          <cell r="AK558">
            <v>32000000</v>
          </cell>
        </row>
        <row r="562">
          <cell r="AK562">
            <v>54000000</v>
          </cell>
        </row>
        <row r="563">
          <cell r="AK563">
            <v>56000000</v>
          </cell>
        </row>
        <row r="564">
          <cell r="AK564">
            <v>28000000</v>
          </cell>
        </row>
        <row r="568">
          <cell r="AK568">
            <v>119500000</v>
          </cell>
        </row>
        <row r="569">
          <cell r="AK569">
            <v>28000000</v>
          </cell>
        </row>
        <row r="570">
          <cell r="AK570">
            <v>35500000</v>
          </cell>
        </row>
        <row r="574">
          <cell r="AK574">
            <v>112702000</v>
          </cell>
        </row>
        <row r="575">
          <cell r="AK575">
            <v>38403914</v>
          </cell>
        </row>
        <row r="576">
          <cell r="AK576">
            <v>454923553</v>
          </cell>
        </row>
        <row r="577">
          <cell r="AK577">
            <v>116687760</v>
          </cell>
        </row>
        <row r="578">
          <cell r="AK578">
            <v>218028925</v>
          </cell>
        </row>
        <row r="582">
          <cell r="AK582">
            <v>14000000</v>
          </cell>
        </row>
        <row r="583">
          <cell r="AK583">
            <v>15000000</v>
          </cell>
        </row>
        <row r="587">
          <cell r="AK587">
            <v>48000000</v>
          </cell>
        </row>
        <row r="588">
          <cell r="AK588">
            <v>28000000</v>
          </cell>
        </row>
        <row r="592">
          <cell r="AK592">
            <v>116000000</v>
          </cell>
        </row>
        <row r="593">
          <cell r="AK593">
            <v>66000000</v>
          </cell>
        </row>
        <row r="594">
          <cell r="AK594">
            <v>1433475987</v>
          </cell>
        </row>
        <row r="598">
          <cell r="AK598">
            <v>58000000</v>
          </cell>
        </row>
        <row r="599">
          <cell r="AK599">
            <v>99500000</v>
          </cell>
        </row>
        <row r="600">
          <cell r="AK600">
            <v>103916251</v>
          </cell>
        </row>
        <row r="601">
          <cell r="AK601">
            <v>56000000</v>
          </cell>
        </row>
        <row r="605">
          <cell r="AK605">
            <v>1538707111</v>
          </cell>
        </row>
        <row r="606">
          <cell r="AK606">
            <v>0</v>
          </cell>
        </row>
        <row r="610">
          <cell r="AK610">
            <v>1210233390</v>
          </cell>
        </row>
        <row r="611">
          <cell r="AK611">
            <v>104900970</v>
          </cell>
        </row>
        <row r="612">
          <cell r="AK612">
            <v>307565415</v>
          </cell>
        </row>
        <row r="618">
          <cell r="AK618">
            <v>30800000</v>
          </cell>
        </row>
        <row r="622">
          <cell r="AK622">
            <v>21648084086</v>
          </cell>
        </row>
        <row r="626">
          <cell r="AK626">
            <v>73000000</v>
          </cell>
        </row>
        <row r="632">
          <cell r="AK632">
            <v>0</v>
          </cell>
        </row>
        <row r="633">
          <cell r="AK633">
            <v>17669008162.400002</v>
          </cell>
        </row>
        <row r="634">
          <cell r="AK634">
            <v>0</v>
          </cell>
        </row>
        <row r="638">
          <cell r="AK638">
            <v>58080000</v>
          </cell>
        </row>
        <row r="642">
          <cell r="AK642">
            <v>10000000</v>
          </cell>
        </row>
        <row r="643">
          <cell r="AK643">
            <v>10000000</v>
          </cell>
        </row>
        <row r="644">
          <cell r="AK644">
            <v>674441641</v>
          </cell>
        </row>
        <row r="648">
          <cell r="AK648">
            <v>26100000</v>
          </cell>
        </row>
        <row r="649">
          <cell r="AK649">
            <v>30000000</v>
          </cell>
        </row>
        <row r="653">
          <cell r="AK653">
            <v>328080000</v>
          </cell>
        </row>
        <row r="654">
          <cell r="AK654">
            <v>12000000</v>
          </cell>
        </row>
        <row r="660">
          <cell r="AK660">
            <v>0</v>
          </cell>
        </row>
        <row r="661">
          <cell r="AK661">
            <v>150000000</v>
          </cell>
        </row>
        <row r="662">
          <cell r="AK662">
            <v>0</v>
          </cell>
        </row>
        <row r="672">
          <cell r="AK672">
            <v>0</v>
          </cell>
        </row>
        <row r="673">
          <cell r="AK673">
            <v>420151534</v>
          </cell>
        </row>
        <row r="674">
          <cell r="AK674">
            <v>93739999</v>
          </cell>
        </row>
        <row r="685">
          <cell r="AK685">
            <v>1989366808.8</v>
          </cell>
        </row>
        <row r="686">
          <cell r="AK686">
            <v>190771080</v>
          </cell>
        </row>
        <row r="690">
          <cell r="AK690">
            <v>170200000</v>
          </cell>
        </row>
        <row r="694">
          <cell r="AK694">
            <v>387947240.34000003</v>
          </cell>
        </row>
        <row r="698">
          <cell r="AK698">
            <v>115000000</v>
          </cell>
        </row>
        <row r="699">
          <cell r="AK699">
            <v>180000000</v>
          </cell>
        </row>
        <row r="700">
          <cell r="AK700">
            <v>55000000</v>
          </cell>
        </row>
        <row r="706">
          <cell r="AK706">
            <v>90800000</v>
          </cell>
        </row>
        <row r="707">
          <cell r="AK707">
            <v>80771030</v>
          </cell>
        </row>
        <row r="708">
          <cell r="AK708">
            <v>122759629.22</v>
          </cell>
        </row>
        <row r="712">
          <cell r="AK712">
            <v>168999321.65000001</v>
          </cell>
        </row>
        <row r="718">
          <cell r="AK718">
            <v>51682415</v>
          </cell>
        </row>
        <row r="728">
          <cell r="AK728">
            <v>313916293</v>
          </cell>
        </row>
        <row r="732">
          <cell r="AK732">
            <v>573181075</v>
          </cell>
        </row>
        <row r="733">
          <cell r="AK733">
            <v>573181075</v>
          </cell>
        </row>
        <row r="734">
          <cell r="AK734">
            <v>595320552</v>
          </cell>
        </row>
        <row r="735">
          <cell r="AK735">
            <v>582181075</v>
          </cell>
        </row>
        <row r="746">
          <cell r="AK746">
            <v>576000000</v>
          </cell>
        </row>
        <row r="747">
          <cell r="AK747">
            <v>21000000</v>
          </cell>
        </row>
        <row r="748">
          <cell r="AK748">
            <v>10000000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7"/>
  <sheetViews>
    <sheetView showGridLines="0" tabSelected="1" workbookViewId="0">
      <selection activeCell="D16" sqref="D16:D21"/>
    </sheetView>
  </sheetViews>
  <sheetFormatPr baseColWidth="10" defaultColWidth="11.42578125" defaultRowHeight="11.25" x14ac:dyDescent="0.2"/>
  <cols>
    <col min="1" max="1" width="3.85546875" style="1" customWidth="1"/>
    <col min="2" max="2" width="11.28515625" style="1" customWidth="1"/>
    <col min="3" max="3" width="11.5703125" style="1" customWidth="1"/>
    <col min="4" max="4" width="21.5703125" style="1" customWidth="1"/>
    <col min="5" max="5" width="15" style="66" customWidth="1"/>
    <col min="6" max="6" width="39.5703125" style="1" customWidth="1"/>
    <col min="7" max="7" width="23.140625" style="25" bestFit="1" customWidth="1"/>
    <col min="8" max="16384" width="11.42578125" style="1"/>
  </cols>
  <sheetData>
    <row r="1" spans="1:7" ht="11.25" customHeight="1" x14ac:dyDescent="0.2">
      <c r="B1" s="90" t="s">
        <v>0</v>
      </c>
      <c r="C1" s="91"/>
      <c r="D1" s="91"/>
      <c r="E1" s="91"/>
      <c r="F1" s="91"/>
      <c r="G1" s="92"/>
    </row>
    <row r="2" spans="1:7" ht="9.75" customHeight="1" x14ac:dyDescent="0.2">
      <c r="B2" s="93"/>
      <c r="C2" s="94"/>
      <c r="D2" s="94"/>
      <c r="E2" s="94"/>
      <c r="F2" s="94"/>
      <c r="G2" s="95"/>
    </row>
    <row r="3" spans="1:7" ht="16.5" customHeight="1" x14ac:dyDescent="0.2">
      <c r="B3" s="93"/>
      <c r="C3" s="94"/>
      <c r="D3" s="94"/>
      <c r="E3" s="94"/>
      <c r="F3" s="94"/>
      <c r="G3" s="95"/>
    </row>
    <row r="4" spans="1:7" ht="18.75" customHeight="1" x14ac:dyDescent="0.2">
      <c r="B4" s="93" t="s">
        <v>1</v>
      </c>
      <c r="C4" s="94"/>
      <c r="D4" s="94"/>
      <c r="E4" s="94"/>
      <c r="F4" s="94"/>
      <c r="G4" s="95"/>
    </row>
    <row r="5" spans="1:7" s="2" customFormat="1" ht="15" customHeight="1" x14ac:dyDescent="0.25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</row>
    <row r="6" spans="1:7" s="2" customFormat="1" ht="11.25" customHeight="1" x14ac:dyDescent="0.25">
      <c r="B6" s="96" t="s">
        <v>8</v>
      </c>
      <c r="C6" s="97"/>
      <c r="D6" s="97"/>
      <c r="E6" s="97"/>
      <c r="F6" s="97"/>
      <c r="G6" s="98"/>
    </row>
    <row r="7" spans="1:7" s="6" customFormat="1" ht="18.75" customHeight="1" x14ac:dyDescent="0.25">
      <c r="B7" s="7" t="s">
        <v>9</v>
      </c>
      <c r="C7" s="8"/>
      <c r="D7" s="8"/>
      <c r="E7" s="9"/>
      <c r="F7" s="8"/>
      <c r="G7" s="10">
        <f>SUM(G8:G11)</f>
        <v>5413858467</v>
      </c>
    </row>
    <row r="8" spans="1:7" ht="22.5" x14ac:dyDescent="0.2">
      <c r="A8" s="11">
        <v>1</v>
      </c>
      <c r="B8" s="69" t="s">
        <v>10</v>
      </c>
      <c r="C8" s="99" t="s">
        <v>11</v>
      </c>
      <c r="D8" s="99" t="s">
        <v>12</v>
      </c>
      <c r="E8" s="12" t="s">
        <v>13</v>
      </c>
      <c r="F8" s="13" t="s">
        <v>14</v>
      </c>
      <c r="G8" s="14">
        <f>'[1]POAI NOV 2019'!AK11</f>
        <v>79103800</v>
      </c>
    </row>
    <row r="9" spans="1:7" ht="33.75" x14ac:dyDescent="0.2">
      <c r="A9" s="11">
        <f>+A8+1</f>
        <v>2</v>
      </c>
      <c r="B9" s="69"/>
      <c r="C9" s="99"/>
      <c r="D9" s="99"/>
      <c r="E9" s="12" t="s">
        <v>15</v>
      </c>
      <c r="F9" s="13" t="s">
        <v>16</v>
      </c>
      <c r="G9" s="14">
        <f>'[1]POAI NOV 2019'!AK12</f>
        <v>44007000</v>
      </c>
    </row>
    <row r="10" spans="1:7" ht="33.75" x14ac:dyDescent="0.2">
      <c r="A10" s="11" t="e">
        <f>+#REF!+1</f>
        <v>#REF!</v>
      </c>
      <c r="B10" s="69"/>
      <c r="C10" s="99"/>
      <c r="D10" s="99"/>
      <c r="E10" s="12" t="s">
        <v>17</v>
      </c>
      <c r="F10" s="13" t="s">
        <v>18</v>
      </c>
      <c r="G10" s="14">
        <f>'[1]POAI NOV 2019'!AK13</f>
        <v>78604667</v>
      </c>
    </row>
    <row r="11" spans="1:7" ht="33.75" x14ac:dyDescent="0.2">
      <c r="A11" s="11" t="e">
        <f>+A10+1</f>
        <v>#REF!</v>
      </c>
      <c r="B11" s="69"/>
      <c r="C11" s="99"/>
      <c r="D11" s="99"/>
      <c r="E11" s="15" t="s">
        <v>19</v>
      </c>
      <c r="F11" s="13" t="s">
        <v>20</v>
      </c>
      <c r="G11" s="14">
        <f>SUM('[1]POAI NOV 2019'!AK14:AK17)</f>
        <v>5212143000</v>
      </c>
    </row>
    <row r="12" spans="1:7" s="6" customFormat="1" ht="18" customHeight="1" x14ac:dyDescent="0.25">
      <c r="A12" s="2"/>
      <c r="B12" s="16" t="s">
        <v>21</v>
      </c>
      <c r="C12" s="17"/>
      <c r="D12" s="17"/>
      <c r="E12" s="18"/>
      <c r="F12" s="17"/>
      <c r="G12" s="19">
        <f>SUM(G13:G21)</f>
        <v>1489487634</v>
      </c>
    </row>
    <row r="13" spans="1:7" ht="45" x14ac:dyDescent="0.2">
      <c r="A13" s="11" t="e">
        <f>+A11+1</f>
        <v>#REF!</v>
      </c>
      <c r="B13" s="69" t="s">
        <v>10</v>
      </c>
      <c r="C13" s="70" t="s">
        <v>22</v>
      </c>
      <c r="D13" s="13" t="s">
        <v>23</v>
      </c>
      <c r="E13" s="20" t="s">
        <v>24</v>
      </c>
      <c r="F13" s="13" t="s">
        <v>25</v>
      </c>
      <c r="G13" s="14">
        <f>'[1]POAI NOV 2019'!AK27</f>
        <v>17500000</v>
      </c>
    </row>
    <row r="14" spans="1:7" ht="33.75" x14ac:dyDescent="0.2">
      <c r="A14" s="11" t="e">
        <f>+A13+1</f>
        <v>#REF!</v>
      </c>
      <c r="B14" s="69"/>
      <c r="C14" s="70"/>
      <c r="D14" s="13" t="s">
        <v>26</v>
      </c>
      <c r="E14" s="20" t="s">
        <v>27</v>
      </c>
      <c r="F14" s="13" t="s">
        <v>28</v>
      </c>
      <c r="G14" s="14">
        <f>'[1]POAI NOV 2019'!AK31</f>
        <v>58500000</v>
      </c>
    </row>
    <row r="15" spans="1:7" ht="22.5" x14ac:dyDescent="0.2">
      <c r="A15" s="11" t="e">
        <f t="shared" ref="A15:A21" si="0">+A14+1</f>
        <v>#REF!</v>
      </c>
      <c r="B15" s="69"/>
      <c r="C15" s="13" t="s">
        <v>29</v>
      </c>
      <c r="D15" s="13" t="s">
        <v>30</v>
      </c>
      <c r="E15" s="20" t="s">
        <v>31</v>
      </c>
      <c r="F15" s="13" t="s">
        <v>32</v>
      </c>
      <c r="G15" s="14">
        <f>'[1]POAI NOV 2019'!AK37</f>
        <v>120000000</v>
      </c>
    </row>
    <row r="16" spans="1:7" s="23" customFormat="1" ht="33.75" x14ac:dyDescent="0.2">
      <c r="A16" s="11" t="e">
        <f t="shared" si="0"/>
        <v>#REF!</v>
      </c>
      <c r="B16" s="69"/>
      <c r="C16" s="70" t="s">
        <v>11</v>
      </c>
      <c r="D16" s="70" t="s">
        <v>33</v>
      </c>
      <c r="E16" s="20" t="s">
        <v>34</v>
      </c>
      <c r="F16" s="21" t="s">
        <v>35</v>
      </c>
      <c r="G16" s="22">
        <f>SUM('[1]POAI NOV 2019'!AK43:AK47)</f>
        <v>399350000</v>
      </c>
    </row>
    <row r="17" spans="1:7" ht="22.5" x14ac:dyDescent="0.2">
      <c r="A17" s="11" t="e">
        <f t="shared" si="0"/>
        <v>#REF!</v>
      </c>
      <c r="B17" s="69"/>
      <c r="C17" s="70"/>
      <c r="D17" s="70"/>
      <c r="E17" s="20" t="s">
        <v>36</v>
      </c>
      <c r="F17" s="13" t="s">
        <v>37</v>
      </c>
      <c r="G17" s="14">
        <f>'[1]POAI NOV 2019'!AK48</f>
        <v>82600000</v>
      </c>
    </row>
    <row r="18" spans="1:7" ht="33.75" x14ac:dyDescent="0.2">
      <c r="A18" s="11" t="e">
        <f t="shared" si="0"/>
        <v>#REF!</v>
      </c>
      <c r="B18" s="69"/>
      <c r="C18" s="70"/>
      <c r="D18" s="70"/>
      <c r="E18" s="20" t="s">
        <v>38</v>
      </c>
      <c r="F18" s="13" t="s">
        <v>39</v>
      </c>
      <c r="G18" s="14">
        <f>'[1]POAI NOV 2019'!AK49</f>
        <v>37650000</v>
      </c>
    </row>
    <row r="19" spans="1:7" ht="33.75" x14ac:dyDescent="0.2">
      <c r="A19" s="11" t="e">
        <f t="shared" si="0"/>
        <v>#REF!</v>
      </c>
      <c r="B19" s="69"/>
      <c r="C19" s="70"/>
      <c r="D19" s="70"/>
      <c r="E19" s="20" t="s">
        <v>40</v>
      </c>
      <c r="F19" s="13" t="s">
        <v>41</v>
      </c>
      <c r="G19" s="14">
        <f>'[1]POAI NOV 2019'!AK50</f>
        <v>493700000</v>
      </c>
    </row>
    <row r="20" spans="1:7" ht="22.5" x14ac:dyDescent="0.2">
      <c r="A20" s="11" t="e">
        <f t="shared" si="0"/>
        <v>#REF!</v>
      </c>
      <c r="B20" s="69"/>
      <c r="C20" s="70"/>
      <c r="D20" s="70"/>
      <c r="E20" s="20" t="s">
        <v>42</v>
      </c>
      <c r="F20" s="13" t="s">
        <v>43</v>
      </c>
      <c r="G20" s="14">
        <f>'[1]POAI NOV 2019'!AK51</f>
        <v>48000000</v>
      </c>
    </row>
    <row r="21" spans="1:7" ht="33.75" x14ac:dyDescent="0.2">
      <c r="A21" s="11" t="e">
        <f t="shared" si="0"/>
        <v>#REF!</v>
      </c>
      <c r="B21" s="69"/>
      <c r="C21" s="70"/>
      <c r="D21" s="70"/>
      <c r="E21" s="20" t="s">
        <v>44</v>
      </c>
      <c r="F21" s="13" t="s">
        <v>45</v>
      </c>
      <c r="G21" s="14">
        <f>SUM('[1]POAI NOV 2019'!AK52:AK60)</f>
        <v>232187634</v>
      </c>
    </row>
    <row r="22" spans="1:7" ht="21.75" customHeight="1" x14ac:dyDescent="0.2">
      <c r="A22" s="11"/>
      <c r="B22" s="16" t="s">
        <v>46</v>
      </c>
      <c r="C22" s="24"/>
      <c r="D22" s="24"/>
      <c r="E22" s="18"/>
      <c r="F22" s="17"/>
      <c r="G22" s="19">
        <f>SUM(G23:G24)</f>
        <v>2348473039</v>
      </c>
    </row>
    <row r="23" spans="1:7" ht="33.75" x14ac:dyDescent="0.2">
      <c r="A23" s="11">
        <v>15</v>
      </c>
      <c r="B23" s="82" t="s">
        <v>10</v>
      </c>
      <c r="C23" s="84" t="s">
        <v>11</v>
      </c>
      <c r="D23" s="70" t="s">
        <v>47</v>
      </c>
      <c r="E23" s="20" t="s">
        <v>48</v>
      </c>
      <c r="F23" s="13" t="s">
        <v>49</v>
      </c>
      <c r="G23" s="14">
        <f>SUM('[1]POAI NOV 2019'!AK70:AK72)</f>
        <v>1870945991</v>
      </c>
    </row>
    <row r="24" spans="1:7" ht="45" x14ac:dyDescent="0.2">
      <c r="A24" s="11">
        <v>16</v>
      </c>
      <c r="B24" s="82"/>
      <c r="C24" s="84"/>
      <c r="D24" s="70"/>
      <c r="E24" s="20" t="s">
        <v>50</v>
      </c>
      <c r="F24" s="13" t="s">
        <v>51</v>
      </c>
      <c r="G24" s="14">
        <f>SUM('[1]POAI NOV 2019'!AK73:AK74)</f>
        <v>477527048</v>
      </c>
    </row>
    <row r="25" spans="1:7" ht="27" customHeight="1" x14ac:dyDescent="0.2">
      <c r="A25" s="11"/>
      <c r="B25" s="16" t="s">
        <v>52</v>
      </c>
      <c r="C25" s="24"/>
      <c r="D25" s="24"/>
      <c r="E25" s="18"/>
      <c r="F25" s="17"/>
      <c r="G25" s="19">
        <f>SUM(G26:G33)</f>
        <v>33128661636</v>
      </c>
    </row>
    <row r="26" spans="1:7" ht="48.75" customHeight="1" x14ac:dyDescent="0.2">
      <c r="A26" s="11">
        <v>17</v>
      </c>
      <c r="B26" s="69" t="s">
        <v>53</v>
      </c>
      <c r="C26" s="70" t="s">
        <v>54</v>
      </c>
      <c r="D26" s="13" t="s">
        <v>55</v>
      </c>
      <c r="E26" s="20" t="s">
        <v>56</v>
      </c>
      <c r="F26" s="13" t="s">
        <v>57</v>
      </c>
      <c r="G26" s="14">
        <f>SUM('[1]POAI NOV 2019'!AK84:AK85)</f>
        <v>6266240674</v>
      </c>
    </row>
    <row r="27" spans="1:7" ht="29.25" customHeight="1" x14ac:dyDescent="0.2">
      <c r="A27" s="11">
        <f>+A26+1</f>
        <v>18</v>
      </c>
      <c r="B27" s="69"/>
      <c r="C27" s="70"/>
      <c r="D27" s="70" t="s">
        <v>58</v>
      </c>
      <c r="E27" s="20" t="s">
        <v>59</v>
      </c>
      <c r="F27" s="13" t="s">
        <v>60</v>
      </c>
      <c r="G27" s="14">
        <f>SUM('[1]POAI NOV 2019'!AK89:AK95)</f>
        <v>20985340781</v>
      </c>
    </row>
    <row r="28" spans="1:7" ht="29.25" customHeight="1" x14ac:dyDescent="0.2">
      <c r="A28" s="11">
        <v>24</v>
      </c>
      <c r="B28" s="69"/>
      <c r="C28" s="70"/>
      <c r="D28" s="70"/>
      <c r="E28" s="12" t="s">
        <v>61</v>
      </c>
      <c r="F28" s="13" t="s">
        <v>62</v>
      </c>
      <c r="G28" s="14">
        <f>'[1]POAI NOV 2019'!AK96</f>
        <v>815853756</v>
      </c>
    </row>
    <row r="29" spans="1:7" ht="24.75" customHeight="1" x14ac:dyDescent="0.2">
      <c r="A29" s="11">
        <f>+A27+1</f>
        <v>19</v>
      </c>
      <c r="B29" s="86" t="s">
        <v>63</v>
      </c>
      <c r="C29" s="70" t="s">
        <v>64</v>
      </c>
      <c r="D29" s="87" t="s">
        <v>65</v>
      </c>
      <c r="E29" s="12" t="s">
        <v>66</v>
      </c>
      <c r="F29" s="13" t="s">
        <v>67</v>
      </c>
      <c r="G29" s="14">
        <f>'[1]POAI NOV 2019'!AK104</f>
        <v>2440979994</v>
      </c>
    </row>
    <row r="30" spans="1:7" ht="33.75" x14ac:dyDescent="0.2">
      <c r="A30" s="11">
        <f>+A29+1</f>
        <v>20</v>
      </c>
      <c r="B30" s="86"/>
      <c r="C30" s="70"/>
      <c r="D30" s="88"/>
      <c r="E30" s="12" t="s">
        <v>68</v>
      </c>
      <c r="F30" s="13" t="s">
        <v>69</v>
      </c>
      <c r="G30" s="14">
        <f>'[1]POAI NOV 2019'!AK105</f>
        <v>1120246431</v>
      </c>
    </row>
    <row r="31" spans="1:7" ht="33.75" x14ac:dyDescent="0.2">
      <c r="A31" s="11">
        <f>+A30+1</f>
        <v>21</v>
      </c>
      <c r="B31" s="86"/>
      <c r="C31" s="70"/>
      <c r="D31" s="88"/>
      <c r="E31" s="12" t="s">
        <v>70</v>
      </c>
      <c r="F31" s="13" t="s">
        <v>71</v>
      </c>
      <c r="G31" s="14">
        <f>'[1]POAI NOV 2019'!AK106</f>
        <v>80000000</v>
      </c>
    </row>
    <row r="32" spans="1:7" s="6" customFormat="1" ht="33.75" x14ac:dyDescent="0.25">
      <c r="A32" s="11">
        <f>+A31+1</f>
        <v>22</v>
      </c>
      <c r="B32" s="86"/>
      <c r="C32" s="70"/>
      <c r="D32" s="88"/>
      <c r="E32" s="12" t="s">
        <v>72</v>
      </c>
      <c r="F32" s="13" t="s">
        <v>73</v>
      </c>
      <c r="G32" s="14">
        <f>'[1]POAI NOV 2019'!AK107</f>
        <v>230000000</v>
      </c>
    </row>
    <row r="33" spans="1:7" ht="39.75" customHeight="1" x14ac:dyDescent="0.2">
      <c r="A33" s="11">
        <f>+A32+1</f>
        <v>23</v>
      </c>
      <c r="B33" s="86"/>
      <c r="C33" s="70"/>
      <c r="D33" s="89"/>
      <c r="E33" s="12" t="s">
        <v>74</v>
      </c>
      <c r="F33" s="13" t="s">
        <v>75</v>
      </c>
      <c r="G33" s="14">
        <f>'[1]POAI NOV 2019'!AK108</f>
        <v>1190000000</v>
      </c>
    </row>
    <row r="34" spans="1:7" ht="23.25" customHeight="1" x14ac:dyDescent="0.2">
      <c r="A34" s="11"/>
      <c r="B34" s="16" t="s">
        <v>76</v>
      </c>
      <c r="C34" s="17"/>
      <c r="D34" s="17"/>
      <c r="E34" s="18"/>
      <c r="F34" s="17"/>
      <c r="G34" s="19">
        <f>SUM(G35:G44)</f>
        <v>9981583583</v>
      </c>
    </row>
    <row r="35" spans="1:7" ht="45" customHeight="1" x14ac:dyDescent="0.2">
      <c r="A35" s="11">
        <v>25</v>
      </c>
      <c r="B35" s="69" t="s">
        <v>77</v>
      </c>
      <c r="C35" s="70" t="s">
        <v>78</v>
      </c>
      <c r="D35" s="13" t="s">
        <v>79</v>
      </c>
      <c r="E35" s="20" t="s">
        <v>80</v>
      </c>
      <c r="F35" s="13" t="s">
        <v>81</v>
      </c>
      <c r="G35" s="14">
        <f>SUM('[1]POAI NOV 2019'!AK118:AK122)</f>
        <v>6668223337</v>
      </c>
    </row>
    <row r="36" spans="1:7" ht="22.5" customHeight="1" x14ac:dyDescent="0.2">
      <c r="A36" s="11">
        <f>+A35+1</f>
        <v>26</v>
      </c>
      <c r="B36" s="69"/>
      <c r="C36" s="70"/>
      <c r="D36" s="13" t="s">
        <v>82</v>
      </c>
      <c r="E36" s="20" t="s">
        <v>83</v>
      </c>
      <c r="F36" s="13" t="s">
        <v>84</v>
      </c>
      <c r="G36" s="14">
        <f>SUM('[1]POAI NOV 2019'!AK126:AK128)</f>
        <v>718838837</v>
      </c>
    </row>
    <row r="37" spans="1:7" ht="48" customHeight="1" x14ac:dyDescent="0.2">
      <c r="A37" s="11">
        <f t="shared" ref="A37:A44" si="1">+A36+1</f>
        <v>27</v>
      </c>
      <c r="B37" s="69"/>
      <c r="C37" s="70" t="s">
        <v>85</v>
      </c>
      <c r="D37" s="13" t="s">
        <v>86</v>
      </c>
      <c r="E37" s="20" t="s">
        <v>87</v>
      </c>
      <c r="F37" s="13" t="s">
        <v>88</v>
      </c>
      <c r="G37" s="14">
        <f>SUM('[1]POAI NOV 2019'!AK134:AK138)</f>
        <v>479000000</v>
      </c>
    </row>
    <row r="38" spans="1:7" ht="45" x14ac:dyDescent="0.2">
      <c r="A38" s="11">
        <f t="shared" si="1"/>
        <v>28</v>
      </c>
      <c r="B38" s="69"/>
      <c r="C38" s="70"/>
      <c r="D38" s="13" t="s">
        <v>89</v>
      </c>
      <c r="E38" s="20" t="s">
        <v>90</v>
      </c>
      <c r="F38" s="13" t="s">
        <v>91</v>
      </c>
      <c r="G38" s="14">
        <f>SUM('[1]POAI NOV 2019'!AK142:AK144)</f>
        <v>58000000</v>
      </c>
    </row>
    <row r="39" spans="1:7" ht="37.5" customHeight="1" x14ac:dyDescent="0.2">
      <c r="A39" s="11">
        <f t="shared" si="1"/>
        <v>29</v>
      </c>
      <c r="B39" s="69"/>
      <c r="C39" s="70"/>
      <c r="D39" s="13" t="s">
        <v>92</v>
      </c>
      <c r="E39" s="20" t="s">
        <v>93</v>
      </c>
      <c r="F39" s="13" t="s">
        <v>94</v>
      </c>
      <c r="G39" s="14">
        <f>SUM('[1]POAI NOV 2019'!AK148:AK149)</f>
        <v>68000000</v>
      </c>
    </row>
    <row r="40" spans="1:7" ht="34.5" customHeight="1" x14ac:dyDescent="0.2">
      <c r="A40" s="11">
        <f t="shared" si="1"/>
        <v>30</v>
      </c>
      <c r="B40" s="69"/>
      <c r="C40" s="84" t="s">
        <v>95</v>
      </c>
      <c r="D40" s="13" t="s">
        <v>96</v>
      </c>
      <c r="E40" s="20" t="s">
        <v>97</v>
      </c>
      <c r="F40" s="13" t="s">
        <v>98</v>
      </c>
      <c r="G40" s="14">
        <f>SUM('[1]POAI NOV 2019'!AK155:AK159)</f>
        <v>1055866861</v>
      </c>
    </row>
    <row r="41" spans="1:7" ht="67.5" customHeight="1" x14ac:dyDescent="0.2">
      <c r="A41" s="11">
        <f t="shared" si="1"/>
        <v>31</v>
      </c>
      <c r="B41" s="69"/>
      <c r="C41" s="84"/>
      <c r="D41" s="13" t="s">
        <v>99</v>
      </c>
      <c r="E41" s="20" t="s">
        <v>100</v>
      </c>
      <c r="F41" s="13" t="s">
        <v>101</v>
      </c>
      <c r="G41" s="14">
        <f>SUM('[1]POAI NOV 2019'!AK163:AK164)</f>
        <v>84323515</v>
      </c>
    </row>
    <row r="42" spans="1:7" ht="33.75" x14ac:dyDescent="0.2">
      <c r="A42" s="11">
        <f t="shared" si="1"/>
        <v>32</v>
      </c>
      <c r="B42" s="85" t="s">
        <v>10</v>
      </c>
      <c r="C42" s="13" t="s">
        <v>22</v>
      </c>
      <c r="D42" s="13" t="s">
        <v>26</v>
      </c>
      <c r="E42" s="20" t="s">
        <v>102</v>
      </c>
      <c r="F42" s="13" t="s">
        <v>103</v>
      </c>
      <c r="G42" s="14">
        <f>'[1]POAI NOV 2019'!AK172</f>
        <v>49687000</v>
      </c>
    </row>
    <row r="43" spans="1:7" ht="30.75" customHeight="1" x14ac:dyDescent="0.2">
      <c r="A43" s="11">
        <f t="shared" si="1"/>
        <v>33</v>
      </c>
      <c r="B43" s="85"/>
      <c r="C43" s="70" t="s">
        <v>104</v>
      </c>
      <c r="D43" s="13" t="s">
        <v>30</v>
      </c>
      <c r="E43" s="15" t="s">
        <v>105</v>
      </c>
      <c r="F43" s="13" t="s">
        <v>106</v>
      </c>
      <c r="G43" s="14">
        <f>SUM('[1]POAI NOV 2019'!AK178:AK182)</f>
        <v>700271633</v>
      </c>
    </row>
    <row r="44" spans="1:7" ht="36.75" customHeight="1" x14ac:dyDescent="0.2">
      <c r="A44" s="11">
        <f t="shared" si="1"/>
        <v>34</v>
      </c>
      <c r="B44" s="85"/>
      <c r="C44" s="70"/>
      <c r="D44" s="13" t="s">
        <v>107</v>
      </c>
      <c r="E44" s="20" t="s">
        <v>108</v>
      </c>
      <c r="F44" s="13" t="s">
        <v>109</v>
      </c>
      <c r="G44" s="14">
        <f>'[1]POAI NOV 2019'!AK186</f>
        <v>99372400</v>
      </c>
    </row>
    <row r="45" spans="1:7" ht="21" customHeight="1" x14ac:dyDescent="0.2">
      <c r="A45" s="11"/>
      <c r="B45" s="16" t="s">
        <v>110</v>
      </c>
      <c r="C45" s="17"/>
      <c r="D45" s="17"/>
      <c r="E45" s="18"/>
      <c r="F45" s="17"/>
      <c r="G45" s="19">
        <f>SUM(G46:G51)</f>
        <v>5449943900</v>
      </c>
    </row>
    <row r="46" spans="1:7" ht="24.75" customHeight="1" x14ac:dyDescent="0.2">
      <c r="A46" s="11">
        <v>35</v>
      </c>
      <c r="B46" s="82" t="s">
        <v>111</v>
      </c>
      <c r="C46" s="70" t="s">
        <v>112</v>
      </c>
      <c r="D46" s="70" t="s">
        <v>113</v>
      </c>
      <c r="E46" s="20" t="s">
        <v>114</v>
      </c>
      <c r="F46" s="13" t="s">
        <v>115</v>
      </c>
      <c r="G46" s="14">
        <f>'[1]POAI NOV 2019'!AK196</f>
        <v>1249277717</v>
      </c>
    </row>
    <row r="47" spans="1:7" ht="22.5" x14ac:dyDescent="0.2">
      <c r="A47" s="11">
        <f>+A46+1</f>
        <v>36</v>
      </c>
      <c r="B47" s="82"/>
      <c r="C47" s="70"/>
      <c r="D47" s="70"/>
      <c r="E47" s="20" t="s">
        <v>116</v>
      </c>
      <c r="F47" s="13" t="s">
        <v>117</v>
      </c>
      <c r="G47" s="14">
        <f>SUM('[1]POAI NOV 2019'!AK197:AK199)</f>
        <v>3213783215</v>
      </c>
    </row>
    <row r="48" spans="1:7" ht="26.25" customHeight="1" x14ac:dyDescent="0.2">
      <c r="A48" s="11">
        <f>+A47+1</f>
        <v>37</v>
      </c>
      <c r="B48" s="82"/>
      <c r="C48" s="70"/>
      <c r="D48" s="13" t="s">
        <v>118</v>
      </c>
      <c r="E48" s="20" t="s">
        <v>119</v>
      </c>
      <c r="F48" s="13" t="s">
        <v>120</v>
      </c>
      <c r="G48" s="14">
        <f>'[1]POAI NOV 2019'!AK203</f>
        <v>79500000</v>
      </c>
    </row>
    <row r="49" spans="1:7" ht="31.5" customHeight="1" x14ac:dyDescent="0.2">
      <c r="A49" s="11">
        <f>+A48+1</f>
        <v>38</v>
      </c>
      <c r="B49" s="82"/>
      <c r="C49" s="70"/>
      <c r="D49" s="13" t="s">
        <v>121</v>
      </c>
      <c r="E49" s="20" t="s">
        <v>122</v>
      </c>
      <c r="F49" s="13" t="s">
        <v>123</v>
      </c>
      <c r="G49" s="14">
        <f>'[1]POAI NOV 2019'!AK207</f>
        <v>245423575</v>
      </c>
    </row>
    <row r="50" spans="1:7" ht="44.25" customHeight="1" x14ac:dyDescent="0.2">
      <c r="A50" s="11">
        <f>+A49+1</f>
        <v>39</v>
      </c>
      <c r="B50" s="82"/>
      <c r="C50" s="70" t="s">
        <v>124</v>
      </c>
      <c r="D50" s="13" t="s">
        <v>125</v>
      </c>
      <c r="E50" s="20" t="s">
        <v>126</v>
      </c>
      <c r="F50" s="13" t="s">
        <v>127</v>
      </c>
      <c r="G50" s="14">
        <f>'[1]POAI NOV 2019'!AK213</f>
        <v>542559393</v>
      </c>
    </row>
    <row r="51" spans="1:7" ht="57.75" customHeight="1" x14ac:dyDescent="0.2">
      <c r="A51" s="11">
        <f>+A50+1</f>
        <v>40</v>
      </c>
      <c r="B51" s="82"/>
      <c r="C51" s="70"/>
      <c r="D51" s="13" t="s">
        <v>128</v>
      </c>
      <c r="E51" s="20" t="s">
        <v>129</v>
      </c>
      <c r="F51" s="13" t="s">
        <v>130</v>
      </c>
      <c r="G51" s="14">
        <f>SUM('[1]POAI NOV 2019'!AK217:AK218)</f>
        <v>119400000</v>
      </c>
    </row>
    <row r="52" spans="1:7" ht="19.5" customHeight="1" x14ac:dyDescent="0.2">
      <c r="A52" s="11"/>
      <c r="B52" s="16" t="s">
        <v>131</v>
      </c>
      <c r="C52" s="17"/>
      <c r="D52" s="17"/>
      <c r="E52" s="18"/>
      <c r="F52" s="17"/>
      <c r="G52" s="19">
        <f>SUM(G53:G59)</f>
        <v>2910880390</v>
      </c>
    </row>
    <row r="53" spans="1:7" ht="32.25" customHeight="1" x14ac:dyDescent="0.2">
      <c r="A53" s="11">
        <v>41</v>
      </c>
      <c r="B53" s="82" t="s">
        <v>53</v>
      </c>
      <c r="C53" s="70" t="s">
        <v>132</v>
      </c>
      <c r="D53" s="70" t="s">
        <v>133</v>
      </c>
      <c r="E53" s="20" t="s">
        <v>134</v>
      </c>
      <c r="F53" s="13" t="s">
        <v>135</v>
      </c>
      <c r="G53" s="14">
        <f>SUM('[1]POAI NOV 2019'!AK228:AK229)</f>
        <v>119600000</v>
      </c>
    </row>
    <row r="54" spans="1:7" ht="33.75" x14ac:dyDescent="0.2">
      <c r="A54" s="11">
        <f t="shared" ref="A54:A59" si="2">+A53+1</f>
        <v>42</v>
      </c>
      <c r="B54" s="82"/>
      <c r="C54" s="70"/>
      <c r="D54" s="70"/>
      <c r="E54" s="20" t="s">
        <v>136</v>
      </c>
      <c r="F54" s="13" t="s">
        <v>137</v>
      </c>
      <c r="G54" s="14">
        <f>SUM('[1]POAI NOV 2019'!AK230:AK232)</f>
        <v>129450000</v>
      </c>
    </row>
    <row r="55" spans="1:7" ht="45" x14ac:dyDescent="0.2">
      <c r="A55" s="11">
        <f t="shared" si="2"/>
        <v>43</v>
      </c>
      <c r="B55" s="82"/>
      <c r="C55" s="70"/>
      <c r="D55" s="13" t="s">
        <v>138</v>
      </c>
      <c r="E55" s="20" t="s">
        <v>139</v>
      </c>
      <c r="F55" s="13" t="s">
        <v>140</v>
      </c>
      <c r="G55" s="14">
        <f>SUM('[1]POAI NOV 2019'!AK236:AK239)</f>
        <v>603200000</v>
      </c>
    </row>
    <row r="56" spans="1:7" ht="22.5" x14ac:dyDescent="0.2">
      <c r="A56" s="11">
        <f t="shared" si="2"/>
        <v>44</v>
      </c>
      <c r="B56" s="82"/>
      <c r="C56" s="70"/>
      <c r="D56" s="13" t="s">
        <v>141</v>
      </c>
      <c r="E56" s="20" t="s">
        <v>142</v>
      </c>
      <c r="F56" s="13" t="s">
        <v>143</v>
      </c>
      <c r="G56" s="14">
        <f>SUM('[1]POAI NOV 2019'!AK243:AK245)</f>
        <v>358450000</v>
      </c>
    </row>
    <row r="57" spans="1:7" ht="48.75" customHeight="1" x14ac:dyDescent="0.2">
      <c r="A57" s="11">
        <f t="shared" si="2"/>
        <v>45</v>
      </c>
      <c r="B57" s="82"/>
      <c r="C57" s="70" t="s">
        <v>144</v>
      </c>
      <c r="D57" s="13" t="s">
        <v>145</v>
      </c>
      <c r="E57" s="20" t="s">
        <v>146</v>
      </c>
      <c r="F57" s="13" t="s">
        <v>147</v>
      </c>
      <c r="G57" s="14">
        <f>SUM('[1]POAI NOV 2019'!AK251:AK252)</f>
        <v>149050000</v>
      </c>
    </row>
    <row r="58" spans="1:7" ht="33.75" x14ac:dyDescent="0.2">
      <c r="A58" s="11">
        <f t="shared" si="2"/>
        <v>46</v>
      </c>
      <c r="B58" s="82"/>
      <c r="C58" s="70"/>
      <c r="D58" s="13" t="s">
        <v>148</v>
      </c>
      <c r="E58" s="20" t="s">
        <v>149</v>
      </c>
      <c r="F58" s="13" t="s">
        <v>150</v>
      </c>
      <c r="G58" s="14">
        <f>'[1]POAI NOV 2019'!AK256</f>
        <v>119240000</v>
      </c>
    </row>
    <row r="59" spans="1:7" s="25" customFormat="1" ht="60.75" customHeight="1" x14ac:dyDescent="0.25">
      <c r="A59" s="11">
        <f t="shared" si="2"/>
        <v>47</v>
      </c>
      <c r="B59" s="82"/>
      <c r="C59" s="70"/>
      <c r="D59" s="13" t="s">
        <v>151</v>
      </c>
      <c r="E59" s="20" t="s">
        <v>152</v>
      </c>
      <c r="F59" s="13" t="s">
        <v>153</v>
      </c>
      <c r="G59" s="14">
        <f>'[1]POAI NOV 2019'!AK260</f>
        <v>1431890390</v>
      </c>
    </row>
    <row r="60" spans="1:7" ht="26.25" customHeight="1" x14ac:dyDescent="0.2">
      <c r="A60" s="11"/>
      <c r="B60" s="16" t="s">
        <v>154</v>
      </c>
      <c r="C60" s="26"/>
      <c r="D60" s="26"/>
      <c r="E60" s="27"/>
      <c r="F60" s="26"/>
      <c r="G60" s="28">
        <f>SUM(G61:G71)</f>
        <v>4764794686</v>
      </c>
    </row>
    <row r="61" spans="1:7" ht="33.75" x14ac:dyDescent="0.2">
      <c r="A61" s="11">
        <v>48</v>
      </c>
      <c r="B61" s="82" t="s">
        <v>63</v>
      </c>
      <c r="C61" s="70" t="s">
        <v>64</v>
      </c>
      <c r="D61" s="13" t="s">
        <v>155</v>
      </c>
      <c r="E61" s="20" t="s">
        <v>156</v>
      </c>
      <c r="F61" s="13" t="s">
        <v>157</v>
      </c>
      <c r="G61" s="14">
        <f>SUM('[1]POAI NOV 2019'!AK270:AK274)</f>
        <v>134617500</v>
      </c>
    </row>
    <row r="62" spans="1:7" ht="36" customHeight="1" x14ac:dyDescent="0.2">
      <c r="A62" s="11">
        <f>+A61+1</f>
        <v>49</v>
      </c>
      <c r="B62" s="82"/>
      <c r="C62" s="70"/>
      <c r="D62" s="13" t="s">
        <v>158</v>
      </c>
      <c r="E62" s="20" t="s">
        <v>159</v>
      </c>
      <c r="F62" s="13" t="s">
        <v>160</v>
      </c>
      <c r="G62" s="14">
        <f>SUM('[1]POAI NOV 2019'!AK278:AK279)</f>
        <v>158373529</v>
      </c>
    </row>
    <row r="63" spans="1:7" ht="29.25" customHeight="1" x14ac:dyDescent="0.2">
      <c r="A63" s="11">
        <f t="shared" ref="A63:A71" si="3">+A62+1</f>
        <v>50</v>
      </c>
      <c r="B63" s="82"/>
      <c r="C63" s="70"/>
      <c r="D63" s="70" t="s">
        <v>161</v>
      </c>
      <c r="E63" s="15" t="s">
        <v>162</v>
      </c>
      <c r="F63" s="13" t="s">
        <v>163</v>
      </c>
      <c r="G63" s="14">
        <f>SUM('[1]POAI NOV 2019'!AK283:AK284)</f>
        <v>1693514361</v>
      </c>
    </row>
    <row r="64" spans="1:7" ht="22.5" x14ac:dyDescent="0.2">
      <c r="A64" s="11">
        <f t="shared" si="3"/>
        <v>51</v>
      </c>
      <c r="B64" s="82"/>
      <c r="C64" s="70"/>
      <c r="D64" s="70"/>
      <c r="E64" s="20" t="s">
        <v>164</v>
      </c>
      <c r="F64" s="13" t="s">
        <v>165</v>
      </c>
      <c r="G64" s="14">
        <f>SUM('[1]POAI NOV 2019'!AK285:AK289)</f>
        <v>63061235</v>
      </c>
    </row>
    <row r="65" spans="1:7" ht="57" customHeight="1" x14ac:dyDescent="0.2">
      <c r="A65" s="11">
        <f t="shared" si="3"/>
        <v>52</v>
      </c>
      <c r="B65" s="82" t="s">
        <v>166</v>
      </c>
      <c r="C65" s="70" t="s">
        <v>132</v>
      </c>
      <c r="D65" s="13" t="s">
        <v>167</v>
      </c>
      <c r="E65" s="20" t="s">
        <v>168</v>
      </c>
      <c r="F65" s="13" t="s">
        <v>169</v>
      </c>
      <c r="G65" s="14">
        <f>SUM('[1]POAI NOV 2019'!AK297:AK300)</f>
        <v>364259118</v>
      </c>
    </row>
    <row r="66" spans="1:7" ht="35.25" customHeight="1" x14ac:dyDescent="0.2">
      <c r="A66" s="11">
        <f t="shared" si="3"/>
        <v>53</v>
      </c>
      <c r="B66" s="82"/>
      <c r="C66" s="70"/>
      <c r="D66" s="70" t="s">
        <v>170</v>
      </c>
      <c r="E66" s="20" t="s">
        <v>171</v>
      </c>
      <c r="F66" s="13" t="s">
        <v>172</v>
      </c>
      <c r="G66" s="14">
        <f>SUM('[1]POAI NOV 2019'!AK304:AK307)</f>
        <v>1365168000</v>
      </c>
    </row>
    <row r="67" spans="1:7" ht="22.5" x14ac:dyDescent="0.2">
      <c r="A67" s="11">
        <f t="shared" si="3"/>
        <v>54</v>
      </c>
      <c r="B67" s="82"/>
      <c r="C67" s="70"/>
      <c r="D67" s="70"/>
      <c r="E67" s="20" t="s">
        <v>173</v>
      </c>
      <c r="F67" s="13" t="s">
        <v>174</v>
      </c>
      <c r="G67" s="14">
        <f>'[1]POAI NOV 2019'!AK308</f>
        <v>122170000</v>
      </c>
    </row>
    <row r="68" spans="1:7" ht="33.75" x14ac:dyDescent="0.2">
      <c r="A68" s="11">
        <f t="shared" si="3"/>
        <v>55</v>
      </c>
      <c r="B68" s="82"/>
      <c r="C68" s="70"/>
      <c r="D68" s="70"/>
      <c r="E68" s="12" t="s">
        <v>175</v>
      </c>
      <c r="F68" s="13" t="s">
        <v>176</v>
      </c>
      <c r="G68" s="14">
        <f>'[1]POAI NOV 2019'!AK309</f>
        <v>22169913</v>
      </c>
    </row>
    <row r="69" spans="1:7" ht="22.5" x14ac:dyDescent="0.2">
      <c r="A69" s="11">
        <f t="shared" si="3"/>
        <v>56</v>
      </c>
      <c r="B69" s="82"/>
      <c r="C69" s="70"/>
      <c r="D69" s="13" t="s">
        <v>177</v>
      </c>
      <c r="E69" s="20" t="s">
        <v>178</v>
      </c>
      <c r="F69" s="13" t="s">
        <v>179</v>
      </c>
      <c r="G69" s="14">
        <f>SUM('[1]POAI NOV 2019'!AK313:AK316)</f>
        <v>475120588</v>
      </c>
    </row>
    <row r="70" spans="1:7" ht="33.75" x14ac:dyDescent="0.2">
      <c r="A70" s="11">
        <f t="shared" si="3"/>
        <v>57</v>
      </c>
      <c r="B70" s="82"/>
      <c r="C70" s="70"/>
      <c r="D70" s="13" t="s">
        <v>180</v>
      </c>
      <c r="E70" s="20" t="s">
        <v>181</v>
      </c>
      <c r="F70" s="13" t="s">
        <v>182</v>
      </c>
      <c r="G70" s="14">
        <f>SUM('[1]POAI NOV 2019'!AK320:AK321)</f>
        <v>197966912</v>
      </c>
    </row>
    <row r="71" spans="1:7" ht="67.5" x14ac:dyDescent="0.2">
      <c r="A71" s="11">
        <f t="shared" si="3"/>
        <v>58</v>
      </c>
      <c r="B71" s="29" t="s">
        <v>111</v>
      </c>
      <c r="C71" s="13" t="s">
        <v>183</v>
      </c>
      <c r="D71" s="13" t="s">
        <v>184</v>
      </c>
      <c r="E71" s="20" t="s">
        <v>185</v>
      </c>
      <c r="F71" s="13" t="s">
        <v>186</v>
      </c>
      <c r="G71" s="14">
        <f>SUM('[1]POAI NOV 2019'!AK329:AK333)</f>
        <v>168373530</v>
      </c>
    </row>
    <row r="72" spans="1:7" ht="20.25" customHeight="1" x14ac:dyDescent="0.2">
      <c r="A72" s="11"/>
      <c r="B72" s="16" t="s">
        <v>187</v>
      </c>
      <c r="C72" s="17"/>
      <c r="D72" s="17"/>
      <c r="E72" s="18"/>
      <c r="F72" s="17"/>
      <c r="G72" s="19">
        <f>SUM(G73:G75)</f>
        <v>1953092662</v>
      </c>
    </row>
    <row r="73" spans="1:7" ht="33.75" x14ac:dyDescent="0.2">
      <c r="A73" s="11">
        <v>59</v>
      </c>
      <c r="B73" s="82" t="s">
        <v>188</v>
      </c>
      <c r="C73" s="70" t="s">
        <v>22</v>
      </c>
      <c r="D73" s="70" t="s">
        <v>23</v>
      </c>
      <c r="E73" s="20" t="s">
        <v>189</v>
      </c>
      <c r="F73" s="13" t="s">
        <v>190</v>
      </c>
      <c r="G73" s="14">
        <f>'[1]POAI NOV 2019'!AK343</f>
        <v>450000000</v>
      </c>
    </row>
    <row r="74" spans="1:7" ht="22.5" x14ac:dyDescent="0.2">
      <c r="A74" s="11">
        <v>60</v>
      </c>
      <c r="B74" s="82"/>
      <c r="C74" s="70"/>
      <c r="D74" s="70"/>
      <c r="E74" s="20" t="s">
        <v>191</v>
      </c>
      <c r="F74" s="13" t="s">
        <v>192</v>
      </c>
      <c r="G74" s="14">
        <f>'[1]POAI NOV 2019'!AK344</f>
        <v>40000000</v>
      </c>
    </row>
    <row r="75" spans="1:7" ht="33.75" x14ac:dyDescent="0.2">
      <c r="A75" s="11">
        <v>61</v>
      </c>
      <c r="B75" s="82"/>
      <c r="C75" s="70"/>
      <c r="D75" s="13" t="s">
        <v>193</v>
      </c>
      <c r="E75" s="20" t="s">
        <v>194</v>
      </c>
      <c r="F75" s="13" t="s">
        <v>195</v>
      </c>
      <c r="G75" s="14">
        <f>'[1]POAI NOV 2019'!AK350</f>
        <v>1463092662</v>
      </c>
    </row>
    <row r="76" spans="1:7" ht="21.75" customHeight="1" x14ac:dyDescent="0.2">
      <c r="A76" s="11"/>
      <c r="B76" s="16" t="s">
        <v>196</v>
      </c>
      <c r="C76" s="17"/>
      <c r="D76" s="17"/>
      <c r="E76" s="18"/>
      <c r="F76" s="17"/>
      <c r="G76" s="19">
        <f>SUM(G77:G91)</f>
        <v>182697792015.15997</v>
      </c>
    </row>
    <row r="77" spans="1:7" ht="33" customHeight="1" x14ac:dyDescent="0.2">
      <c r="A77" s="11">
        <v>62</v>
      </c>
      <c r="B77" s="82" t="s">
        <v>111</v>
      </c>
      <c r="C77" s="70" t="s">
        <v>197</v>
      </c>
      <c r="D77" s="13" t="s">
        <v>198</v>
      </c>
      <c r="E77" s="20" t="s">
        <v>199</v>
      </c>
      <c r="F77" s="13" t="s">
        <v>200</v>
      </c>
      <c r="G77" s="14">
        <f>SUM('[1]POAI NOV 2019'!AK360:AK362)</f>
        <v>22459800034.010002</v>
      </c>
    </row>
    <row r="78" spans="1:7" ht="45" x14ac:dyDescent="0.2">
      <c r="A78" s="11">
        <f>+A77+1</f>
        <v>63</v>
      </c>
      <c r="B78" s="82"/>
      <c r="C78" s="70"/>
      <c r="D78" s="13" t="s">
        <v>201</v>
      </c>
      <c r="E78" s="20" t="s">
        <v>202</v>
      </c>
      <c r="F78" s="13" t="s">
        <v>203</v>
      </c>
      <c r="G78" s="14">
        <f>SUM('[1]POAI NOV 2019'!AK366:AK371)</f>
        <v>1602291242</v>
      </c>
    </row>
    <row r="79" spans="1:7" ht="60" customHeight="1" x14ac:dyDescent="0.2">
      <c r="A79" s="11">
        <f t="shared" ref="A79:A133" si="4">+A78+1</f>
        <v>64</v>
      </c>
      <c r="B79" s="82"/>
      <c r="C79" s="70"/>
      <c r="D79" s="13" t="s">
        <v>204</v>
      </c>
      <c r="E79" s="20" t="s">
        <v>205</v>
      </c>
      <c r="F79" s="13" t="s">
        <v>206</v>
      </c>
      <c r="G79" s="14">
        <f>'[1]POAI NOV 2019'!AK375</f>
        <v>151601241535.28998</v>
      </c>
    </row>
    <row r="80" spans="1:7" ht="44.25" customHeight="1" x14ac:dyDescent="0.2">
      <c r="A80" s="11">
        <f t="shared" si="4"/>
        <v>65</v>
      </c>
      <c r="B80" s="82"/>
      <c r="C80" s="70" t="s">
        <v>207</v>
      </c>
      <c r="D80" s="13" t="s">
        <v>208</v>
      </c>
      <c r="E80" s="20" t="s">
        <v>209</v>
      </c>
      <c r="F80" s="30" t="s">
        <v>210</v>
      </c>
      <c r="G80" s="14">
        <f>SUM('[1]POAI NOV 2019'!AK381:AK388)</f>
        <v>68355000</v>
      </c>
    </row>
    <row r="81" spans="1:7" ht="45" x14ac:dyDescent="0.2">
      <c r="A81" s="11">
        <f t="shared" si="4"/>
        <v>66</v>
      </c>
      <c r="B81" s="82"/>
      <c r="C81" s="70"/>
      <c r="D81" s="13" t="s">
        <v>211</v>
      </c>
      <c r="E81" s="20" t="s">
        <v>212</v>
      </c>
      <c r="F81" s="13" t="s">
        <v>213</v>
      </c>
      <c r="G81" s="14">
        <f>SUM('[1]POAI NOV 2019'!AK392:AK401)</f>
        <v>536696586.86000001</v>
      </c>
    </row>
    <row r="82" spans="1:7" ht="33.75" x14ac:dyDescent="0.2">
      <c r="A82" s="11">
        <f t="shared" si="4"/>
        <v>67</v>
      </c>
      <c r="B82" s="82"/>
      <c r="C82" s="70"/>
      <c r="D82" s="13" t="s">
        <v>214</v>
      </c>
      <c r="E82" s="20" t="s">
        <v>215</v>
      </c>
      <c r="F82" s="13" t="s">
        <v>216</v>
      </c>
      <c r="G82" s="14">
        <f>SUM('[1]POAI NOV 2019'!AK405:AK408)</f>
        <v>109129992</v>
      </c>
    </row>
    <row r="83" spans="1:7" ht="37.5" customHeight="1" x14ac:dyDescent="0.2">
      <c r="A83" s="11">
        <f t="shared" si="4"/>
        <v>68</v>
      </c>
      <c r="B83" s="82"/>
      <c r="C83" s="70"/>
      <c r="D83" s="13" t="s">
        <v>217</v>
      </c>
      <c r="E83" s="20" t="s">
        <v>218</v>
      </c>
      <c r="F83" s="13" t="s">
        <v>219</v>
      </c>
      <c r="G83" s="14">
        <f>'[1]POAI NOV 2019'!AK412</f>
        <v>30000000</v>
      </c>
    </row>
    <row r="84" spans="1:7" ht="45" x14ac:dyDescent="0.2">
      <c r="A84" s="11">
        <f t="shared" si="4"/>
        <v>69</v>
      </c>
      <c r="B84" s="82"/>
      <c r="C84" s="70" t="s">
        <v>220</v>
      </c>
      <c r="D84" s="13" t="s">
        <v>221</v>
      </c>
      <c r="E84" s="20" t="s">
        <v>222</v>
      </c>
      <c r="F84" s="13" t="s">
        <v>223</v>
      </c>
      <c r="G84" s="14">
        <f>SUM('[1]POAI NOV 2019'!AK418:AK422)</f>
        <v>0</v>
      </c>
    </row>
    <row r="85" spans="1:7" s="31" customFormat="1" ht="33.75" x14ac:dyDescent="0.25">
      <c r="A85" s="11">
        <f t="shared" si="4"/>
        <v>70</v>
      </c>
      <c r="B85" s="82"/>
      <c r="C85" s="70"/>
      <c r="D85" s="70" t="s">
        <v>224</v>
      </c>
      <c r="E85" s="15" t="s">
        <v>225</v>
      </c>
      <c r="F85" s="13" t="s">
        <v>226</v>
      </c>
      <c r="G85" s="14">
        <f>SUM('[1]POAI NOV 2019'!AK426:AK429)</f>
        <v>709972887</v>
      </c>
    </row>
    <row r="86" spans="1:7" s="31" customFormat="1" ht="45" x14ac:dyDescent="0.25">
      <c r="A86" s="11">
        <f t="shared" si="4"/>
        <v>71</v>
      </c>
      <c r="B86" s="82"/>
      <c r="C86" s="70"/>
      <c r="D86" s="70"/>
      <c r="E86" s="32" t="s">
        <v>227</v>
      </c>
      <c r="F86" s="13" t="s">
        <v>228</v>
      </c>
      <c r="G86" s="14">
        <f>'[1]POAI NOV 2019'!AK430</f>
        <v>1294717884</v>
      </c>
    </row>
    <row r="87" spans="1:7" s="31" customFormat="1" ht="33.75" x14ac:dyDescent="0.25">
      <c r="A87" s="11">
        <f t="shared" si="4"/>
        <v>72</v>
      </c>
      <c r="B87" s="82"/>
      <c r="C87" s="70" t="s">
        <v>229</v>
      </c>
      <c r="D87" s="13" t="s">
        <v>230</v>
      </c>
      <c r="E87" s="20" t="s">
        <v>231</v>
      </c>
      <c r="F87" s="13" t="s">
        <v>232</v>
      </c>
      <c r="G87" s="14">
        <f>SUM('[1]POAI NOV 2019'!AK436:AK437)</f>
        <v>36705028</v>
      </c>
    </row>
    <row r="88" spans="1:7" s="31" customFormat="1" ht="27.75" customHeight="1" x14ac:dyDescent="0.25">
      <c r="A88" s="11">
        <f t="shared" si="4"/>
        <v>73</v>
      </c>
      <c r="B88" s="82"/>
      <c r="C88" s="70"/>
      <c r="D88" s="13" t="s">
        <v>233</v>
      </c>
      <c r="E88" s="20" t="s">
        <v>234</v>
      </c>
      <c r="F88" s="13" t="s">
        <v>235</v>
      </c>
      <c r="G88" s="14">
        <f>'[1]POAI NOV 2019'!AK441</f>
        <v>706195624</v>
      </c>
    </row>
    <row r="89" spans="1:7" ht="61.5" customHeight="1" x14ac:dyDescent="0.2">
      <c r="A89" s="11">
        <f t="shared" si="4"/>
        <v>74</v>
      </c>
      <c r="B89" s="82"/>
      <c r="C89" s="70"/>
      <c r="D89" s="13" t="s">
        <v>236</v>
      </c>
      <c r="E89" s="20" t="s">
        <v>237</v>
      </c>
      <c r="F89" s="33" t="s">
        <v>238</v>
      </c>
      <c r="G89" s="14">
        <f>'[1]POAI NOV 2019'!AK445</f>
        <v>3503000000</v>
      </c>
    </row>
    <row r="90" spans="1:7" ht="33.75" x14ac:dyDescent="0.2">
      <c r="A90" s="11">
        <f t="shared" si="4"/>
        <v>75</v>
      </c>
      <c r="B90" s="82"/>
      <c r="C90" s="70"/>
      <c r="D90" s="13" t="s">
        <v>239</v>
      </c>
      <c r="E90" s="34" t="s">
        <v>240</v>
      </c>
      <c r="F90" s="13" t="s">
        <v>241</v>
      </c>
      <c r="G90" s="14">
        <f>SUM('[1]POAI NOV 2019'!AK449:AK450)</f>
        <v>20868204</v>
      </c>
    </row>
    <row r="91" spans="1:7" ht="45" x14ac:dyDescent="0.2">
      <c r="A91" s="11">
        <f t="shared" si="4"/>
        <v>76</v>
      </c>
      <c r="B91" s="82"/>
      <c r="C91" s="13" t="s">
        <v>242</v>
      </c>
      <c r="D91" s="13" t="s">
        <v>243</v>
      </c>
      <c r="E91" s="20" t="s">
        <v>244</v>
      </c>
      <c r="F91" s="13" t="s">
        <v>245</v>
      </c>
      <c r="G91" s="14">
        <f>'[1]POAI NOV 2019'!AK456</f>
        <v>18817998</v>
      </c>
    </row>
    <row r="92" spans="1:7" ht="21" customHeight="1" x14ac:dyDescent="0.2">
      <c r="A92" s="11"/>
      <c r="B92" s="16" t="s">
        <v>246</v>
      </c>
      <c r="C92" s="17"/>
      <c r="D92" s="17"/>
      <c r="E92" s="18"/>
      <c r="F92" s="17"/>
      <c r="G92" s="19">
        <f>SUM(G93:G105)</f>
        <v>6657165943</v>
      </c>
    </row>
    <row r="93" spans="1:7" ht="45" x14ac:dyDescent="0.2">
      <c r="A93" s="11">
        <v>77</v>
      </c>
      <c r="B93" s="82" t="s">
        <v>247</v>
      </c>
      <c r="C93" s="13" t="s">
        <v>242</v>
      </c>
      <c r="D93" s="13" t="s">
        <v>248</v>
      </c>
      <c r="E93" s="20" t="s">
        <v>249</v>
      </c>
      <c r="F93" s="13" t="s">
        <v>250</v>
      </c>
      <c r="G93" s="14">
        <f>SUM('[1]POAI NOV 2019'!AK466:AK467)</f>
        <v>64050000</v>
      </c>
    </row>
    <row r="94" spans="1:7" ht="33.75" x14ac:dyDescent="0.2">
      <c r="A94" s="11">
        <f t="shared" si="4"/>
        <v>78</v>
      </c>
      <c r="B94" s="82"/>
      <c r="C94" s="83" t="s">
        <v>251</v>
      </c>
      <c r="D94" s="13" t="s">
        <v>252</v>
      </c>
      <c r="E94" s="20" t="s">
        <v>253</v>
      </c>
      <c r="F94" s="13" t="s">
        <v>254</v>
      </c>
      <c r="G94" s="14">
        <f>'[1]POAI NOV 2019'!AK473</f>
        <v>178850000</v>
      </c>
    </row>
    <row r="95" spans="1:7" ht="33.75" x14ac:dyDescent="0.2">
      <c r="A95" s="11">
        <f t="shared" si="4"/>
        <v>79</v>
      </c>
      <c r="B95" s="82"/>
      <c r="C95" s="83"/>
      <c r="D95" s="13" t="s">
        <v>255</v>
      </c>
      <c r="E95" s="20" t="s">
        <v>256</v>
      </c>
      <c r="F95" s="13" t="s">
        <v>257</v>
      </c>
      <c r="G95" s="14">
        <f>SUM('[1]POAI NOV 2019'!AK477:AK479)</f>
        <v>519400000</v>
      </c>
    </row>
    <row r="96" spans="1:7" ht="33.75" x14ac:dyDescent="0.2">
      <c r="A96" s="11">
        <f t="shared" si="4"/>
        <v>80</v>
      </c>
      <c r="B96" s="82"/>
      <c r="C96" s="83"/>
      <c r="D96" s="13" t="s">
        <v>258</v>
      </c>
      <c r="E96" s="20" t="s">
        <v>259</v>
      </c>
      <c r="F96" s="13" t="s">
        <v>260</v>
      </c>
      <c r="G96" s="14">
        <f>SUM('[1]POAI NOV 2019'!AK483:AK485)</f>
        <v>120000000</v>
      </c>
    </row>
    <row r="97" spans="1:7" ht="33.75" x14ac:dyDescent="0.2">
      <c r="A97" s="11">
        <f t="shared" si="4"/>
        <v>81</v>
      </c>
      <c r="B97" s="82"/>
      <c r="C97" s="83"/>
      <c r="D97" s="13" t="s">
        <v>261</v>
      </c>
      <c r="E97" s="20" t="s">
        <v>262</v>
      </c>
      <c r="F97" s="13" t="s">
        <v>263</v>
      </c>
      <c r="G97" s="14">
        <f>'[1]POAI NOV 2019'!AK489</f>
        <v>190000000</v>
      </c>
    </row>
    <row r="98" spans="1:7" ht="41.25" customHeight="1" x14ac:dyDescent="0.2">
      <c r="A98" s="11">
        <f t="shared" si="4"/>
        <v>82</v>
      </c>
      <c r="B98" s="82"/>
      <c r="C98" s="83" t="s">
        <v>264</v>
      </c>
      <c r="D98" s="70" t="s">
        <v>265</v>
      </c>
      <c r="E98" s="20" t="s">
        <v>266</v>
      </c>
      <c r="F98" s="13" t="s">
        <v>267</v>
      </c>
      <c r="G98" s="14">
        <f>'[1]POAI NOV 2019'!AK495</f>
        <v>1008600000</v>
      </c>
    </row>
    <row r="99" spans="1:7" ht="33.75" x14ac:dyDescent="0.2">
      <c r="A99" s="11">
        <f t="shared" si="4"/>
        <v>83</v>
      </c>
      <c r="B99" s="82"/>
      <c r="C99" s="83"/>
      <c r="D99" s="70"/>
      <c r="E99" s="20" t="s">
        <v>268</v>
      </c>
      <c r="F99" s="13" t="s">
        <v>269</v>
      </c>
      <c r="G99" s="14">
        <f>'[1]POAI NOV 2019'!AK496</f>
        <v>79500000</v>
      </c>
    </row>
    <row r="100" spans="1:7" ht="36.75" customHeight="1" x14ac:dyDescent="0.2">
      <c r="A100" s="11">
        <f t="shared" si="4"/>
        <v>84</v>
      </c>
      <c r="B100" s="82"/>
      <c r="C100" s="83"/>
      <c r="D100" s="70" t="s">
        <v>270</v>
      </c>
      <c r="E100" s="20" t="s">
        <v>271</v>
      </c>
      <c r="F100" s="13" t="s">
        <v>272</v>
      </c>
      <c r="G100" s="14">
        <f>'[1]POAI NOV 2019'!AK500</f>
        <v>29800000</v>
      </c>
    </row>
    <row r="101" spans="1:7" ht="33.75" x14ac:dyDescent="0.2">
      <c r="A101" s="11">
        <f t="shared" si="4"/>
        <v>85</v>
      </c>
      <c r="B101" s="82"/>
      <c r="C101" s="83"/>
      <c r="D101" s="70"/>
      <c r="E101" s="20" t="s">
        <v>273</v>
      </c>
      <c r="F101" s="13" t="s">
        <v>274</v>
      </c>
      <c r="G101" s="14">
        <f>'[1]POAI NOV 2019'!AK501</f>
        <v>69560000</v>
      </c>
    </row>
    <row r="102" spans="1:7" ht="33.75" x14ac:dyDescent="0.2">
      <c r="A102" s="11">
        <f t="shared" si="4"/>
        <v>86</v>
      </c>
      <c r="B102" s="82"/>
      <c r="C102" s="83"/>
      <c r="D102" s="13" t="s">
        <v>275</v>
      </c>
      <c r="E102" s="20" t="s">
        <v>276</v>
      </c>
      <c r="F102" s="13" t="s">
        <v>277</v>
      </c>
      <c r="G102" s="14">
        <f>'[1]POAI NOV 2019'!AK505</f>
        <v>100000000</v>
      </c>
    </row>
    <row r="103" spans="1:7" ht="47.25" customHeight="1" x14ac:dyDescent="0.2">
      <c r="A103" s="11">
        <f t="shared" si="4"/>
        <v>87</v>
      </c>
      <c r="B103" s="82"/>
      <c r="C103" s="83"/>
      <c r="D103" s="13" t="s">
        <v>278</v>
      </c>
      <c r="E103" s="20" t="s">
        <v>279</v>
      </c>
      <c r="F103" s="13" t="s">
        <v>280</v>
      </c>
      <c r="G103" s="14">
        <f>'[1]POAI NOV 2019'!AK509</f>
        <v>30000000</v>
      </c>
    </row>
    <row r="104" spans="1:7" ht="22.5" x14ac:dyDescent="0.2">
      <c r="A104" s="11">
        <f t="shared" si="4"/>
        <v>88</v>
      </c>
      <c r="B104" s="82"/>
      <c r="C104" s="83"/>
      <c r="D104" s="13" t="s">
        <v>281</v>
      </c>
      <c r="E104" s="20" t="s">
        <v>282</v>
      </c>
      <c r="F104" s="13" t="s">
        <v>283</v>
      </c>
      <c r="G104" s="14">
        <f>'[1]POAI NOV 2019'!AK513</f>
        <v>290000000</v>
      </c>
    </row>
    <row r="105" spans="1:7" s="6" customFormat="1" ht="39" customHeight="1" x14ac:dyDescent="0.25">
      <c r="A105" s="11">
        <f t="shared" si="4"/>
        <v>89</v>
      </c>
      <c r="B105" s="82"/>
      <c r="C105" s="35" t="s">
        <v>284</v>
      </c>
      <c r="D105" s="13" t="s">
        <v>285</v>
      </c>
      <c r="E105" s="20" t="s">
        <v>286</v>
      </c>
      <c r="F105" s="13" t="s">
        <v>287</v>
      </c>
      <c r="G105" s="14">
        <f>SUM('[1]POAI NOV 2019'!AK519:AK522)</f>
        <v>3977405943</v>
      </c>
    </row>
    <row r="106" spans="1:7" s="6" customFormat="1" ht="23.25" customHeight="1" x14ac:dyDescent="0.25">
      <c r="A106" s="11"/>
      <c r="B106" s="16" t="s">
        <v>288</v>
      </c>
      <c r="C106" s="36"/>
      <c r="D106" s="36"/>
      <c r="E106" s="18"/>
      <c r="F106" s="17"/>
      <c r="G106" s="19">
        <f>+G107</f>
        <v>71548128</v>
      </c>
    </row>
    <row r="107" spans="1:7" s="38" customFormat="1" ht="33.75" x14ac:dyDescent="0.2">
      <c r="A107" s="11">
        <v>90</v>
      </c>
      <c r="B107" s="37" t="s">
        <v>188</v>
      </c>
      <c r="C107" s="13" t="s">
        <v>289</v>
      </c>
      <c r="D107" s="13" t="s">
        <v>23</v>
      </c>
      <c r="E107" s="20" t="s">
        <v>290</v>
      </c>
      <c r="F107" s="13" t="s">
        <v>291</v>
      </c>
      <c r="G107" s="14">
        <f>'[1]POAI NOV 2019'!AK532</f>
        <v>71548128</v>
      </c>
    </row>
    <row r="108" spans="1:7" ht="18.75" customHeight="1" x14ac:dyDescent="0.2">
      <c r="A108" s="11"/>
      <c r="B108" s="16" t="s">
        <v>292</v>
      </c>
      <c r="C108" s="36"/>
      <c r="D108" s="36"/>
      <c r="E108" s="18"/>
      <c r="F108" s="17"/>
      <c r="G108" s="19">
        <f>SUM(G109:G133)</f>
        <v>47776639165.400002</v>
      </c>
    </row>
    <row r="109" spans="1:7" ht="45" x14ac:dyDescent="0.2">
      <c r="A109" s="11">
        <v>91</v>
      </c>
      <c r="B109" s="82" t="s">
        <v>293</v>
      </c>
      <c r="C109" s="13" t="s">
        <v>183</v>
      </c>
      <c r="D109" s="13" t="s">
        <v>294</v>
      </c>
      <c r="E109" s="20" t="s">
        <v>295</v>
      </c>
      <c r="F109" s="13" t="s">
        <v>296</v>
      </c>
      <c r="G109" s="14">
        <f>SUM('[1]POAI NOV 2019'!AK542:AK544)</f>
        <v>196000000</v>
      </c>
    </row>
    <row r="110" spans="1:7" ht="20.25" customHeight="1" x14ac:dyDescent="0.2">
      <c r="A110" s="11">
        <f t="shared" si="4"/>
        <v>92</v>
      </c>
      <c r="B110" s="82"/>
      <c r="C110" s="70" t="s">
        <v>297</v>
      </c>
      <c r="D110" s="13" t="s">
        <v>298</v>
      </c>
      <c r="E110" s="20" t="s">
        <v>299</v>
      </c>
      <c r="F110" s="13" t="s">
        <v>300</v>
      </c>
      <c r="G110" s="14">
        <f>SUM('[1]POAI NOV 2019'!AK550:AK551)</f>
        <v>232000000</v>
      </c>
    </row>
    <row r="111" spans="1:7" ht="33.75" x14ac:dyDescent="0.2">
      <c r="A111" s="11">
        <f t="shared" si="4"/>
        <v>93</v>
      </c>
      <c r="B111" s="82"/>
      <c r="C111" s="70"/>
      <c r="D111" s="13" t="s">
        <v>301</v>
      </c>
      <c r="E111" s="20" t="s">
        <v>302</v>
      </c>
      <c r="F111" s="13" t="s">
        <v>303</v>
      </c>
      <c r="G111" s="14">
        <f>SUM('[1]POAI NOV 2019'!AK555:AK558)</f>
        <v>168000000</v>
      </c>
    </row>
    <row r="112" spans="1:7" ht="33.75" x14ac:dyDescent="0.2">
      <c r="A112" s="11">
        <f t="shared" si="4"/>
        <v>94</v>
      </c>
      <c r="B112" s="82"/>
      <c r="C112" s="70"/>
      <c r="D112" s="13" t="s">
        <v>304</v>
      </c>
      <c r="E112" s="20" t="s">
        <v>305</v>
      </c>
      <c r="F112" s="13" t="s">
        <v>306</v>
      </c>
      <c r="G112" s="14">
        <f>SUM('[1]POAI NOV 2019'!AK562:AK564)</f>
        <v>138000000</v>
      </c>
    </row>
    <row r="113" spans="1:7" ht="33.75" x14ac:dyDescent="0.2">
      <c r="A113" s="11">
        <f t="shared" si="4"/>
        <v>95</v>
      </c>
      <c r="B113" s="82"/>
      <c r="C113" s="70"/>
      <c r="D113" s="13" t="s">
        <v>307</v>
      </c>
      <c r="E113" s="20" t="s">
        <v>308</v>
      </c>
      <c r="F113" s="13" t="s">
        <v>309</v>
      </c>
      <c r="G113" s="14">
        <f>SUM('[1]POAI NOV 2019'!AK568:AK570)</f>
        <v>183000000</v>
      </c>
    </row>
    <row r="114" spans="1:7" ht="33.75" x14ac:dyDescent="0.2">
      <c r="A114" s="11">
        <f t="shared" si="4"/>
        <v>96</v>
      </c>
      <c r="B114" s="82"/>
      <c r="C114" s="70"/>
      <c r="D114" s="70" t="s">
        <v>310</v>
      </c>
      <c r="E114" s="20" t="s">
        <v>311</v>
      </c>
      <c r="F114" s="13" t="s">
        <v>312</v>
      </c>
      <c r="G114" s="14">
        <f>SUM('[1]POAI NOV 2019'!AK574:AK575)</f>
        <v>151105914</v>
      </c>
    </row>
    <row r="115" spans="1:7" ht="33.75" x14ac:dyDescent="0.2">
      <c r="A115" s="11">
        <f t="shared" si="4"/>
        <v>97</v>
      </c>
      <c r="B115" s="82"/>
      <c r="C115" s="70"/>
      <c r="D115" s="70"/>
      <c r="E115" s="20" t="s">
        <v>313</v>
      </c>
      <c r="F115" s="13" t="s">
        <v>314</v>
      </c>
      <c r="G115" s="14">
        <f>SUM('[1]POAI NOV 2019'!AK576:AK577)</f>
        <v>571611313</v>
      </c>
    </row>
    <row r="116" spans="1:7" ht="46.5" customHeight="1" x14ac:dyDescent="0.2">
      <c r="A116" s="11">
        <f t="shared" si="4"/>
        <v>98</v>
      </c>
      <c r="B116" s="82"/>
      <c r="C116" s="70"/>
      <c r="D116" s="70"/>
      <c r="E116" s="20" t="s">
        <v>315</v>
      </c>
      <c r="F116" s="13" t="s">
        <v>316</v>
      </c>
      <c r="G116" s="14">
        <f>'[1]POAI NOV 2019'!AK578</f>
        <v>218028925</v>
      </c>
    </row>
    <row r="117" spans="1:7" ht="33" customHeight="1" x14ac:dyDescent="0.2">
      <c r="A117" s="11">
        <f t="shared" si="4"/>
        <v>99</v>
      </c>
      <c r="B117" s="82"/>
      <c r="C117" s="70"/>
      <c r="D117" s="13" t="s">
        <v>317</v>
      </c>
      <c r="E117" s="20" t="s">
        <v>318</v>
      </c>
      <c r="F117" s="13" t="s">
        <v>319</v>
      </c>
      <c r="G117" s="14">
        <f>SUM('[1]POAI NOV 2019'!AK582:AK583)</f>
        <v>29000000</v>
      </c>
    </row>
    <row r="118" spans="1:7" ht="22.5" x14ac:dyDescent="0.2">
      <c r="A118" s="11">
        <f t="shared" si="4"/>
        <v>100</v>
      </c>
      <c r="B118" s="82"/>
      <c r="C118" s="70"/>
      <c r="D118" s="13" t="s">
        <v>320</v>
      </c>
      <c r="E118" s="20" t="s">
        <v>321</v>
      </c>
      <c r="F118" s="13" t="s">
        <v>322</v>
      </c>
      <c r="G118" s="14">
        <f>SUM('[1]POAI NOV 2019'!AK587:AK588)</f>
        <v>76000000</v>
      </c>
    </row>
    <row r="119" spans="1:7" ht="22.5" x14ac:dyDescent="0.2">
      <c r="A119" s="11">
        <f t="shared" si="4"/>
        <v>101</v>
      </c>
      <c r="B119" s="82"/>
      <c r="C119" s="70"/>
      <c r="D119" s="13" t="s">
        <v>323</v>
      </c>
      <c r="E119" s="15" t="s">
        <v>324</v>
      </c>
      <c r="F119" s="13" t="s">
        <v>325</v>
      </c>
      <c r="G119" s="14">
        <f>SUM('[1]POAI NOV 2019'!AK592:AK594)</f>
        <v>1615475987</v>
      </c>
    </row>
    <row r="120" spans="1:7" ht="33.75" x14ac:dyDescent="0.2">
      <c r="A120" s="11">
        <f t="shared" si="4"/>
        <v>102</v>
      </c>
      <c r="B120" s="82"/>
      <c r="C120" s="70"/>
      <c r="D120" s="13" t="s">
        <v>326</v>
      </c>
      <c r="E120" s="20" t="s">
        <v>327</v>
      </c>
      <c r="F120" s="13" t="s">
        <v>328</v>
      </c>
      <c r="G120" s="14">
        <f>SUM('[1]POAI NOV 2019'!AK598:AK601)</f>
        <v>317416251</v>
      </c>
    </row>
    <row r="121" spans="1:7" ht="33.75" x14ac:dyDescent="0.2">
      <c r="A121" s="11">
        <f t="shared" si="4"/>
        <v>103</v>
      </c>
      <c r="B121" s="82"/>
      <c r="C121" s="70"/>
      <c r="D121" s="13" t="s">
        <v>329</v>
      </c>
      <c r="E121" s="20" t="s">
        <v>330</v>
      </c>
      <c r="F121" s="13" t="s">
        <v>331</v>
      </c>
      <c r="G121" s="14">
        <f>SUM('[1]POAI NOV 2019'!AK605:AK606)</f>
        <v>1538707111</v>
      </c>
    </row>
    <row r="122" spans="1:7" ht="37.5" customHeight="1" x14ac:dyDescent="0.2">
      <c r="A122" s="11">
        <f t="shared" si="4"/>
        <v>104</v>
      </c>
      <c r="B122" s="82"/>
      <c r="C122" s="70"/>
      <c r="D122" s="70" t="s">
        <v>332</v>
      </c>
      <c r="E122" s="20" t="s">
        <v>333</v>
      </c>
      <c r="F122" s="13" t="s">
        <v>334</v>
      </c>
      <c r="G122" s="14">
        <f>'[1]POAI NOV 2019'!AK610</f>
        <v>1210233390</v>
      </c>
    </row>
    <row r="123" spans="1:7" ht="22.5" x14ac:dyDescent="0.2">
      <c r="A123" s="11">
        <f t="shared" si="4"/>
        <v>105</v>
      </c>
      <c r="B123" s="82"/>
      <c r="C123" s="70"/>
      <c r="D123" s="70"/>
      <c r="E123" s="20" t="s">
        <v>335</v>
      </c>
      <c r="F123" s="13" t="s">
        <v>336</v>
      </c>
      <c r="G123" s="14">
        <f>SUM('[1]POAI NOV 2019'!AK611:AK612)</f>
        <v>412466385</v>
      </c>
    </row>
    <row r="124" spans="1:7" ht="45" customHeight="1" x14ac:dyDescent="0.2">
      <c r="A124" s="11">
        <f t="shared" si="4"/>
        <v>106</v>
      </c>
      <c r="B124" s="82"/>
      <c r="C124" s="70" t="s">
        <v>337</v>
      </c>
      <c r="D124" s="13" t="s">
        <v>338</v>
      </c>
      <c r="E124" s="20" t="s">
        <v>339</v>
      </c>
      <c r="F124" s="13" t="s">
        <v>340</v>
      </c>
      <c r="G124" s="14">
        <f>'[1]POAI NOV 2019'!AK618</f>
        <v>30800000</v>
      </c>
    </row>
    <row r="125" spans="1:7" ht="40.5" customHeight="1" x14ac:dyDescent="0.2">
      <c r="A125" s="11"/>
      <c r="B125" s="82"/>
      <c r="C125" s="70"/>
      <c r="D125" s="13" t="s">
        <v>341</v>
      </c>
      <c r="E125" s="20" t="s">
        <v>339</v>
      </c>
      <c r="F125" s="13" t="s">
        <v>340</v>
      </c>
      <c r="G125" s="14">
        <f>'[1]POAI NOV 2019'!AK622</f>
        <v>21648084086</v>
      </c>
    </row>
    <row r="126" spans="1:7" ht="43.5" customHeight="1" x14ac:dyDescent="0.2">
      <c r="A126" s="11"/>
      <c r="B126" s="82"/>
      <c r="C126" s="70"/>
      <c r="D126" s="13" t="s">
        <v>342</v>
      </c>
      <c r="E126" s="20" t="s">
        <v>339</v>
      </c>
      <c r="F126" s="13" t="s">
        <v>340</v>
      </c>
      <c r="G126" s="14">
        <f>'[1]POAI NOV 2019'!AK626</f>
        <v>73000000</v>
      </c>
    </row>
    <row r="127" spans="1:7" ht="39" customHeight="1" x14ac:dyDescent="0.2">
      <c r="A127" s="11">
        <f>+A124+1</f>
        <v>107</v>
      </c>
      <c r="B127" s="82"/>
      <c r="C127" s="70" t="s">
        <v>343</v>
      </c>
      <c r="D127" s="13" t="s">
        <v>344</v>
      </c>
      <c r="E127" s="20" t="s">
        <v>345</v>
      </c>
      <c r="F127" s="13" t="s">
        <v>346</v>
      </c>
      <c r="G127" s="14">
        <f>SUM('[1]POAI NOV 2019'!AK632:AK634)</f>
        <v>17669008162.400002</v>
      </c>
    </row>
    <row r="128" spans="1:7" ht="39.75" customHeight="1" x14ac:dyDescent="0.2">
      <c r="A128" s="11">
        <f t="shared" si="4"/>
        <v>108</v>
      </c>
      <c r="B128" s="82"/>
      <c r="C128" s="70"/>
      <c r="D128" s="13" t="s">
        <v>347</v>
      </c>
      <c r="E128" s="20" t="s">
        <v>348</v>
      </c>
      <c r="F128" s="13" t="s">
        <v>349</v>
      </c>
      <c r="G128" s="14">
        <f>'[1]POAI NOV 2019'!AK638</f>
        <v>58080000</v>
      </c>
    </row>
    <row r="129" spans="1:7" ht="23.25" customHeight="1" x14ac:dyDescent="0.2">
      <c r="A129" s="11">
        <f t="shared" si="4"/>
        <v>109</v>
      </c>
      <c r="B129" s="82"/>
      <c r="C129" s="70"/>
      <c r="D129" s="70" t="s">
        <v>350</v>
      </c>
      <c r="E129" s="20" t="s">
        <v>351</v>
      </c>
      <c r="F129" s="13" t="s">
        <v>352</v>
      </c>
      <c r="G129" s="14">
        <f>SUM('[1]POAI NOV 2019'!AK642:AK643)</f>
        <v>20000000</v>
      </c>
    </row>
    <row r="130" spans="1:7" ht="22.5" x14ac:dyDescent="0.2">
      <c r="A130" s="11">
        <f t="shared" si="4"/>
        <v>110</v>
      </c>
      <c r="B130" s="82"/>
      <c r="C130" s="70"/>
      <c r="D130" s="70"/>
      <c r="E130" s="20" t="s">
        <v>353</v>
      </c>
      <c r="F130" s="13" t="s">
        <v>354</v>
      </c>
      <c r="G130" s="14">
        <f>'[1]POAI NOV 2019'!AK644</f>
        <v>674441641</v>
      </c>
    </row>
    <row r="131" spans="1:7" ht="45" x14ac:dyDescent="0.2">
      <c r="A131" s="11">
        <f t="shared" si="4"/>
        <v>111</v>
      </c>
      <c r="B131" s="82"/>
      <c r="C131" s="70"/>
      <c r="D131" s="13" t="s">
        <v>355</v>
      </c>
      <c r="E131" s="20" t="s">
        <v>356</v>
      </c>
      <c r="F131" s="13" t="s">
        <v>357</v>
      </c>
      <c r="G131" s="14">
        <f>SUM('[1]POAI NOV 2019'!AK648:AK649)</f>
        <v>56100000</v>
      </c>
    </row>
    <row r="132" spans="1:7" ht="36" customHeight="1" x14ac:dyDescent="0.2">
      <c r="A132" s="11">
        <f t="shared" si="4"/>
        <v>112</v>
      </c>
      <c r="B132" s="82"/>
      <c r="C132" s="70"/>
      <c r="D132" s="13" t="s">
        <v>358</v>
      </c>
      <c r="E132" s="20" t="s">
        <v>359</v>
      </c>
      <c r="F132" s="13" t="s">
        <v>360</v>
      </c>
      <c r="G132" s="14">
        <f>SUM('[1]POAI NOV 2019'!AK653:AK654)</f>
        <v>340080000</v>
      </c>
    </row>
    <row r="133" spans="1:7" ht="22.5" x14ac:dyDescent="0.2">
      <c r="A133" s="11">
        <f t="shared" si="4"/>
        <v>113</v>
      </c>
      <c r="B133" s="82"/>
      <c r="C133" s="13" t="s">
        <v>361</v>
      </c>
      <c r="D133" s="13" t="s">
        <v>362</v>
      </c>
      <c r="E133" s="20" t="s">
        <v>363</v>
      </c>
      <c r="F133" s="13" t="s">
        <v>364</v>
      </c>
      <c r="G133" s="14">
        <f>SUM('[1]POAI NOV 2019'!AK660:AK662)</f>
        <v>150000000</v>
      </c>
    </row>
    <row r="134" spans="1:7" ht="18.75" customHeight="1" x14ac:dyDescent="0.2">
      <c r="A134" s="11"/>
      <c r="B134" s="16" t="s">
        <v>365</v>
      </c>
      <c r="C134" s="36"/>
      <c r="D134" s="36"/>
      <c r="E134" s="18"/>
      <c r="F134" s="17"/>
      <c r="G134" s="19">
        <f>SUM(G135:G137)</f>
        <v>513891533</v>
      </c>
    </row>
    <row r="135" spans="1:7" ht="33.75" customHeight="1" x14ac:dyDescent="0.2">
      <c r="A135" s="11"/>
      <c r="B135" s="73" t="s">
        <v>366</v>
      </c>
      <c r="C135" s="76" t="s">
        <v>367</v>
      </c>
      <c r="D135" s="76" t="s">
        <v>12</v>
      </c>
      <c r="E135" s="20" t="s">
        <v>13</v>
      </c>
      <c r="F135" s="13" t="s">
        <v>14</v>
      </c>
      <c r="G135" s="14">
        <f>'[1]POAI NOV 2019'!AK672</f>
        <v>0</v>
      </c>
    </row>
    <row r="136" spans="1:7" ht="22.5" x14ac:dyDescent="0.2">
      <c r="A136" s="11"/>
      <c r="B136" s="74"/>
      <c r="C136" s="77"/>
      <c r="D136" s="77"/>
      <c r="E136" s="20" t="s">
        <v>368</v>
      </c>
      <c r="F136" s="13" t="s">
        <v>369</v>
      </c>
      <c r="G136" s="14">
        <f>'[1]POAI NOV 2019'!AK673</f>
        <v>420151534</v>
      </c>
    </row>
    <row r="137" spans="1:7" ht="33.75" x14ac:dyDescent="0.2">
      <c r="A137" s="11"/>
      <c r="B137" s="75"/>
      <c r="C137" s="78"/>
      <c r="D137" s="78"/>
      <c r="E137" s="20" t="s">
        <v>17</v>
      </c>
      <c r="F137" s="13" t="s">
        <v>18</v>
      </c>
      <c r="G137" s="14">
        <f>'[1]POAI NOV 2019'!AK674</f>
        <v>93739999</v>
      </c>
    </row>
    <row r="138" spans="1:7" s="41" customFormat="1" ht="21" customHeight="1" x14ac:dyDescent="0.2">
      <c r="A138" s="11"/>
      <c r="B138" s="79" t="s">
        <v>370</v>
      </c>
      <c r="C138" s="80"/>
      <c r="D138" s="80"/>
      <c r="E138" s="81"/>
      <c r="F138" s="39"/>
      <c r="G138" s="40">
        <f>+G108+G106+G92+G76+G72+G60+G52+G45+G34+G25+G22+G12+G7+G134</f>
        <v>305157812781.55994</v>
      </c>
    </row>
    <row r="139" spans="1:7" ht="22.5" customHeight="1" x14ac:dyDescent="0.2">
      <c r="A139" s="11"/>
      <c r="B139" s="42" t="s">
        <v>371</v>
      </c>
      <c r="C139" s="43"/>
      <c r="D139" s="43"/>
      <c r="E139" s="44"/>
      <c r="F139" s="44"/>
      <c r="G139" s="45"/>
    </row>
    <row r="140" spans="1:7" ht="17.25" customHeight="1" x14ac:dyDescent="0.2">
      <c r="A140" s="11"/>
      <c r="B140" s="46" t="s">
        <v>372</v>
      </c>
      <c r="C140" s="47"/>
      <c r="D140" s="47"/>
      <c r="E140" s="48"/>
      <c r="F140" s="47"/>
      <c r="G140" s="49">
        <f>SUM(G141:G147)</f>
        <v>3603297525.0100007</v>
      </c>
    </row>
    <row r="141" spans="1:7" ht="36" customHeight="1" x14ac:dyDescent="0.2">
      <c r="A141" s="11">
        <v>114</v>
      </c>
      <c r="B141" s="69" t="s">
        <v>111</v>
      </c>
      <c r="C141" s="70" t="s">
        <v>373</v>
      </c>
      <c r="D141" s="13" t="s">
        <v>374</v>
      </c>
      <c r="E141" s="12" t="s">
        <v>375</v>
      </c>
      <c r="F141" s="50" t="s">
        <v>376</v>
      </c>
      <c r="G141" s="14">
        <f>SUM('[1]POAI NOV 2019'!AK685:AK686)</f>
        <v>2180137888.8000002</v>
      </c>
    </row>
    <row r="142" spans="1:7" ht="22.5" x14ac:dyDescent="0.2">
      <c r="A142" s="11"/>
      <c r="B142" s="69"/>
      <c r="C142" s="70"/>
      <c r="D142" s="13" t="s">
        <v>377</v>
      </c>
      <c r="E142" s="12" t="s">
        <v>375</v>
      </c>
      <c r="F142" s="50" t="s">
        <v>376</v>
      </c>
      <c r="G142" s="14">
        <f>'[1]POAI NOV 2019'!AK690</f>
        <v>170200000</v>
      </c>
    </row>
    <row r="143" spans="1:7" ht="22.5" x14ac:dyDescent="0.2">
      <c r="A143" s="11">
        <f>+A141+1</f>
        <v>115</v>
      </c>
      <c r="B143" s="69"/>
      <c r="C143" s="70"/>
      <c r="D143" s="13" t="s">
        <v>378</v>
      </c>
      <c r="E143" s="12" t="s">
        <v>379</v>
      </c>
      <c r="F143" s="51" t="s">
        <v>380</v>
      </c>
      <c r="G143" s="14">
        <f>'[1]POAI NOV 2019'!AK694</f>
        <v>387947240.34000003</v>
      </c>
    </row>
    <row r="144" spans="1:7" ht="33.75" x14ac:dyDescent="0.2">
      <c r="A144" s="11">
        <f t="shared" ref="A144:A146" si="5">+A143+1</f>
        <v>116</v>
      </c>
      <c r="B144" s="69"/>
      <c r="C144" s="70"/>
      <c r="D144" s="13" t="s">
        <v>381</v>
      </c>
      <c r="E144" s="12" t="s">
        <v>382</v>
      </c>
      <c r="F144" s="33" t="s">
        <v>383</v>
      </c>
      <c r="G144" s="14">
        <f>SUM('[1]POAI NOV 2019'!AK698:AK700)</f>
        <v>350000000</v>
      </c>
    </row>
    <row r="145" spans="1:7" ht="33" customHeight="1" x14ac:dyDescent="0.2">
      <c r="A145" s="11">
        <f t="shared" si="5"/>
        <v>117</v>
      </c>
      <c r="B145" s="69"/>
      <c r="C145" s="70" t="s">
        <v>384</v>
      </c>
      <c r="D145" s="13" t="s">
        <v>385</v>
      </c>
      <c r="E145" s="12" t="s">
        <v>386</v>
      </c>
      <c r="F145" s="33" t="s">
        <v>387</v>
      </c>
      <c r="G145" s="14">
        <f>SUM('[1]POAI NOV 2019'!AK706:AK708)</f>
        <v>294330659.22000003</v>
      </c>
    </row>
    <row r="146" spans="1:7" ht="22.5" x14ac:dyDescent="0.2">
      <c r="A146" s="11">
        <f t="shared" si="5"/>
        <v>118</v>
      </c>
      <c r="B146" s="69"/>
      <c r="C146" s="70"/>
      <c r="D146" s="13" t="s">
        <v>388</v>
      </c>
      <c r="E146" s="12" t="s">
        <v>389</v>
      </c>
      <c r="F146" s="51" t="s">
        <v>390</v>
      </c>
      <c r="G146" s="14">
        <f>'[1]POAI NOV 2019'!AK712</f>
        <v>168999321.65000001</v>
      </c>
    </row>
    <row r="147" spans="1:7" ht="78.75" x14ac:dyDescent="0.2">
      <c r="A147" s="11">
        <f>+A146+1</f>
        <v>119</v>
      </c>
      <c r="B147" s="69"/>
      <c r="C147" s="13" t="s">
        <v>391</v>
      </c>
      <c r="D147" s="13" t="s">
        <v>392</v>
      </c>
      <c r="E147" s="12" t="s">
        <v>393</v>
      </c>
      <c r="F147" s="33" t="s">
        <v>394</v>
      </c>
      <c r="G147" s="14">
        <f>'[1]POAI NOV 2019'!AK718</f>
        <v>51682415</v>
      </c>
    </row>
    <row r="148" spans="1:7" ht="21.75" customHeight="1" x14ac:dyDescent="0.2">
      <c r="A148" s="11"/>
      <c r="B148" s="16" t="s">
        <v>395</v>
      </c>
      <c r="C148" s="24"/>
      <c r="D148" s="24"/>
      <c r="E148" s="18"/>
      <c r="F148" s="17"/>
      <c r="G148" s="19">
        <f>+G149+G150</f>
        <v>2637780070</v>
      </c>
    </row>
    <row r="149" spans="1:7" ht="33.75" x14ac:dyDescent="0.2">
      <c r="A149" s="11">
        <v>120</v>
      </c>
      <c r="B149" s="69" t="s">
        <v>166</v>
      </c>
      <c r="C149" s="70" t="s">
        <v>396</v>
      </c>
      <c r="D149" s="13" t="s">
        <v>397</v>
      </c>
      <c r="E149" s="12" t="s">
        <v>398</v>
      </c>
      <c r="F149" s="52" t="s">
        <v>399</v>
      </c>
      <c r="G149" s="14">
        <f>'[1]POAI NOV 2019'!AK728</f>
        <v>313916293</v>
      </c>
    </row>
    <row r="150" spans="1:7" ht="33.75" x14ac:dyDescent="0.2">
      <c r="A150" s="11"/>
      <c r="B150" s="69"/>
      <c r="C150" s="70"/>
      <c r="D150" s="13" t="s">
        <v>400</v>
      </c>
      <c r="E150" s="12" t="s">
        <v>398</v>
      </c>
      <c r="F150" s="52" t="s">
        <v>399</v>
      </c>
      <c r="G150" s="14">
        <f>SUM('[1]POAI NOV 2019'!AK732:AK735)</f>
        <v>2323863777</v>
      </c>
    </row>
    <row r="151" spans="1:7" ht="18.75" customHeight="1" x14ac:dyDescent="0.2">
      <c r="A151" s="11"/>
      <c r="B151" s="16" t="s">
        <v>401</v>
      </c>
      <c r="C151" s="24"/>
      <c r="D151" s="24"/>
      <c r="E151" s="18"/>
      <c r="F151" s="17"/>
      <c r="G151" s="19">
        <f>+G152</f>
        <v>607000000</v>
      </c>
    </row>
    <row r="152" spans="1:7" ht="81" customHeight="1" x14ac:dyDescent="0.2">
      <c r="A152" s="11">
        <v>121</v>
      </c>
      <c r="B152" s="37" t="s">
        <v>77</v>
      </c>
      <c r="C152" s="13" t="s">
        <v>402</v>
      </c>
      <c r="D152" s="13" t="s">
        <v>403</v>
      </c>
      <c r="E152" s="12" t="s">
        <v>404</v>
      </c>
      <c r="F152" s="13" t="s">
        <v>405</v>
      </c>
      <c r="G152" s="14">
        <f>SUM('[1]POAI NOV 2019'!AK746:AK748)</f>
        <v>607000000</v>
      </c>
    </row>
    <row r="153" spans="1:7" s="6" customFormat="1" ht="24" customHeight="1" x14ac:dyDescent="0.25">
      <c r="B153" s="71" t="s">
        <v>406</v>
      </c>
      <c r="C153" s="72"/>
      <c r="D153" s="72"/>
      <c r="E153" s="72"/>
      <c r="F153" s="72"/>
      <c r="G153" s="53">
        <f>+G140+G148+G151</f>
        <v>6848077595.0100002</v>
      </c>
    </row>
    <row r="154" spans="1:7" s="54" customFormat="1" ht="18" customHeight="1" thickBot="1" x14ac:dyDescent="0.25">
      <c r="B154" s="55" t="s">
        <v>407</v>
      </c>
      <c r="C154" s="56"/>
      <c r="D154" s="56"/>
      <c r="E154" s="57"/>
      <c r="F154" s="58"/>
      <c r="G154" s="59">
        <f>+G153+G138</f>
        <v>312005890376.56995</v>
      </c>
    </row>
    <row r="155" spans="1:7" s="41" customFormat="1" x14ac:dyDescent="0.2">
      <c r="E155" s="60"/>
      <c r="G155" s="61"/>
    </row>
    <row r="156" spans="1:7" s="41" customFormat="1" x14ac:dyDescent="0.2">
      <c r="E156" s="60"/>
      <c r="G156" s="62"/>
    </row>
    <row r="157" spans="1:7" s="41" customFormat="1" x14ac:dyDescent="0.2">
      <c r="E157" s="60"/>
      <c r="G157" s="63"/>
    </row>
    <row r="158" spans="1:7" s="41" customFormat="1" x14ac:dyDescent="0.2">
      <c r="E158" s="60"/>
      <c r="G158" s="64"/>
    </row>
    <row r="159" spans="1:7" s="41" customFormat="1" x14ac:dyDescent="0.2">
      <c r="E159" s="60"/>
      <c r="G159" s="64"/>
    </row>
    <row r="160" spans="1:7" s="41" customFormat="1" ht="15.75" customHeight="1" x14ac:dyDescent="0.2">
      <c r="B160" s="67" t="s">
        <v>408</v>
      </c>
      <c r="C160" s="67"/>
      <c r="D160" s="67"/>
      <c r="E160" s="67"/>
      <c r="F160" s="67"/>
      <c r="G160" s="67"/>
    </row>
    <row r="161" spans="2:7" s="41" customFormat="1" ht="15.75" customHeight="1" x14ac:dyDescent="0.2">
      <c r="B161" s="68" t="s">
        <v>409</v>
      </c>
      <c r="C161" s="68"/>
      <c r="D161" s="68"/>
      <c r="E161" s="68"/>
      <c r="F161" s="68"/>
      <c r="G161" s="68"/>
    </row>
    <row r="162" spans="2:7" s="41" customFormat="1" x14ac:dyDescent="0.2">
      <c r="E162" s="60"/>
      <c r="G162" s="64"/>
    </row>
    <row r="163" spans="2:7" s="41" customFormat="1" x14ac:dyDescent="0.2">
      <c r="B163" s="65" t="s">
        <v>410</v>
      </c>
      <c r="E163" s="60"/>
      <c r="G163" s="64"/>
    </row>
    <row r="164" spans="2:7" s="41" customFormat="1" x14ac:dyDescent="0.2">
      <c r="B164" s="65" t="s">
        <v>411</v>
      </c>
      <c r="E164" s="60"/>
      <c r="G164" s="64"/>
    </row>
    <row r="165" spans="2:7" s="41" customFormat="1" x14ac:dyDescent="0.2">
      <c r="E165" s="60"/>
      <c r="G165" s="64"/>
    </row>
    <row r="166" spans="2:7" s="41" customFormat="1" x14ac:dyDescent="0.2">
      <c r="E166" s="60"/>
      <c r="G166" s="64"/>
    </row>
    <row r="167" spans="2:7" s="41" customFormat="1" x14ac:dyDescent="0.2">
      <c r="E167" s="60"/>
      <c r="G167" s="64"/>
    </row>
    <row r="168" spans="2:7" s="41" customFormat="1" x14ac:dyDescent="0.2">
      <c r="E168" s="60"/>
      <c r="G168" s="64"/>
    </row>
    <row r="169" spans="2:7" s="41" customFormat="1" x14ac:dyDescent="0.2">
      <c r="E169" s="60"/>
      <c r="G169" s="64"/>
    </row>
    <row r="170" spans="2:7" s="41" customFormat="1" x14ac:dyDescent="0.2">
      <c r="E170" s="60"/>
      <c r="G170" s="64"/>
    </row>
    <row r="171" spans="2:7" s="41" customFormat="1" x14ac:dyDescent="0.2">
      <c r="E171" s="60"/>
      <c r="G171" s="64"/>
    </row>
    <row r="172" spans="2:7" s="41" customFormat="1" x14ac:dyDescent="0.2">
      <c r="E172" s="60"/>
      <c r="G172" s="64"/>
    </row>
    <row r="173" spans="2:7" s="41" customFormat="1" x14ac:dyDescent="0.2">
      <c r="E173" s="60"/>
      <c r="G173" s="64"/>
    </row>
    <row r="174" spans="2:7" s="41" customFormat="1" x14ac:dyDescent="0.2">
      <c r="E174" s="60"/>
      <c r="G174" s="64"/>
    </row>
    <row r="175" spans="2:7" s="41" customFormat="1" x14ac:dyDescent="0.2">
      <c r="E175" s="60"/>
      <c r="G175" s="64"/>
    </row>
    <row r="176" spans="2:7" s="41" customFormat="1" x14ac:dyDescent="0.2">
      <c r="E176" s="60"/>
      <c r="G176" s="64"/>
    </row>
    <row r="177" spans="5:7" s="41" customFormat="1" x14ac:dyDescent="0.2">
      <c r="E177" s="60"/>
      <c r="G177" s="64"/>
    </row>
    <row r="178" spans="5:7" s="41" customFormat="1" x14ac:dyDescent="0.2">
      <c r="E178" s="60"/>
      <c r="G178" s="64"/>
    </row>
    <row r="179" spans="5:7" s="41" customFormat="1" x14ac:dyDescent="0.2">
      <c r="E179" s="60"/>
      <c r="G179" s="64"/>
    </row>
    <row r="180" spans="5:7" s="41" customFormat="1" x14ac:dyDescent="0.2">
      <c r="E180" s="60"/>
      <c r="G180" s="64"/>
    </row>
    <row r="181" spans="5:7" s="41" customFormat="1" x14ac:dyDescent="0.2">
      <c r="E181" s="60"/>
      <c r="G181" s="64"/>
    </row>
    <row r="182" spans="5:7" s="41" customFormat="1" x14ac:dyDescent="0.2">
      <c r="E182" s="60"/>
      <c r="G182" s="64"/>
    </row>
    <row r="183" spans="5:7" s="41" customFormat="1" x14ac:dyDescent="0.2">
      <c r="E183" s="60"/>
      <c r="G183" s="64"/>
    </row>
    <row r="184" spans="5:7" s="41" customFormat="1" x14ac:dyDescent="0.2">
      <c r="E184" s="60"/>
      <c r="G184" s="64"/>
    </row>
    <row r="185" spans="5:7" s="41" customFormat="1" x14ac:dyDescent="0.2">
      <c r="E185" s="60"/>
      <c r="G185" s="64"/>
    </row>
    <row r="186" spans="5:7" s="41" customFormat="1" x14ac:dyDescent="0.2">
      <c r="E186" s="60"/>
      <c r="G186" s="64"/>
    </row>
    <row r="187" spans="5:7" s="41" customFormat="1" x14ac:dyDescent="0.2">
      <c r="E187" s="60"/>
      <c r="G187" s="64"/>
    </row>
    <row r="188" spans="5:7" s="41" customFormat="1" x14ac:dyDescent="0.2">
      <c r="E188" s="60"/>
      <c r="G188" s="64"/>
    </row>
    <row r="189" spans="5:7" s="41" customFormat="1" x14ac:dyDescent="0.2">
      <c r="E189" s="60"/>
      <c r="G189" s="64"/>
    </row>
    <row r="190" spans="5:7" s="41" customFormat="1" x14ac:dyDescent="0.2">
      <c r="E190" s="60"/>
      <c r="G190" s="64"/>
    </row>
    <row r="191" spans="5:7" s="41" customFormat="1" x14ac:dyDescent="0.2">
      <c r="E191" s="60"/>
      <c r="G191" s="64"/>
    </row>
    <row r="192" spans="5:7" s="41" customFormat="1" x14ac:dyDescent="0.2">
      <c r="E192" s="60"/>
      <c r="G192" s="64"/>
    </row>
    <row r="193" spans="5:7" s="41" customFormat="1" x14ac:dyDescent="0.2">
      <c r="E193" s="60"/>
      <c r="G193" s="64"/>
    </row>
    <row r="194" spans="5:7" s="41" customFormat="1" x14ac:dyDescent="0.2">
      <c r="E194" s="60"/>
      <c r="G194" s="64"/>
    </row>
    <row r="195" spans="5:7" s="41" customFormat="1" x14ac:dyDescent="0.2">
      <c r="E195" s="60"/>
      <c r="G195" s="64"/>
    </row>
    <row r="196" spans="5:7" s="41" customFormat="1" x14ac:dyDescent="0.2">
      <c r="E196" s="60"/>
      <c r="G196" s="64"/>
    </row>
    <row r="197" spans="5:7" s="41" customFormat="1" x14ac:dyDescent="0.2">
      <c r="E197" s="60"/>
      <c r="G197" s="64"/>
    </row>
    <row r="198" spans="5:7" s="41" customFormat="1" x14ac:dyDescent="0.2">
      <c r="E198" s="60"/>
      <c r="G198" s="64"/>
    </row>
    <row r="199" spans="5:7" s="41" customFormat="1" x14ac:dyDescent="0.2">
      <c r="E199" s="60"/>
      <c r="G199" s="64"/>
    </row>
    <row r="200" spans="5:7" s="41" customFormat="1" x14ac:dyDescent="0.2">
      <c r="E200" s="60"/>
      <c r="G200" s="64"/>
    </row>
    <row r="201" spans="5:7" s="41" customFormat="1" x14ac:dyDescent="0.2">
      <c r="E201" s="60"/>
      <c r="G201" s="64"/>
    </row>
    <row r="202" spans="5:7" s="41" customFormat="1" x14ac:dyDescent="0.2">
      <c r="E202" s="60"/>
      <c r="G202" s="64"/>
    </row>
    <row r="203" spans="5:7" s="41" customFormat="1" x14ac:dyDescent="0.2">
      <c r="E203" s="60"/>
      <c r="G203" s="64"/>
    </row>
    <row r="204" spans="5:7" s="41" customFormat="1" x14ac:dyDescent="0.2">
      <c r="E204" s="60"/>
      <c r="G204" s="64"/>
    </row>
    <row r="205" spans="5:7" s="41" customFormat="1" x14ac:dyDescent="0.2">
      <c r="E205" s="60"/>
      <c r="G205" s="64"/>
    </row>
    <row r="206" spans="5:7" s="41" customFormat="1" x14ac:dyDescent="0.2">
      <c r="E206" s="60"/>
      <c r="G206" s="64"/>
    </row>
    <row r="207" spans="5:7" s="41" customFormat="1" x14ac:dyDescent="0.2">
      <c r="E207" s="60"/>
      <c r="G207" s="64"/>
    </row>
    <row r="208" spans="5:7" s="41" customFormat="1" x14ac:dyDescent="0.2">
      <c r="E208" s="60"/>
      <c r="G208" s="64"/>
    </row>
    <row r="209" spans="5:7" s="41" customFormat="1" x14ac:dyDescent="0.2">
      <c r="E209" s="60"/>
      <c r="G209" s="64"/>
    </row>
    <row r="210" spans="5:7" s="41" customFormat="1" x14ac:dyDescent="0.2">
      <c r="E210" s="60"/>
      <c r="G210" s="64"/>
    </row>
    <row r="211" spans="5:7" s="41" customFormat="1" x14ac:dyDescent="0.2">
      <c r="E211" s="60"/>
      <c r="G211" s="64"/>
    </row>
    <row r="212" spans="5:7" s="41" customFormat="1" x14ac:dyDescent="0.2">
      <c r="E212" s="60"/>
      <c r="G212" s="64"/>
    </row>
    <row r="213" spans="5:7" s="41" customFormat="1" x14ac:dyDescent="0.2">
      <c r="E213" s="60"/>
      <c r="G213" s="64"/>
    </row>
    <row r="214" spans="5:7" s="41" customFormat="1" x14ac:dyDescent="0.2">
      <c r="E214" s="60"/>
      <c r="G214" s="64"/>
    </row>
    <row r="215" spans="5:7" s="41" customFormat="1" x14ac:dyDescent="0.2">
      <c r="E215" s="60"/>
      <c r="G215" s="64"/>
    </row>
    <row r="216" spans="5:7" s="41" customFormat="1" x14ac:dyDescent="0.2">
      <c r="E216" s="60"/>
      <c r="G216" s="64"/>
    </row>
    <row r="217" spans="5:7" s="41" customFormat="1" x14ac:dyDescent="0.2">
      <c r="E217" s="60"/>
      <c r="G217" s="64"/>
    </row>
    <row r="218" spans="5:7" s="41" customFormat="1" x14ac:dyDescent="0.2">
      <c r="E218" s="60"/>
      <c r="G218" s="64"/>
    </row>
    <row r="219" spans="5:7" s="41" customFormat="1" x14ac:dyDescent="0.2">
      <c r="E219" s="60"/>
      <c r="G219" s="64"/>
    </row>
    <row r="220" spans="5:7" s="41" customFormat="1" x14ac:dyDescent="0.2">
      <c r="E220" s="60"/>
      <c r="G220" s="64"/>
    </row>
    <row r="221" spans="5:7" s="41" customFormat="1" x14ac:dyDescent="0.2">
      <c r="E221" s="60"/>
      <c r="G221" s="64"/>
    </row>
    <row r="222" spans="5:7" s="41" customFormat="1" x14ac:dyDescent="0.2">
      <c r="E222" s="60"/>
      <c r="G222" s="64"/>
    </row>
    <row r="223" spans="5:7" s="41" customFormat="1" x14ac:dyDescent="0.2">
      <c r="E223" s="60"/>
      <c r="G223" s="64"/>
    </row>
    <row r="224" spans="5:7" s="41" customFormat="1" x14ac:dyDescent="0.2">
      <c r="E224" s="60"/>
      <c r="G224" s="64"/>
    </row>
    <row r="225" spans="5:7" s="41" customFormat="1" x14ac:dyDescent="0.2">
      <c r="E225" s="60"/>
      <c r="G225" s="64"/>
    </row>
    <row r="226" spans="5:7" s="41" customFormat="1" x14ac:dyDescent="0.2">
      <c r="E226" s="60"/>
      <c r="G226" s="64"/>
    </row>
    <row r="227" spans="5:7" s="41" customFormat="1" x14ac:dyDescent="0.2">
      <c r="E227" s="60"/>
      <c r="G227" s="64"/>
    </row>
    <row r="228" spans="5:7" s="41" customFormat="1" x14ac:dyDescent="0.2">
      <c r="E228" s="60"/>
      <c r="G228" s="64"/>
    </row>
    <row r="229" spans="5:7" s="41" customFormat="1" x14ac:dyDescent="0.2">
      <c r="E229" s="60"/>
      <c r="G229" s="64"/>
    </row>
    <row r="230" spans="5:7" s="41" customFormat="1" x14ac:dyDescent="0.2">
      <c r="E230" s="60"/>
      <c r="G230" s="64"/>
    </row>
    <row r="231" spans="5:7" s="41" customFormat="1" x14ac:dyDescent="0.2">
      <c r="E231" s="60"/>
      <c r="G231" s="64"/>
    </row>
    <row r="232" spans="5:7" s="41" customFormat="1" x14ac:dyDescent="0.2">
      <c r="E232" s="60"/>
      <c r="G232" s="64"/>
    </row>
    <row r="233" spans="5:7" s="41" customFormat="1" x14ac:dyDescent="0.2">
      <c r="E233" s="60"/>
      <c r="G233" s="64"/>
    </row>
    <row r="234" spans="5:7" s="41" customFormat="1" x14ac:dyDescent="0.2">
      <c r="E234" s="60"/>
      <c r="G234" s="64"/>
    </row>
    <row r="235" spans="5:7" s="41" customFormat="1" x14ac:dyDescent="0.2">
      <c r="E235" s="60"/>
      <c r="G235" s="64"/>
    </row>
    <row r="236" spans="5:7" s="41" customFormat="1" x14ac:dyDescent="0.2">
      <c r="E236" s="60"/>
      <c r="G236" s="64"/>
    </row>
    <row r="237" spans="5:7" s="41" customFormat="1" x14ac:dyDescent="0.2">
      <c r="E237" s="60"/>
      <c r="G237" s="64"/>
    </row>
    <row r="238" spans="5:7" s="41" customFormat="1" x14ac:dyDescent="0.2">
      <c r="E238" s="60"/>
      <c r="G238" s="64"/>
    </row>
    <row r="239" spans="5:7" s="41" customFormat="1" x14ac:dyDescent="0.2">
      <c r="E239" s="60"/>
      <c r="G239" s="64"/>
    </row>
    <row r="240" spans="5:7" s="41" customFormat="1" x14ac:dyDescent="0.2">
      <c r="E240" s="60"/>
      <c r="G240" s="64"/>
    </row>
    <row r="241" spans="5:7" s="41" customFormat="1" x14ac:dyDescent="0.2">
      <c r="E241" s="60"/>
      <c r="G241" s="64"/>
    </row>
    <row r="242" spans="5:7" s="41" customFormat="1" x14ac:dyDescent="0.2">
      <c r="E242" s="60"/>
      <c r="G242" s="64"/>
    </row>
    <row r="243" spans="5:7" s="41" customFormat="1" x14ac:dyDescent="0.2">
      <c r="E243" s="60"/>
      <c r="G243" s="64"/>
    </row>
    <row r="244" spans="5:7" s="41" customFormat="1" x14ac:dyDescent="0.2">
      <c r="E244" s="60"/>
      <c r="G244" s="64"/>
    </row>
    <row r="245" spans="5:7" s="41" customFormat="1" x14ac:dyDescent="0.2">
      <c r="E245" s="60"/>
      <c r="G245" s="64"/>
    </row>
    <row r="246" spans="5:7" s="41" customFormat="1" x14ac:dyDescent="0.2">
      <c r="E246" s="60"/>
      <c r="G246" s="64"/>
    </row>
    <row r="247" spans="5:7" s="41" customFormat="1" x14ac:dyDescent="0.2">
      <c r="E247" s="60"/>
      <c r="G247" s="64"/>
    </row>
    <row r="248" spans="5:7" s="41" customFormat="1" x14ac:dyDescent="0.2">
      <c r="E248" s="60"/>
      <c r="G248" s="64"/>
    </row>
    <row r="249" spans="5:7" s="41" customFormat="1" x14ac:dyDescent="0.2">
      <c r="E249" s="60"/>
      <c r="G249" s="64"/>
    </row>
    <row r="250" spans="5:7" s="41" customFormat="1" x14ac:dyDescent="0.2">
      <c r="E250" s="60"/>
      <c r="G250" s="64"/>
    </row>
    <row r="251" spans="5:7" s="41" customFormat="1" x14ac:dyDescent="0.2">
      <c r="E251" s="60"/>
      <c r="G251" s="64"/>
    </row>
    <row r="252" spans="5:7" s="41" customFormat="1" x14ac:dyDescent="0.2">
      <c r="E252" s="60"/>
      <c r="G252" s="64"/>
    </row>
    <row r="253" spans="5:7" s="41" customFormat="1" x14ac:dyDescent="0.2">
      <c r="E253" s="60"/>
      <c r="G253" s="64"/>
    </row>
    <row r="254" spans="5:7" s="41" customFormat="1" x14ac:dyDescent="0.2">
      <c r="E254" s="60"/>
      <c r="G254" s="64"/>
    </row>
    <row r="255" spans="5:7" s="41" customFormat="1" x14ac:dyDescent="0.2">
      <c r="E255" s="60"/>
      <c r="G255" s="64"/>
    </row>
    <row r="256" spans="5:7" s="41" customFormat="1" x14ac:dyDescent="0.2">
      <c r="E256" s="60"/>
      <c r="G256" s="64"/>
    </row>
    <row r="257" spans="5:7" s="41" customFormat="1" x14ac:dyDescent="0.2">
      <c r="E257" s="60"/>
      <c r="G257" s="64"/>
    </row>
    <row r="258" spans="5:7" s="41" customFormat="1" x14ac:dyDescent="0.2">
      <c r="E258" s="60"/>
      <c r="G258" s="64"/>
    </row>
    <row r="259" spans="5:7" s="41" customFormat="1" x14ac:dyDescent="0.2">
      <c r="E259" s="60"/>
      <c r="G259" s="64"/>
    </row>
    <row r="260" spans="5:7" s="41" customFormat="1" x14ac:dyDescent="0.2">
      <c r="E260" s="60"/>
      <c r="G260" s="64"/>
    </row>
    <row r="261" spans="5:7" s="41" customFormat="1" x14ac:dyDescent="0.2">
      <c r="E261" s="60"/>
      <c r="G261" s="64"/>
    </row>
    <row r="262" spans="5:7" s="41" customFormat="1" x14ac:dyDescent="0.2">
      <c r="E262" s="60"/>
      <c r="G262" s="64"/>
    </row>
    <row r="263" spans="5:7" s="41" customFormat="1" x14ac:dyDescent="0.2">
      <c r="E263" s="60"/>
      <c r="G263" s="64"/>
    </row>
    <row r="264" spans="5:7" s="41" customFormat="1" x14ac:dyDescent="0.2">
      <c r="E264" s="60"/>
      <c r="G264" s="64"/>
    </row>
    <row r="265" spans="5:7" s="41" customFormat="1" x14ac:dyDescent="0.2">
      <c r="E265" s="60"/>
      <c r="G265" s="64"/>
    </row>
    <row r="266" spans="5:7" s="41" customFormat="1" x14ac:dyDescent="0.2">
      <c r="E266" s="60"/>
      <c r="G266" s="64"/>
    </row>
    <row r="267" spans="5:7" s="41" customFormat="1" x14ac:dyDescent="0.2">
      <c r="E267" s="60"/>
      <c r="G267" s="64"/>
    </row>
    <row r="268" spans="5:7" s="41" customFormat="1" x14ac:dyDescent="0.2">
      <c r="E268" s="60"/>
      <c r="G268" s="64"/>
    </row>
    <row r="269" spans="5:7" s="41" customFormat="1" x14ac:dyDescent="0.2">
      <c r="E269" s="60"/>
      <c r="G269" s="64"/>
    </row>
    <row r="270" spans="5:7" s="41" customFormat="1" x14ac:dyDescent="0.2">
      <c r="E270" s="60"/>
      <c r="G270" s="64"/>
    </row>
    <row r="271" spans="5:7" s="41" customFormat="1" x14ac:dyDescent="0.2">
      <c r="E271" s="60"/>
      <c r="G271" s="64"/>
    </row>
    <row r="272" spans="5:7" s="41" customFormat="1" x14ac:dyDescent="0.2">
      <c r="E272" s="60"/>
      <c r="G272" s="64"/>
    </row>
    <row r="273" spans="5:7" s="41" customFormat="1" x14ac:dyDescent="0.2">
      <c r="E273" s="60"/>
      <c r="G273" s="64"/>
    </row>
    <row r="274" spans="5:7" s="41" customFormat="1" x14ac:dyDescent="0.2">
      <c r="E274" s="60"/>
      <c r="G274" s="64"/>
    </row>
    <row r="275" spans="5:7" s="41" customFormat="1" x14ac:dyDescent="0.2">
      <c r="E275" s="60"/>
      <c r="G275" s="64"/>
    </row>
    <row r="276" spans="5:7" s="41" customFormat="1" x14ac:dyDescent="0.2">
      <c r="E276" s="60"/>
      <c r="G276" s="64"/>
    </row>
    <row r="277" spans="5:7" s="41" customFormat="1" x14ac:dyDescent="0.2">
      <c r="E277" s="60"/>
      <c r="G277" s="64"/>
    </row>
    <row r="278" spans="5:7" s="41" customFormat="1" x14ac:dyDescent="0.2">
      <c r="E278" s="60"/>
      <c r="G278" s="64"/>
    </row>
    <row r="279" spans="5:7" s="41" customFormat="1" x14ac:dyDescent="0.2">
      <c r="E279" s="60"/>
      <c r="G279" s="64"/>
    </row>
    <row r="280" spans="5:7" s="41" customFormat="1" x14ac:dyDescent="0.2">
      <c r="E280" s="60"/>
      <c r="G280" s="64"/>
    </row>
    <row r="281" spans="5:7" s="41" customFormat="1" x14ac:dyDescent="0.2">
      <c r="E281" s="60"/>
      <c r="G281" s="64"/>
    </row>
    <row r="282" spans="5:7" s="41" customFormat="1" x14ac:dyDescent="0.2">
      <c r="E282" s="60"/>
      <c r="G282" s="64"/>
    </row>
    <row r="283" spans="5:7" s="41" customFormat="1" x14ac:dyDescent="0.2">
      <c r="E283" s="60"/>
      <c r="G283" s="64"/>
    </row>
    <row r="284" spans="5:7" s="41" customFormat="1" x14ac:dyDescent="0.2">
      <c r="E284" s="60"/>
      <c r="G284" s="64"/>
    </row>
    <row r="285" spans="5:7" s="41" customFormat="1" x14ac:dyDescent="0.2">
      <c r="E285" s="60"/>
      <c r="G285" s="64"/>
    </row>
    <row r="286" spans="5:7" s="41" customFormat="1" x14ac:dyDescent="0.2">
      <c r="E286" s="60"/>
      <c r="G286" s="64"/>
    </row>
    <row r="287" spans="5:7" s="41" customFormat="1" x14ac:dyDescent="0.2">
      <c r="E287" s="60"/>
      <c r="G287" s="64"/>
    </row>
    <row r="288" spans="5:7" s="41" customFormat="1" x14ac:dyDescent="0.2">
      <c r="E288" s="60"/>
      <c r="G288" s="64"/>
    </row>
    <row r="289" spans="5:7" s="41" customFormat="1" x14ac:dyDescent="0.2">
      <c r="E289" s="60"/>
      <c r="G289" s="64"/>
    </row>
    <row r="290" spans="5:7" s="41" customFormat="1" x14ac:dyDescent="0.2">
      <c r="E290" s="60"/>
      <c r="G290" s="64"/>
    </row>
    <row r="291" spans="5:7" s="41" customFormat="1" x14ac:dyDescent="0.2">
      <c r="E291" s="60"/>
      <c r="G291" s="64"/>
    </row>
    <row r="292" spans="5:7" s="41" customFormat="1" x14ac:dyDescent="0.2">
      <c r="E292" s="60"/>
      <c r="G292" s="64"/>
    </row>
    <row r="293" spans="5:7" s="41" customFormat="1" x14ac:dyDescent="0.2">
      <c r="E293" s="60"/>
      <c r="G293" s="64"/>
    </row>
    <row r="294" spans="5:7" s="41" customFormat="1" x14ac:dyDescent="0.2">
      <c r="E294" s="60"/>
      <c r="G294" s="64"/>
    </row>
    <row r="295" spans="5:7" s="41" customFormat="1" x14ac:dyDescent="0.2">
      <c r="E295" s="60"/>
      <c r="G295" s="64"/>
    </row>
    <row r="296" spans="5:7" s="41" customFormat="1" x14ac:dyDescent="0.2">
      <c r="E296" s="60"/>
      <c r="G296" s="64"/>
    </row>
    <row r="297" spans="5:7" s="41" customFormat="1" x14ac:dyDescent="0.2">
      <c r="E297" s="60"/>
      <c r="G297" s="64"/>
    </row>
    <row r="298" spans="5:7" s="41" customFormat="1" x14ac:dyDescent="0.2">
      <c r="E298" s="60"/>
      <c r="G298" s="64"/>
    </row>
    <row r="299" spans="5:7" s="41" customFormat="1" x14ac:dyDescent="0.2">
      <c r="E299" s="60"/>
      <c r="G299" s="64"/>
    </row>
    <row r="300" spans="5:7" s="41" customFormat="1" x14ac:dyDescent="0.2">
      <c r="E300" s="60"/>
      <c r="G300" s="64"/>
    </row>
    <row r="301" spans="5:7" s="41" customFormat="1" x14ac:dyDescent="0.2">
      <c r="E301" s="60"/>
      <c r="G301" s="64"/>
    </row>
    <row r="302" spans="5:7" s="41" customFormat="1" x14ac:dyDescent="0.2">
      <c r="E302" s="60"/>
      <c r="G302" s="64"/>
    </row>
    <row r="303" spans="5:7" s="41" customFormat="1" x14ac:dyDescent="0.2">
      <c r="E303" s="60"/>
      <c r="G303" s="64"/>
    </row>
    <row r="304" spans="5:7" s="41" customFormat="1" x14ac:dyDescent="0.2">
      <c r="E304" s="60"/>
      <c r="G304" s="64"/>
    </row>
    <row r="305" spans="5:7" s="41" customFormat="1" x14ac:dyDescent="0.2">
      <c r="E305" s="60"/>
      <c r="G305" s="64"/>
    </row>
    <row r="306" spans="5:7" s="41" customFormat="1" x14ac:dyDescent="0.2">
      <c r="E306" s="60"/>
      <c r="G306" s="64"/>
    </row>
    <row r="307" spans="5:7" s="41" customFormat="1" x14ac:dyDescent="0.2">
      <c r="E307" s="60"/>
      <c r="G307" s="64"/>
    </row>
    <row r="308" spans="5:7" s="41" customFormat="1" x14ac:dyDescent="0.2">
      <c r="E308" s="60"/>
      <c r="G308" s="64"/>
    </row>
    <row r="309" spans="5:7" s="41" customFormat="1" x14ac:dyDescent="0.2">
      <c r="E309" s="60"/>
      <c r="G309" s="64"/>
    </row>
    <row r="310" spans="5:7" s="41" customFormat="1" x14ac:dyDescent="0.2">
      <c r="E310" s="60"/>
      <c r="G310" s="64"/>
    </row>
    <row r="311" spans="5:7" s="41" customFormat="1" x14ac:dyDescent="0.2">
      <c r="E311" s="60"/>
      <c r="G311" s="64"/>
    </row>
    <row r="312" spans="5:7" s="41" customFormat="1" x14ac:dyDescent="0.2">
      <c r="E312" s="60"/>
      <c r="G312" s="64"/>
    </row>
    <row r="313" spans="5:7" s="41" customFormat="1" x14ac:dyDescent="0.2">
      <c r="E313" s="60"/>
      <c r="G313" s="64"/>
    </row>
    <row r="314" spans="5:7" s="41" customFormat="1" x14ac:dyDescent="0.2">
      <c r="E314" s="60"/>
      <c r="G314" s="64"/>
    </row>
    <row r="315" spans="5:7" s="41" customFormat="1" x14ac:dyDescent="0.2">
      <c r="E315" s="60"/>
      <c r="G315" s="64"/>
    </row>
    <row r="316" spans="5:7" s="41" customFormat="1" x14ac:dyDescent="0.2">
      <c r="E316" s="60"/>
      <c r="G316" s="64"/>
    </row>
    <row r="317" spans="5:7" s="41" customFormat="1" x14ac:dyDescent="0.2">
      <c r="E317" s="60"/>
      <c r="G317" s="64"/>
    </row>
    <row r="318" spans="5:7" s="41" customFormat="1" x14ac:dyDescent="0.2">
      <c r="E318" s="60"/>
      <c r="G318" s="64"/>
    </row>
    <row r="319" spans="5:7" s="41" customFormat="1" x14ac:dyDescent="0.2">
      <c r="E319" s="60"/>
      <c r="G319" s="64"/>
    </row>
    <row r="320" spans="5:7" s="41" customFormat="1" x14ac:dyDescent="0.2">
      <c r="E320" s="60"/>
      <c r="G320" s="64"/>
    </row>
    <row r="321" spans="5:7" s="41" customFormat="1" x14ac:dyDescent="0.2">
      <c r="E321" s="60"/>
      <c r="G321" s="64"/>
    </row>
    <row r="322" spans="5:7" s="41" customFormat="1" x14ac:dyDescent="0.2">
      <c r="E322" s="60"/>
      <c r="G322" s="64"/>
    </row>
    <row r="323" spans="5:7" s="41" customFormat="1" x14ac:dyDescent="0.2">
      <c r="E323" s="60"/>
      <c r="G323" s="64"/>
    </row>
    <row r="324" spans="5:7" s="41" customFormat="1" x14ac:dyDescent="0.2">
      <c r="E324" s="60"/>
      <c r="G324" s="64"/>
    </row>
    <row r="325" spans="5:7" s="41" customFormat="1" x14ac:dyDescent="0.2">
      <c r="E325" s="60"/>
      <c r="G325" s="64"/>
    </row>
    <row r="326" spans="5:7" s="41" customFormat="1" x14ac:dyDescent="0.2">
      <c r="E326" s="60"/>
      <c r="G326" s="64"/>
    </row>
    <row r="327" spans="5:7" s="41" customFormat="1" x14ac:dyDescent="0.2">
      <c r="E327" s="60"/>
      <c r="G327" s="64"/>
    </row>
    <row r="328" spans="5:7" s="41" customFormat="1" x14ac:dyDescent="0.2">
      <c r="E328" s="60"/>
      <c r="G328" s="64"/>
    </row>
    <row r="329" spans="5:7" s="41" customFormat="1" x14ac:dyDescent="0.2">
      <c r="E329" s="60"/>
      <c r="G329" s="64"/>
    </row>
    <row r="330" spans="5:7" s="41" customFormat="1" x14ac:dyDescent="0.2">
      <c r="E330" s="60"/>
      <c r="G330" s="64"/>
    </row>
    <row r="331" spans="5:7" s="41" customFormat="1" x14ac:dyDescent="0.2">
      <c r="E331" s="60"/>
      <c r="G331" s="64"/>
    </row>
    <row r="332" spans="5:7" s="41" customFormat="1" x14ac:dyDescent="0.2">
      <c r="E332" s="60"/>
      <c r="G332" s="64"/>
    </row>
    <row r="333" spans="5:7" s="41" customFormat="1" x14ac:dyDescent="0.2">
      <c r="E333" s="60"/>
      <c r="G333" s="64"/>
    </row>
    <row r="334" spans="5:7" s="41" customFormat="1" x14ac:dyDescent="0.2">
      <c r="E334" s="60"/>
      <c r="G334" s="64"/>
    </row>
    <row r="335" spans="5:7" s="41" customFormat="1" x14ac:dyDescent="0.2">
      <c r="E335" s="60"/>
      <c r="G335" s="64"/>
    </row>
    <row r="336" spans="5:7" s="41" customFormat="1" x14ac:dyDescent="0.2">
      <c r="E336" s="60"/>
      <c r="G336" s="64"/>
    </row>
    <row r="337" spans="5:7" s="41" customFormat="1" x14ac:dyDescent="0.2">
      <c r="E337" s="60"/>
      <c r="G337" s="64"/>
    </row>
    <row r="338" spans="5:7" s="41" customFormat="1" x14ac:dyDescent="0.2">
      <c r="E338" s="60"/>
      <c r="G338" s="64"/>
    </row>
    <row r="339" spans="5:7" s="41" customFormat="1" x14ac:dyDescent="0.2">
      <c r="E339" s="60"/>
      <c r="G339" s="64"/>
    </row>
    <row r="340" spans="5:7" s="41" customFormat="1" x14ac:dyDescent="0.2">
      <c r="E340" s="60"/>
      <c r="G340" s="64"/>
    </row>
    <row r="341" spans="5:7" s="41" customFormat="1" x14ac:dyDescent="0.2">
      <c r="E341" s="60"/>
      <c r="G341" s="64"/>
    </row>
    <row r="342" spans="5:7" s="41" customFormat="1" x14ac:dyDescent="0.2">
      <c r="E342" s="60"/>
      <c r="G342" s="64"/>
    </row>
    <row r="343" spans="5:7" s="41" customFormat="1" x14ac:dyDescent="0.2">
      <c r="E343" s="60"/>
      <c r="G343" s="64"/>
    </row>
    <row r="344" spans="5:7" s="41" customFormat="1" x14ac:dyDescent="0.2">
      <c r="E344" s="60"/>
      <c r="G344" s="64"/>
    </row>
    <row r="345" spans="5:7" s="41" customFormat="1" x14ac:dyDescent="0.2">
      <c r="E345" s="60"/>
      <c r="G345" s="64"/>
    </row>
    <row r="346" spans="5:7" s="41" customFormat="1" x14ac:dyDescent="0.2">
      <c r="E346" s="60"/>
      <c r="G346" s="64"/>
    </row>
    <row r="347" spans="5:7" s="41" customFormat="1" x14ac:dyDescent="0.2">
      <c r="E347" s="60"/>
      <c r="G347" s="64"/>
    </row>
    <row r="348" spans="5:7" s="41" customFormat="1" x14ac:dyDescent="0.2">
      <c r="E348" s="60"/>
      <c r="G348" s="64"/>
    </row>
    <row r="349" spans="5:7" s="41" customFormat="1" x14ac:dyDescent="0.2">
      <c r="E349" s="60"/>
      <c r="G349" s="64"/>
    </row>
    <row r="350" spans="5:7" s="41" customFormat="1" x14ac:dyDescent="0.2">
      <c r="E350" s="60"/>
      <c r="G350" s="64"/>
    </row>
    <row r="351" spans="5:7" s="41" customFormat="1" x14ac:dyDescent="0.2">
      <c r="E351" s="60"/>
      <c r="G351" s="64"/>
    </row>
    <row r="352" spans="5:7" s="41" customFormat="1" x14ac:dyDescent="0.2">
      <c r="E352" s="60"/>
      <c r="G352" s="64"/>
    </row>
    <row r="353" spans="5:7" s="41" customFormat="1" x14ac:dyDescent="0.2">
      <c r="E353" s="60"/>
      <c r="G353" s="64"/>
    </row>
    <row r="354" spans="5:7" s="41" customFormat="1" x14ac:dyDescent="0.2">
      <c r="E354" s="60"/>
      <c r="G354" s="64"/>
    </row>
    <row r="355" spans="5:7" s="41" customFormat="1" x14ac:dyDescent="0.2">
      <c r="E355" s="60"/>
      <c r="G355" s="64"/>
    </row>
    <row r="356" spans="5:7" s="41" customFormat="1" x14ac:dyDescent="0.2">
      <c r="E356" s="60"/>
      <c r="G356" s="64"/>
    </row>
    <row r="357" spans="5:7" s="41" customFormat="1" x14ac:dyDescent="0.2">
      <c r="E357" s="60"/>
      <c r="G357" s="64"/>
    </row>
    <row r="358" spans="5:7" s="41" customFormat="1" x14ac:dyDescent="0.2">
      <c r="E358" s="60"/>
      <c r="G358" s="64"/>
    </row>
    <row r="359" spans="5:7" s="41" customFormat="1" x14ac:dyDescent="0.2">
      <c r="E359" s="60"/>
      <c r="G359" s="64"/>
    </row>
    <row r="360" spans="5:7" s="41" customFormat="1" x14ac:dyDescent="0.2">
      <c r="E360" s="60"/>
      <c r="G360" s="64"/>
    </row>
    <row r="361" spans="5:7" s="41" customFormat="1" x14ac:dyDescent="0.2">
      <c r="E361" s="60"/>
      <c r="G361" s="64"/>
    </row>
    <row r="362" spans="5:7" s="41" customFormat="1" x14ac:dyDescent="0.2">
      <c r="E362" s="60"/>
      <c r="G362" s="64"/>
    </row>
    <row r="363" spans="5:7" s="41" customFormat="1" x14ac:dyDescent="0.2">
      <c r="E363" s="60"/>
      <c r="G363" s="64"/>
    </row>
    <row r="364" spans="5:7" s="41" customFormat="1" x14ac:dyDescent="0.2">
      <c r="E364" s="60"/>
      <c r="G364" s="64"/>
    </row>
    <row r="365" spans="5:7" s="41" customFormat="1" x14ac:dyDescent="0.2">
      <c r="E365" s="60"/>
      <c r="G365" s="64"/>
    </row>
    <row r="366" spans="5:7" s="41" customFormat="1" x14ac:dyDescent="0.2">
      <c r="E366" s="60"/>
      <c r="G366" s="64"/>
    </row>
    <row r="367" spans="5:7" s="41" customFormat="1" x14ac:dyDescent="0.2">
      <c r="E367" s="60"/>
      <c r="G367" s="64"/>
    </row>
    <row r="368" spans="5:7" s="41" customFormat="1" x14ac:dyDescent="0.2">
      <c r="E368" s="60"/>
      <c r="G368" s="64"/>
    </row>
    <row r="369" spans="5:7" s="41" customFormat="1" x14ac:dyDescent="0.2">
      <c r="E369" s="60"/>
      <c r="G369" s="64"/>
    </row>
    <row r="370" spans="5:7" s="41" customFormat="1" x14ac:dyDescent="0.2">
      <c r="E370" s="60"/>
      <c r="G370" s="64"/>
    </row>
    <row r="371" spans="5:7" s="41" customFormat="1" x14ac:dyDescent="0.2">
      <c r="E371" s="60"/>
      <c r="G371" s="64"/>
    </row>
    <row r="372" spans="5:7" s="41" customFormat="1" x14ac:dyDescent="0.2">
      <c r="E372" s="60"/>
      <c r="G372" s="64"/>
    </row>
    <row r="373" spans="5:7" s="41" customFormat="1" x14ac:dyDescent="0.2">
      <c r="E373" s="60"/>
      <c r="G373" s="64"/>
    </row>
    <row r="374" spans="5:7" s="41" customFormat="1" x14ac:dyDescent="0.2">
      <c r="E374" s="60"/>
      <c r="G374" s="64"/>
    </row>
    <row r="375" spans="5:7" s="41" customFormat="1" x14ac:dyDescent="0.2">
      <c r="E375" s="60"/>
      <c r="G375" s="64"/>
    </row>
    <row r="376" spans="5:7" s="41" customFormat="1" x14ac:dyDescent="0.2">
      <c r="E376" s="60"/>
      <c r="G376" s="64"/>
    </row>
    <row r="377" spans="5:7" s="41" customFormat="1" x14ac:dyDescent="0.2">
      <c r="E377" s="60"/>
      <c r="G377" s="64"/>
    </row>
    <row r="378" spans="5:7" s="41" customFormat="1" x14ac:dyDescent="0.2">
      <c r="E378" s="60"/>
      <c r="G378" s="64"/>
    </row>
    <row r="379" spans="5:7" s="41" customFormat="1" x14ac:dyDescent="0.2">
      <c r="E379" s="60"/>
      <c r="G379" s="64"/>
    </row>
    <row r="380" spans="5:7" s="41" customFormat="1" x14ac:dyDescent="0.2">
      <c r="E380" s="60"/>
      <c r="G380" s="64"/>
    </row>
    <row r="381" spans="5:7" s="41" customFormat="1" x14ac:dyDescent="0.2">
      <c r="E381" s="60"/>
      <c r="G381" s="64"/>
    </row>
    <row r="382" spans="5:7" s="41" customFormat="1" x14ac:dyDescent="0.2">
      <c r="E382" s="60"/>
      <c r="G382" s="64"/>
    </row>
    <row r="383" spans="5:7" s="41" customFormat="1" x14ac:dyDescent="0.2">
      <c r="E383" s="60"/>
      <c r="G383" s="64"/>
    </row>
    <row r="384" spans="5:7" s="41" customFormat="1" x14ac:dyDescent="0.2">
      <c r="E384" s="60"/>
      <c r="G384" s="64"/>
    </row>
    <row r="385" spans="5:7" s="41" customFormat="1" x14ac:dyDescent="0.2">
      <c r="E385" s="60"/>
      <c r="G385" s="64"/>
    </row>
    <row r="386" spans="5:7" s="41" customFormat="1" x14ac:dyDescent="0.2">
      <c r="E386" s="60"/>
      <c r="G386" s="64"/>
    </row>
    <row r="387" spans="5:7" s="41" customFormat="1" x14ac:dyDescent="0.2">
      <c r="E387" s="60"/>
      <c r="G387" s="64"/>
    </row>
    <row r="388" spans="5:7" s="41" customFormat="1" x14ac:dyDescent="0.2">
      <c r="E388" s="60"/>
      <c r="G388" s="64"/>
    </row>
    <row r="389" spans="5:7" s="41" customFormat="1" x14ac:dyDescent="0.2">
      <c r="E389" s="60"/>
      <c r="G389" s="64"/>
    </row>
    <row r="390" spans="5:7" s="41" customFormat="1" x14ac:dyDescent="0.2">
      <c r="E390" s="60"/>
      <c r="G390" s="64"/>
    </row>
    <row r="391" spans="5:7" s="41" customFormat="1" x14ac:dyDescent="0.2">
      <c r="E391" s="60"/>
      <c r="G391" s="64"/>
    </row>
    <row r="392" spans="5:7" s="41" customFormat="1" x14ac:dyDescent="0.2">
      <c r="E392" s="60"/>
      <c r="G392" s="64"/>
    </row>
    <row r="393" spans="5:7" s="41" customFormat="1" x14ac:dyDescent="0.2">
      <c r="E393" s="60"/>
      <c r="G393" s="64"/>
    </row>
    <row r="394" spans="5:7" s="41" customFormat="1" x14ac:dyDescent="0.2">
      <c r="E394" s="60"/>
      <c r="G394" s="64"/>
    </row>
    <row r="395" spans="5:7" s="41" customFormat="1" x14ac:dyDescent="0.2">
      <c r="E395" s="60"/>
      <c r="G395" s="64"/>
    </row>
    <row r="396" spans="5:7" s="41" customFormat="1" x14ac:dyDescent="0.2">
      <c r="E396" s="60"/>
      <c r="G396" s="64"/>
    </row>
    <row r="397" spans="5:7" s="41" customFormat="1" x14ac:dyDescent="0.2">
      <c r="E397" s="60"/>
      <c r="G397" s="64"/>
    </row>
    <row r="398" spans="5:7" s="41" customFormat="1" x14ac:dyDescent="0.2">
      <c r="E398" s="60"/>
      <c r="G398" s="64"/>
    </row>
    <row r="399" spans="5:7" s="41" customFormat="1" x14ac:dyDescent="0.2">
      <c r="E399" s="60"/>
      <c r="G399" s="64"/>
    </row>
    <row r="400" spans="5:7" s="41" customFormat="1" x14ac:dyDescent="0.2">
      <c r="E400" s="60"/>
      <c r="G400" s="64"/>
    </row>
    <row r="401" spans="5:7" s="41" customFormat="1" x14ac:dyDescent="0.2">
      <c r="E401" s="60"/>
      <c r="G401" s="64"/>
    </row>
    <row r="402" spans="5:7" s="41" customFormat="1" x14ac:dyDescent="0.2">
      <c r="E402" s="60"/>
      <c r="G402" s="64"/>
    </row>
    <row r="403" spans="5:7" s="41" customFormat="1" x14ac:dyDescent="0.2">
      <c r="E403" s="60"/>
      <c r="G403" s="64"/>
    </row>
    <row r="404" spans="5:7" s="41" customFormat="1" x14ac:dyDescent="0.2">
      <c r="E404" s="60"/>
      <c r="G404" s="64"/>
    </row>
    <row r="405" spans="5:7" s="41" customFormat="1" x14ac:dyDescent="0.2">
      <c r="E405" s="60"/>
      <c r="G405" s="64"/>
    </row>
    <row r="406" spans="5:7" s="41" customFormat="1" x14ac:dyDescent="0.2">
      <c r="E406" s="60"/>
      <c r="G406" s="64"/>
    </row>
    <row r="407" spans="5:7" s="41" customFormat="1" x14ac:dyDescent="0.2">
      <c r="E407" s="60"/>
      <c r="G407" s="64"/>
    </row>
    <row r="408" spans="5:7" s="41" customFormat="1" x14ac:dyDescent="0.2">
      <c r="E408" s="60"/>
      <c r="G408" s="64"/>
    </row>
    <row r="409" spans="5:7" s="41" customFormat="1" x14ac:dyDescent="0.2">
      <c r="E409" s="60"/>
      <c r="G409" s="64"/>
    </row>
    <row r="410" spans="5:7" s="41" customFormat="1" x14ac:dyDescent="0.2">
      <c r="E410" s="60"/>
      <c r="G410" s="64"/>
    </row>
    <row r="411" spans="5:7" s="41" customFormat="1" x14ac:dyDescent="0.2">
      <c r="E411" s="60"/>
      <c r="G411" s="64"/>
    </row>
    <row r="412" spans="5:7" s="41" customFormat="1" x14ac:dyDescent="0.2">
      <c r="E412" s="60"/>
      <c r="G412" s="64"/>
    </row>
    <row r="413" spans="5:7" s="41" customFormat="1" x14ac:dyDescent="0.2">
      <c r="E413" s="60"/>
      <c r="G413" s="64"/>
    </row>
    <row r="414" spans="5:7" s="41" customFormat="1" x14ac:dyDescent="0.2">
      <c r="E414" s="60"/>
      <c r="G414" s="64"/>
    </row>
    <row r="415" spans="5:7" s="41" customFormat="1" x14ac:dyDescent="0.2">
      <c r="E415" s="60"/>
      <c r="G415" s="64"/>
    </row>
    <row r="416" spans="5:7" s="41" customFormat="1" x14ac:dyDescent="0.2">
      <c r="E416" s="60"/>
      <c r="G416" s="64"/>
    </row>
    <row r="417" spans="5:7" s="41" customFormat="1" x14ac:dyDescent="0.2">
      <c r="E417" s="60"/>
      <c r="G417" s="64"/>
    </row>
    <row r="418" spans="5:7" s="41" customFormat="1" x14ac:dyDescent="0.2">
      <c r="E418" s="60"/>
      <c r="G418" s="64"/>
    </row>
    <row r="419" spans="5:7" s="41" customFormat="1" x14ac:dyDescent="0.2">
      <c r="E419" s="60"/>
      <c r="G419" s="64"/>
    </row>
    <row r="420" spans="5:7" s="41" customFormat="1" x14ac:dyDescent="0.2">
      <c r="E420" s="60"/>
      <c r="G420" s="64"/>
    </row>
    <row r="421" spans="5:7" s="41" customFormat="1" x14ac:dyDescent="0.2">
      <c r="E421" s="60"/>
      <c r="G421" s="64"/>
    </row>
    <row r="422" spans="5:7" s="41" customFormat="1" x14ac:dyDescent="0.2">
      <c r="E422" s="60"/>
      <c r="G422" s="64"/>
    </row>
    <row r="423" spans="5:7" s="41" customFormat="1" x14ac:dyDescent="0.2">
      <c r="E423" s="60"/>
      <c r="G423" s="64"/>
    </row>
    <row r="424" spans="5:7" s="41" customFormat="1" x14ac:dyDescent="0.2">
      <c r="E424" s="60"/>
      <c r="G424" s="64"/>
    </row>
    <row r="425" spans="5:7" s="41" customFormat="1" x14ac:dyDescent="0.2">
      <c r="E425" s="60"/>
      <c r="G425" s="64"/>
    </row>
    <row r="426" spans="5:7" s="41" customFormat="1" x14ac:dyDescent="0.2">
      <c r="E426" s="60"/>
      <c r="G426" s="64"/>
    </row>
    <row r="427" spans="5:7" s="41" customFormat="1" x14ac:dyDescent="0.2">
      <c r="E427" s="60"/>
      <c r="G427" s="64"/>
    </row>
    <row r="428" spans="5:7" s="41" customFormat="1" x14ac:dyDescent="0.2">
      <c r="E428" s="60"/>
      <c r="G428" s="64"/>
    </row>
    <row r="429" spans="5:7" s="41" customFormat="1" x14ac:dyDescent="0.2">
      <c r="E429" s="60"/>
      <c r="G429" s="64"/>
    </row>
    <row r="430" spans="5:7" s="41" customFormat="1" x14ac:dyDescent="0.2">
      <c r="E430" s="60"/>
      <c r="G430" s="64"/>
    </row>
    <row r="431" spans="5:7" s="41" customFormat="1" x14ac:dyDescent="0.2">
      <c r="E431" s="60"/>
      <c r="G431" s="64"/>
    </row>
    <row r="432" spans="5:7" s="41" customFormat="1" x14ac:dyDescent="0.2">
      <c r="E432" s="60"/>
      <c r="G432" s="64"/>
    </row>
    <row r="433" spans="5:7" s="41" customFormat="1" x14ac:dyDescent="0.2">
      <c r="E433" s="60"/>
      <c r="G433" s="64"/>
    </row>
    <row r="434" spans="5:7" s="41" customFormat="1" x14ac:dyDescent="0.2">
      <c r="E434" s="60"/>
      <c r="G434" s="64"/>
    </row>
    <row r="435" spans="5:7" s="41" customFormat="1" x14ac:dyDescent="0.2">
      <c r="E435" s="60"/>
      <c r="G435" s="64"/>
    </row>
    <row r="436" spans="5:7" s="41" customFormat="1" x14ac:dyDescent="0.2">
      <c r="E436" s="60"/>
      <c r="G436" s="64"/>
    </row>
    <row r="437" spans="5:7" s="41" customFormat="1" x14ac:dyDescent="0.2">
      <c r="E437" s="60"/>
      <c r="G437" s="64"/>
    </row>
    <row r="438" spans="5:7" s="41" customFormat="1" x14ac:dyDescent="0.2">
      <c r="E438" s="60"/>
      <c r="G438" s="64"/>
    </row>
    <row r="439" spans="5:7" s="41" customFormat="1" x14ac:dyDescent="0.2">
      <c r="E439" s="60"/>
      <c r="G439" s="64"/>
    </row>
    <row r="440" spans="5:7" s="41" customFormat="1" x14ac:dyDescent="0.2">
      <c r="E440" s="60"/>
      <c r="G440" s="64"/>
    </row>
    <row r="441" spans="5:7" s="41" customFormat="1" x14ac:dyDescent="0.2">
      <c r="E441" s="60"/>
      <c r="G441" s="64"/>
    </row>
    <row r="442" spans="5:7" s="41" customFormat="1" x14ac:dyDescent="0.2">
      <c r="E442" s="60"/>
      <c r="G442" s="64"/>
    </row>
    <row r="443" spans="5:7" s="41" customFormat="1" x14ac:dyDescent="0.2">
      <c r="E443" s="60"/>
      <c r="G443" s="64"/>
    </row>
    <row r="444" spans="5:7" s="41" customFormat="1" x14ac:dyDescent="0.2">
      <c r="E444" s="60"/>
      <c r="G444" s="64"/>
    </row>
    <row r="445" spans="5:7" s="41" customFormat="1" x14ac:dyDescent="0.2">
      <c r="E445" s="60"/>
      <c r="G445" s="64"/>
    </row>
    <row r="446" spans="5:7" s="41" customFormat="1" x14ac:dyDescent="0.2">
      <c r="E446" s="60"/>
      <c r="G446" s="64"/>
    </row>
    <row r="447" spans="5:7" s="41" customFormat="1" x14ac:dyDescent="0.2">
      <c r="E447" s="60"/>
      <c r="G447" s="64"/>
    </row>
    <row r="448" spans="5:7" s="41" customFormat="1" x14ac:dyDescent="0.2">
      <c r="E448" s="60"/>
      <c r="G448" s="64"/>
    </row>
    <row r="449" spans="5:7" s="41" customFormat="1" x14ac:dyDescent="0.2">
      <c r="E449" s="60"/>
      <c r="G449" s="64"/>
    </row>
    <row r="450" spans="5:7" s="41" customFormat="1" x14ac:dyDescent="0.2">
      <c r="E450" s="60"/>
      <c r="G450" s="64"/>
    </row>
    <row r="451" spans="5:7" s="41" customFormat="1" x14ac:dyDescent="0.2">
      <c r="E451" s="60"/>
      <c r="G451" s="64"/>
    </row>
    <row r="452" spans="5:7" s="41" customFormat="1" x14ac:dyDescent="0.2">
      <c r="E452" s="60"/>
      <c r="G452" s="64"/>
    </row>
    <row r="453" spans="5:7" s="41" customFormat="1" x14ac:dyDescent="0.2">
      <c r="E453" s="60"/>
      <c r="G453" s="64"/>
    </row>
    <row r="454" spans="5:7" s="41" customFormat="1" x14ac:dyDescent="0.2">
      <c r="E454" s="60"/>
      <c r="G454" s="64"/>
    </row>
    <row r="455" spans="5:7" s="41" customFormat="1" x14ac:dyDescent="0.2">
      <c r="E455" s="60"/>
      <c r="G455" s="64"/>
    </row>
    <row r="456" spans="5:7" s="41" customFormat="1" x14ac:dyDescent="0.2">
      <c r="E456" s="60"/>
      <c r="G456" s="64"/>
    </row>
    <row r="457" spans="5:7" s="41" customFormat="1" x14ac:dyDescent="0.2">
      <c r="E457" s="60"/>
      <c r="G457" s="64"/>
    </row>
    <row r="458" spans="5:7" s="41" customFormat="1" x14ac:dyDescent="0.2">
      <c r="E458" s="60"/>
      <c r="G458" s="64"/>
    </row>
    <row r="459" spans="5:7" s="41" customFormat="1" x14ac:dyDescent="0.2">
      <c r="E459" s="60"/>
      <c r="G459" s="64"/>
    </row>
    <row r="460" spans="5:7" s="41" customFormat="1" x14ac:dyDescent="0.2">
      <c r="E460" s="60"/>
      <c r="G460" s="64"/>
    </row>
    <row r="461" spans="5:7" s="41" customFormat="1" x14ac:dyDescent="0.2">
      <c r="E461" s="60"/>
      <c r="G461" s="64"/>
    </row>
    <row r="462" spans="5:7" s="41" customFormat="1" x14ac:dyDescent="0.2">
      <c r="E462" s="60"/>
      <c r="G462" s="64"/>
    </row>
    <row r="463" spans="5:7" s="41" customFormat="1" x14ac:dyDescent="0.2">
      <c r="E463" s="60"/>
      <c r="G463" s="64"/>
    </row>
    <row r="464" spans="5:7" s="41" customFormat="1" x14ac:dyDescent="0.2">
      <c r="E464" s="60"/>
      <c r="G464" s="64"/>
    </row>
    <row r="465" spans="5:7" s="41" customFormat="1" x14ac:dyDescent="0.2">
      <c r="E465" s="60"/>
      <c r="G465" s="64"/>
    </row>
    <row r="466" spans="5:7" s="41" customFormat="1" x14ac:dyDescent="0.2">
      <c r="E466" s="60"/>
      <c r="G466" s="64"/>
    </row>
    <row r="467" spans="5:7" s="41" customFormat="1" x14ac:dyDescent="0.2">
      <c r="E467" s="60"/>
      <c r="G467" s="64"/>
    </row>
    <row r="468" spans="5:7" s="41" customFormat="1" x14ac:dyDescent="0.2">
      <c r="E468" s="60"/>
      <c r="G468" s="64"/>
    </row>
    <row r="469" spans="5:7" s="41" customFormat="1" x14ac:dyDescent="0.2">
      <c r="E469" s="60"/>
      <c r="G469" s="64"/>
    </row>
    <row r="470" spans="5:7" s="41" customFormat="1" x14ac:dyDescent="0.2">
      <c r="E470" s="60"/>
      <c r="G470" s="64"/>
    </row>
    <row r="471" spans="5:7" s="41" customFormat="1" x14ac:dyDescent="0.2">
      <c r="E471" s="60"/>
      <c r="G471" s="64"/>
    </row>
    <row r="472" spans="5:7" s="41" customFormat="1" x14ac:dyDescent="0.2">
      <c r="E472" s="60"/>
      <c r="G472" s="64"/>
    </row>
    <row r="473" spans="5:7" s="41" customFormat="1" x14ac:dyDescent="0.2">
      <c r="E473" s="60"/>
      <c r="G473" s="64"/>
    </row>
    <row r="474" spans="5:7" s="41" customFormat="1" x14ac:dyDescent="0.2">
      <c r="E474" s="60"/>
      <c r="G474" s="64"/>
    </row>
    <row r="475" spans="5:7" s="41" customFormat="1" x14ac:dyDescent="0.2">
      <c r="E475" s="60"/>
      <c r="G475" s="64"/>
    </row>
    <row r="476" spans="5:7" s="41" customFormat="1" x14ac:dyDescent="0.2">
      <c r="E476" s="60"/>
      <c r="G476" s="64"/>
    </row>
    <row r="477" spans="5:7" s="41" customFormat="1" x14ac:dyDescent="0.2">
      <c r="E477" s="60"/>
      <c r="G477" s="64"/>
    </row>
    <row r="478" spans="5:7" s="41" customFormat="1" x14ac:dyDescent="0.2">
      <c r="E478" s="60"/>
      <c r="G478" s="64"/>
    </row>
    <row r="479" spans="5:7" s="41" customFormat="1" x14ac:dyDescent="0.2">
      <c r="E479" s="60"/>
      <c r="G479" s="64"/>
    </row>
    <row r="480" spans="5:7" s="41" customFormat="1" x14ac:dyDescent="0.2">
      <c r="E480" s="60"/>
      <c r="G480" s="64"/>
    </row>
    <row r="481" spans="5:7" s="41" customFormat="1" x14ac:dyDescent="0.2">
      <c r="E481" s="60"/>
      <c r="G481" s="64"/>
    </row>
    <row r="482" spans="5:7" s="41" customFormat="1" x14ac:dyDescent="0.2">
      <c r="E482" s="60"/>
      <c r="G482" s="64"/>
    </row>
    <row r="483" spans="5:7" s="41" customFormat="1" x14ac:dyDescent="0.2">
      <c r="E483" s="60"/>
      <c r="G483" s="64"/>
    </row>
    <row r="484" spans="5:7" s="41" customFormat="1" x14ac:dyDescent="0.2">
      <c r="E484" s="60"/>
      <c r="G484" s="64"/>
    </row>
    <row r="485" spans="5:7" s="41" customFormat="1" x14ac:dyDescent="0.2">
      <c r="E485" s="60"/>
      <c r="G485" s="64"/>
    </row>
    <row r="486" spans="5:7" s="41" customFormat="1" x14ac:dyDescent="0.2">
      <c r="E486" s="60"/>
      <c r="G486" s="64"/>
    </row>
    <row r="487" spans="5:7" s="41" customFormat="1" x14ac:dyDescent="0.2">
      <c r="E487" s="60"/>
      <c r="G487" s="64"/>
    </row>
    <row r="488" spans="5:7" s="41" customFormat="1" x14ac:dyDescent="0.2">
      <c r="E488" s="60"/>
      <c r="G488" s="64"/>
    </row>
    <row r="489" spans="5:7" s="41" customFormat="1" x14ac:dyDescent="0.2">
      <c r="E489" s="60"/>
      <c r="G489" s="64"/>
    </row>
    <row r="490" spans="5:7" s="41" customFormat="1" x14ac:dyDescent="0.2">
      <c r="E490" s="60"/>
      <c r="G490" s="64"/>
    </row>
    <row r="491" spans="5:7" s="41" customFormat="1" x14ac:dyDescent="0.2">
      <c r="E491" s="60"/>
      <c r="G491" s="64"/>
    </row>
    <row r="492" spans="5:7" s="41" customFormat="1" x14ac:dyDescent="0.2">
      <c r="E492" s="60"/>
      <c r="G492" s="64"/>
    </row>
    <row r="493" spans="5:7" s="41" customFormat="1" x14ac:dyDescent="0.2">
      <c r="E493" s="60"/>
      <c r="G493" s="64"/>
    </row>
    <row r="494" spans="5:7" s="41" customFormat="1" x14ac:dyDescent="0.2">
      <c r="E494" s="60"/>
      <c r="G494" s="64"/>
    </row>
    <row r="495" spans="5:7" s="41" customFormat="1" x14ac:dyDescent="0.2">
      <c r="E495" s="60"/>
      <c r="G495" s="64"/>
    </row>
    <row r="496" spans="5:7" s="41" customFormat="1" x14ac:dyDescent="0.2">
      <c r="E496" s="60"/>
      <c r="G496" s="64"/>
    </row>
    <row r="497" spans="5:7" s="41" customFormat="1" x14ac:dyDescent="0.2">
      <c r="E497" s="60"/>
      <c r="G497" s="64"/>
    </row>
    <row r="498" spans="5:7" s="41" customFormat="1" x14ac:dyDescent="0.2">
      <c r="E498" s="60"/>
      <c r="G498" s="64"/>
    </row>
    <row r="499" spans="5:7" s="41" customFormat="1" x14ac:dyDescent="0.2">
      <c r="E499" s="60"/>
      <c r="G499" s="64"/>
    </row>
    <row r="500" spans="5:7" s="41" customFormat="1" x14ac:dyDescent="0.2">
      <c r="E500" s="60"/>
      <c r="G500" s="64"/>
    </row>
    <row r="501" spans="5:7" s="41" customFormat="1" x14ac:dyDescent="0.2">
      <c r="E501" s="60"/>
      <c r="G501" s="64"/>
    </row>
    <row r="502" spans="5:7" s="41" customFormat="1" x14ac:dyDescent="0.2">
      <c r="E502" s="60"/>
      <c r="G502" s="64"/>
    </row>
    <row r="503" spans="5:7" s="41" customFormat="1" x14ac:dyDescent="0.2">
      <c r="E503" s="60"/>
      <c r="G503" s="64"/>
    </row>
    <row r="504" spans="5:7" s="41" customFormat="1" x14ac:dyDescent="0.2">
      <c r="E504" s="60"/>
      <c r="G504" s="64"/>
    </row>
    <row r="505" spans="5:7" s="41" customFormat="1" x14ac:dyDescent="0.2">
      <c r="E505" s="60"/>
      <c r="G505" s="64"/>
    </row>
    <row r="506" spans="5:7" s="41" customFormat="1" x14ac:dyDescent="0.2">
      <c r="E506" s="60"/>
      <c r="G506" s="64"/>
    </row>
    <row r="507" spans="5:7" s="41" customFormat="1" x14ac:dyDescent="0.2">
      <c r="E507" s="60"/>
      <c r="G507" s="64"/>
    </row>
    <row r="508" spans="5:7" s="41" customFormat="1" x14ac:dyDescent="0.2">
      <c r="E508" s="60"/>
      <c r="G508" s="64"/>
    </row>
    <row r="509" spans="5:7" s="41" customFormat="1" x14ac:dyDescent="0.2">
      <c r="E509" s="60"/>
      <c r="G509" s="64"/>
    </row>
    <row r="510" spans="5:7" s="41" customFormat="1" x14ac:dyDescent="0.2">
      <c r="E510" s="60"/>
      <c r="G510" s="64"/>
    </row>
    <row r="511" spans="5:7" s="41" customFormat="1" x14ac:dyDescent="0.2">
      <c r="E511" s="60"/>
      <c r="G511" s="64"/>
    </row>
    <row r="512" spans="5:7" s="41" customFormat="1" x14ac:dyDescent="0.2">
      <c r="E512" s="60"/>
      <c r="G512" s="64"/>
    </row>
    <row r="513" spans="5:7" s="41" customFormat="1" x14ac:dyDescent="0.2">
      <c r="E513" s="60"/>
      <c r="G513" s="64"/>
    </row>
    <row r="514" spans="5:7" s="41" customFormat="1" x14ac:dyDescent="0.2">
      <c r="E514" s="60"/>
      <c r="G514" s="64"/>
    </row>
    <row r="515" spans="5:7" s="41" customFormat="1" x14ac:dyDescent="0.2">
      <c r="E515" s="60"/>
      <c r="G515" s="64"/>
    </row>
    <row r="516" spans="5:7" s="41" customFormat="1" x14ac:dyDescent="0.2">
      <c r="E516" s="60"/>
      <c r="G516" s="64"/>
    </row>
    <row r="517" spans="5:7" s="41" customFormat="1" x14ac:dyDescent="0.2">
      <c r="E517" s="60"/>
      <c r="G517" s="64"/>
    </row>
    <row r="518" spans="5:7" s="41" customFormat="1" x14ac:dyDescent="0.2">
      <c r="E518" s="60"/>
      <c r="G518" s="64"/>
    </row>
    <row r="519" spans="5:7" s="41" customFormat="1" x14ac:dyDescent="0.2">
      <c r="E519" s="60"/>
      <c r="G519" s="64"/>
    </row>
    <row r="520" spans="5:7" s="41" customFormat="1" x14ac:dyDescent="0.2">
      <c r="E520" s="60"/>
      <c r="G520" s="64"/>
    </row>
    <row r="521" spans="5:7" s="41" customFormat="1" x14ac:dyDescent="0.2">
      <c r="E521" s="60"/>
      <c r="G521" s="64"/>
    </row>
    <row r="522" spans="5:7" s="41" customFormat="1" x14ac:dyDescent="0.2">
      <c r="E522" s="60"/>
      <c r="G522" s="64"/>
    </row>
    <row r="523" spans="5:7" s="41" customFormat="1" x14ac:dyDescent="0.2">
      <c r="E523" s="60"/>
      <c r="G523" s="64"/>
    </row>
    <row r="524" spans="5:7" s="41" customFormat="1" x14ac:dyDescent="0.2">
      <c r="E524" s="60"/>
      <c r="G524" s="64"/>
    </row>
    <row r="525" spans="5:7" s="41" customFormat="1" x14ac:dyDescent="0.2">
      <c r="E525" s="60"/>
      <c r="G525" s="64"/>
    </row>
    <row r="526" spans="5:7" s="41" customFormat="1" x14ac:dyDescent="0.2">
      <c r="E526" s="60"/>
      <c r="G526" s="64"/>
    </row>
    <row r="527" spans="5:7" s="41" customFormat="1" x14ac:dyDescent="0.2">
      <c r="E527" s="60"/>
      <c r="G527" s="64"/>
    </row>
    <row r="528" spans="5:7" s="41" customFormat="1" x14ac:dyDescent="0.2">
      <c r="E528" s="60"/>
      <c r="G528" s="64"/>
    </row>
    <row r="529" spans="5:7" s="41" customFormat="1" x14ac:dyDescent="0.2">
      <c r="E529" s="60"/>
      <c r="G529" s="64"/>
    </row>
    <row r="530" spans="5:7" s="41" customFormat="1" x14ac:dyDescent="0.2">
      <c r="E530" s="60"/>
      <c r="G530" s="64"/>
    </row>
    <row r="531" spans="5:7" s="41" customFormat="1" x14ac:dyDescent="0.2">
      <c r="E531" s="60"/>
      <c r="G531" s="64"/>
    </row>
    <row r="532" spans="5:7" s="41" customFormat="1" x14ac:dyDescent="0.2">
      <c r="E532" s="60"/>
      <c r="G532" s="64"/>
    </row>
    <row r="533" spans="5:7" s="41" customFormat="1" x14ac:dyDescent="0.2">
      <c r="E533" s="60"/>
      <c r="G533" s="64"/>
    </row>
    <row r="534" spans="5:7" s="41" customFormat="1" x14ac:dyDescent="0.2">
      <c r="E534" s="60"/>
      <c r="G534" s="64"/>
    </row>
    <row r="535" spans="5:7" s="41" customFormat="1" x14ac:dyDescent="0.2">
      <c r="E535" s="60"/>
      <c r="G535" s="64"/>
    </row>
    <row r="536" spans="5:7" s="41" customFormat="1" x14ac:dyDescent="0.2">
      <c r="E536" s="60"/>
      <c r="G536" s="64"/>
    </row>
    <row r="537" spans="5:7" s="41" customFormat="1" x14ac:dyDescent="0.2">
      <c r="E537" s="60"/>
      <c r="G537" s="64"/>
    </row>
    <row r="538" spans="5:7" s="41" customFormat="1" x14ac:dyDescent="0.2">
      <c r="E538" s="60"/>
      <c r="G538" s="64"/>
    </row>
    <row r="539" spans="5:7" s="41" customFormat="1" x14ac:dyDescent="0.2">
      <c r="E539" s="60"/>
      <c r="G539" s="64"/>
    </row>
    <row r="540" spans="5:7" s="41" customFormat="1" x14ac:dyDescent="0.2">
      <c r="E540" s="60"/>
      <c r="G540" s="64"/>
    </row>
    <row r="541" spans="5:7" s="41" customFormat="1" x14ac:dyDescent="0.2">
      <c r="E541" s="60"/>
      <c r="G541" s="64"/>
    </row>
    <row r="542" spans="5:7" s="41" customFormat="1" x14ac:dyDescent="0.2">
      <c r="E542" s="60"/>
      <c r="G542" s="64"/>
    </row>
    <row r="543" spans="5:7" s="41" customFormat="1" x14ac:dyDescent="0.2">
      <c r="E543" s="60"/>
      <c r="G543" s="64"/>
    </row>
    <row r="544" spans="5:7" s="41" customFormat="1" x14ac:dyDescent="0.2">
      <c r="E544" s="60"/>
      <c r="G544" s="64"/>
    </row>
    <row r="545" spans="5:7" s="41" customFormat="1" x14ac:dyDescent="0.2">
      <c r="E545" s="60"/>
      <c r="G545" s="64"/>
    </row>
    <row r="546" spans="5:7" s="41" customFormat="1" x14ac:dyDescent="0.2">
      <c r="E546" s="60"/>
      <c r="G546" s="64"/>
    </row>
    <row r="547" spans="5:7" s="41" customFormat="1" x14ac:dyDescent="0.2">
      <c r="E547" s="60"/>
      <c r="G547" s="64"/>
    </row>
    <row r="548" spans="5:7" s="41" customFormat="1" x14ac:dyDescent="0.2">
      <c r="E548" s="60"/>
      <c r="G548" s="64"/>
    </row>
    <row r="549" spans="5:7" s="41" customFormat="1" x14ac:dyDescent="0.2">
      <c r="E549" s="60"/>
      <c r="G549" s="64"/>
    </row>
    <row r="550" spans="5:7" s="41" customFormat="1" x14ac:dyDescent="0.2">
      <c r="E550" s="60"/>
      <c r="G550" s="64"/>
    </row>
    <row r="551" spans="5:7" s="41" customFormat="1" x14ac:dyDescent="0.2">
      <c r="E551" s="60"/>
      <c r="G551" s="64"/>
    </row>
    <row r="552" spans="5:7" s="41" customFormat="1" x14ac:dyDescent="0.2">
      <c r="E552" s="60"/>
      <c r="G552" s="64"/>
    </row>
    <row r="553" spans="5:7" s="41" customFormat="1" x14ac:dyDescent="0.2">
      <c r="E553" s="60"/>
      <c r="G553" s="64"/>
    </row>
    <row r="554" spans="5:7" s="41" customFormat="1" x14ac:dyDescent="0.2">
      <c r="E554" s="60"/>
      <c r="G554" s="64"/>
    </row>
    <row r="555" spans="5:7" s="41" customFormat="1" x14ac:dyDescent="0.2">
      <c r="E555" s="60"/>
      <c r="G555" s="64"/>
    </row>
    <row r="556" spans="5:7" s="41" customFormat="1" x14ac:dyDescent="0.2">
      <c r="E556" s="60"/>
      <c r="G556" s="64"/>
    </row>
    <row r="557" spans="5:7" s="41" customFormat="1" x14ac:dyDescent="0.2">
      <c r="E557" s="60"/>
      <c r="G557" s="64"/>
    </row>
    <row r="558" spans="5:7" s="41" customFormat="1" x14ac:dyDescent="0.2">
      <c r="E558" s="60"/>
      <c r="G558" s="64"/>
    </row>
    <row r="559" spans="5:7" s="41" customFormat="1" x14ac:dyDescent="0.2">
      <c r="E559" s="60"/>
      <c r="G559" s="64"/>
    </row>
    <row r="560" spans="5:7" s="41" customFormat="1" x14ac:dyDescent="0.2">
      <c r="E560" s="60"/>
      <c r="G560" s="64"/>
    </row>
    <row r="561" spans="5:7" s="41" customFormat="1" x14ac:dyDescent="0.2">
      <c r="E561" s="60"/>
      <c r="G561" s="64"/>
    </row>
    <row r="562" spans="5:7" s="41" customFormat="1" x14ac:dyDescent="0.2">
      <c r="E562" s="60"/>
      <c r="G562" s="64"/>
    </row>
    <row r="563" spans="5:7" s="41" customFormat="1" x14ac:dyDescent="0.2">
      <c r="E563" s="60"/>
      <c r="G563" s="64"/>
    </row>
    <row r="564" spans="5:7" s="41" customFormat="1" x14ac:dyDescent="0.2">
      <c r="E564" s="60"/>
      <c r="G564" s="64"/>
    </row>
    <row r="565" spans="5:7" s="41" customFormat="1" x14ac:dyDescent="0.2">
      <c r="E565" s="60"/>
      <c r="G565" s="64"/>
    </row>
    <row r="566" spans="5:7" s="41" customFormat="1" x14ac:dyDescent="0.2">
      <c r="E566" s="60"/>
      <c r="G566" s="64"/>
    </row>
    <row r="567" spans="5:7" s="41" customFormat="1" x14ac:dyDescent="0.2">
      <c r="E567" s="60"/>
      <c r="G567" s="64"/>
    </row>
    <row r="568" spans="5:7" s="41" customFormat="1" x14ac:dyDescent="0.2">
      <c r="E568" s="60"/>
      <c r="G568" s="64"/>
    </row>
    <row r="569" spans="5:7" s="41" customFormat="1" x14ac:dyDescent="0.2">
      <c r="E569" s="60"/>
      <c r="G569" s="64"/>
    </row>
    <row r="570" spans="5:7" s="41" customFormat="1" x14ac:dyDescent="0.2">
      <c r="E570" s="60"/>
      <c r="G570" s="64"/>
    </row>
    <row r="571" spans="5:7" s="41" customFormat="1" x14ac:dyDescent="0.2">
      <c r="E571" s="60"/>
      <c r="G571" s="64"/>
    </row>
    <row r="572" spans="5:7" s="41" customFormat="1" x14ac:dyDescent="0.2">
      <c r="E572" s="60"/>
      <c r="G572" s="64"/>
    </row>
    <row r="573" spans="5:7" s="41" customFormat="1" x14ac:dyDescent="0.2">
      <c r="E573" s="60"/>
      <c r="G573" s="64"/>
    </row>
    <row r="574" spans="5:7" s="41" customFormat="1" x14ac:dyDescent="0.2">
      <c r="E574" s="60"/>
      <c r="G574" s="64"/>
    </row>
    <row r="575" spans="5:7" s="41" customFormat="1" x14ac:dyDescent="0.2">
      <c r="E575" s="60"/>
      <c r="G575" s="64"/>
    </row>
    <row r="576" spans="5:7" s="41" customFormat="1" x14ac:dyDescent="0.2">
      <c r="E576" s="60"/>
      <c r="G576" s="64"/>
    </row>
    <row r="577" spans="5:7" s="41" customFormat="1" x14ac:dyDescent="0.2">
      <c r="E577" s="60"/>
      <c r="G577" s="64"/>
    </row>
    <row r="578" spans="5:7" s="41" customFormat="1" x14ac:dyDescent="0.2">
      <c r="E578" s="60"/>
      <c r="G578" s="64"/>
    </row>
    <row r="579" spans="5:7" s="41" customFormat="1" x14ac:dyDescent="0.2">
      <c r="E579" s="60"/>
      <c r="G579" s="64"/>
    </row>
    <row r="580" spans="5:7" s="41" customFormat="1" x14ac:dyDescent="0.2">
      <c r="E580" s="60"/>
      <c r="G580" s="64"/>
    </row>
    <row r="581" spans="5:7" s="41" customFormat="1" x14ac:dyDescent="0.2">
      <c r="E581" s="60"/>
      <c r="G581" s="64"/>
    </row>
    <row r="582" spans="5:7" s="41" customFormat="1" x14ac:dyDescent="0.2">
      <c r="E582" s="60"/>
      <c r="G582" s="64"/>
    </row>
    <row r="583" spans="5:7" s="41" customFormat="1" x14ac:dyDescent="0.2">
      <c r="E583" s="60"/>
      <c r="G583" s="64"/>
    </row>
    <row r="584" spans="5:7" s="41" customFormat="1" x14ac:dyDescent="0.2">
      <c r="E584" s="60"/>
      <c r="G584" s="64"/>
    </row>
    <row r="585" spans="5:7" s="41" customFormat="1" x14ac:dyDescent="0.2">
      <c r="E585" s="60"/>
      <c r="G585" s="64"/>
    </row>
    <row r="586" spans="5:7" s="41" customFormat="1" x14ac:dyDescent="0.2">
      <c r="E586" s="60"/>
      <c r="G586" s="64"/>
    </row>
    <row r="587" spans="5:7" s="41" customFormat="1" x14ac:dyDescent="0.2">
      <c r="E587" s="60"/>
      <c r="G587" s="64"/>
    </row>
    <row r="588" spans="5:7" s="41" customFormat="1" x14ac:dyDescent="0.2">
      <c r="E588" s="60"/>
      <c r="G588" s="64"/>
    </row>
    <row r="589" spans="5:7" s="41" customFormat="1" x14ac:dyDescent="0.2">
      <c r="E589" s="60"/>
      <c r="G589" s="64"/>
    </row>
    <row r="590" spans="5:7" s="41" customFormat="1" x14ac:dyDescent="0.2">
      <c r="E590" s="60"/>
      <c r="G590" s="64"/>
    </row>
    <row r="591" spans="5:7" s="41" customFormat="1" x14ac:dyDescent="0.2">
      <c r="E591" s="60"/>
      <c r="G591" s="64"/>
    </row>
    <row r="592" spans="5:7" s="41" customFormat="1" x14ac:dyDescent="0.2">
      <c r="E592" s="60"/>
      <c r="G592" s="64"/>
    </row>
    <row r="593" spans="5:7" s="41" customFormat="1" x14ac:dyDescent="0.2">
      <c r="E593" s="60"/>
      <c r="G593" s="64"/>
    </row>
    <row r="594" spans="5:7" s="41" customFormat="1" x14ac:dyDescent="0.2">
      <c r="E594" s="60"/>
      <c r="G594" s="64"/>
    </row>
    <row r="595" spans="5:7" s="41" customFormat="1" x14ac:dyDescent="0.2">
      <c r="E595" s="60"/>
      <c r="G595" s="64"/>
    </row>
    <row r="596" spans="5:7" s="41" customFormat="1" x14ac:dyDescent="0.2">
      <c r="E596" s="60"/>
      <c r="G596" s="64"/>
    </row>
    <row r="597" spans="5:7" s="41" customFormat="1" x14ac:dyDescent="0.2">
      <c r="E597" s="60"/>
      <c r="G597" s="64"/>
    </row>
    <row r="598" spans="5:7" s="41" customFormat="1" x14ac:dyDescent="0.2">
      <c r="E598" s="60"/>
      <c r="G598" s="64"/>
    </row>
    <row r="599" spans="5:7" s="41" customFormat="1" x14ac:dyDescent="0.2">
      <c r="E599" s="60"/>
      <c r="G599" s="64"/>
    </row>
    <row r="600" spans="5:7" s="41" customFormat="1" x14ac:dyDescent="0.2">
      <c r="E600" s="60"/>
      <c r="G600" s="64"/>
    </row>
    <row r="601" spans="5:7" s="41" customFormat="1" x14ac:dyDescent="0.2">
      <c r="E601" s="60"/>
      <c r="G601" s="64"/>
    </row>
    <row r="602" spans="5:7" s="41" customFormat="1" x14ac:dyDescent="0.2">
      <c r="E602" s="60"/>
      <c r="G602" s="64"/>
    </row>
    <row r="603" spans="5:7" s="41" customFormat="1" x14ac:dyDescent="0.2">
      <c r="E603" s="60"/>
      <c r="G603" s="64"/>
    </row>
    <row r="604" spans="5:7" s="41" customFormat="1" x14ac:dyDescent="0.2">
      <c r="E604" s="60"/>
      <c r="G604" s="64"/>
    </row>
    <row r="605" spans="5:7" s="41" customFormat="1" x14ac:dyDescent="0.2">
      <c r="E605" s="60"/>
      <c r="G605" s="64"/>
    </row>
    <row r="606" spans="5:7" s="41" customFormat="1" x14ac:dyDescent="0.2">
      <c r="E606" s="60"/>
      <c r="G606" s="64"/>
    </row>
    <row r="607" spans="5:7" s="41" customFormat="1" x14ac:dyDescent="0.2">
      <c r="E607" s="60"/>
      <c r="G607" s="64"/>
    </row>
    <row r="608" spans="5:7" s="41" customFormat="1" x14ac:dyDescent="0.2">
      <c r="E608" s="60"/>
      <c r="G608" s="64"/>
    </row>
    <row r="609" spans="5:7" s="41" customFormat="1" x14ac:dyDescent="0.2">
      <c r="E609" s="60"/>
      <c r="G609" s="64"/>
    </row>
    <row r="610" spans="5:7" s="41" customFormat="1" x14ac:dyDescent="0.2">
      <c r="E610" s="60"/>
      <c r="G610" s="64"/>
    </row>
    <row r="611" spans="5:7" s="41" customFormat="1" x14ac:dyDescent="0.2">
      <c r="E611" s="60"/>
      <c r="G611" s="64"/>
    </row>
    <row r="612" spans="5:7" s="41" customFormat="1" x14ac:dyDescent="0.2">
      <c r="E612" s="60"/>
      <c r="G612" s="64"/>
    </row>
    <row r="613" spans="5:7" s="41" customFormat="1" x14ac:dyDescent="0.2">
      <c r="E613" s="60"/>
      <c r="G613" s="64"/>
    </row>
    <row r="614" spans="5:7" s="41" customFormat="1" x14ac:dyDescent="0.2">
      <c r="E614" s="60"/>
      <c r="G614" s="64"/>
    </row>
    <row r="615" spans="5:7" s="41" customFormat="1" x14ac:dyDescent="0.2">
      <c r="E615" s="60"/>
      <c r="G615" s="64"/>
    </row>
    <row r="616" spans="5:7" s="41" customFormat="1" x14ac:dyDescent="0.2">
      <c r="E616" s="60"/>
      <c r="G616" s="64"/>
    </row>
    <row r="617" spans="5:7" s="41" customFormat="1" x14ac:dyDescent="0.2">
      <c r="E617" s="60"/>
      <c r="G617" s="64"/>
    </row>
    <row r="618" spans="5:7" s="41" customFormat="1" x14ac:dyDescent="0.2">
      <c r="E618" s="60"/>
      <c r="G618" s="64"/>
    </row>
    <row r="619" spans="5:7" s="41" customFormat="1" x14ac:dyDescent="0.2">
      <c r="E619" s="60"/>
      <c r="G619" s="64"/>
    </row>
    <row r="620" spans="5:7" s="41" customFormat="1" x14ac:dyDescent="0.2">
      <c r="E620" s="60"/>
      <c r="G620" s="64"/>
    </row>
    <row r="621" spans="5:7" s="41" customFormat="1" x14ac:dyDescent="0.2">
      <c r="E621" s="60"/>
      <c r="G621" s="64"/>
    </row>
    <row r="622" spans="5:7" s="41" customFormat="1" x14ac:dyDescent="0.2">
      <c r="E622" s="60"/>
      <c r="G622" s="64"/>
    </row>
    <row r="623" spans="5:7" s="41" customFormat="1" x14ac:dyDescent="0.2">
      <c r="E623" s="60"/>
      <c r="G623" s="64"/>
    </row>
    <row r="624" spans="5:7" s="41" customFormat="1" x14ac:dyDescent="0.2">
      <c r="E624" s="60"/>
      <c r="G624" s="64"/>
    </row>
    <row r="625" spans="5:7" s="41" customFormat="1" x14ac:dyDescent="0.2">
      <c r="E625" s="60"/>
      <c r="G625" s="64"/>
    </row>
    <row r="626" spans="5:7" s="41" customFormat="1" x14ac:dyDescent="0.2">
      <c r="E626" s="60"/>
      <c r="G626" s="64"/>
    </row>
    <row r="627" spans="5:7" s="41" customFormat="1" x14ac:dyDescent="0.2">
      <c r="E627" s="60"/>
      <c r="G627" s="64"/>
    </row>
    <row r="628" spans="5:7" s="41" customFormat="1" x14ac:dyDescent="0.2">
      <c r="E628" s="60"/>
      <c r="G628" s="64"/>
    </row>
    <row r="629" spans="5:7" s="41" customFormat="1" x14ac:dyDescent="0.2">
      <c r="E629" s="60"/>
      <c r="G629" s="64"/>
    </row>
    <row r="630" spans="5:7" s="41" customFormat="1" x14ac:dyDescent="0.2">
      <c r="E630" s="60"/>
      <c r="G630" s="64"/>
    </row>
    <row r="631" spans="5:7" s="41" customFormat="1" x14ac:dyDescent="0.2">
      <c r="E631" s="60"/>
      <c r="G631" s="64"/>
    </row>
    <row r="632" spans="5:7" s="41" customFormat="1" x14ac:dyDescent="0.2">
      <c r="E632" s="60"/>
      <c r="G632" s="64"/>
    </row>
    <row r="633" spans="5:7" s="41" customFormat="1" x14ac:dyDescent="0.2">
      <c r="E633" s="60"/>
      <c r="G633" s="64"/>
    </row>
    <row r="634" spans="5:7" s="41" customFormat="1" x14ac:dyDescent="0.2">
      <c r="E634" s="60"/>
      <c r="G634" s="64"/>
    </row>
    <row r="635" spans="5:7" s="41" customFormat="1" x14ac:dyDescent="0.2">
      <c r="E635" s="60"/>
      <c r="G635" s="64"/>
    </row>
    <row r="636" spans="5:7" s="41" customFormat="1" x14ac:dyDescent="0.2">
      <c r="E636" s="60"/>
      <c r="G636" s="64"/>
    </row>
    <row r="637" spans="5:7" s="41" customFormat="1" x14ac:dyDescent="0.2">
      <c r="E637" s="60"/>
      <c r="G637" s="64"/>
    </row>
    <row r="638" spans="5:7" s="41" customFormat="1" x14ac:dyDescent="0.2">
      <c r="E638" s="60"/>
      <c r="G638" s="64"/>
    </row>
    <row r="639" spans="5:7" s="41" customFormat="1" x14ac:dyDescent="0.2">
      <c r="E639" s="60"/>
      <c r="G639" s="64"/>
    </row>
    <row r="640" spans="5:7" s="41" customFormat="1" x14ac:dyDescent="0.2">
      <c r="E640" s="60"/>
      <c r="G640" s="64"/>
    </row>
    <row r="641" spans="5:7" s="41" customFormat="1" x14ac:dyDescent="0.2">
      <c r="E641" s="60"/>
      <c r="G641" s="64"/>
    </row>
    <row r="642" spans="5:7" s="41" customFormat="1" x14ac:dyDescent="0.2">
      <c r="E642" s="60"/>
      <c r="G642" s="64"/>
    </row>
    <row r="643" spans="5:7" s="41" customFormat="1" x14ac:dyDescent="0.2">
      <c r="E643" s="60"/>
      <c r="G643" s="64"/>
    </row>
    <row r="644" spans="5:7" s="41" customFormat="1" x14ac:dyDescent="0.2">
      <c r="E644" s="60"/>
      <c r="G644" s="64"/>
    </row>
    <row r="645" spans="5:7" s="41" customFormat="1" x14ac:dyDescent="0.2">
      <c r="E645" s="60"/>
      <c r="G645" s="64"/>
    </row>
    <row r="646" spans="5:7" s="41" customFormat="1" x14ac:dyDescent="0.2">
      <c r="E646" s="60"/>
      <c r="G646" s="64"/>
    </row>
    <row r="647" spans="5:7" s="41" customFormat="1" x14ac:dyDescent="0.2">
      <c r="E647" s="60"/>
      <c r="G647" s="64"/>
    </row>
    <row r="648" spans="5:7" s="41" customFormat="1" x14ac:dyDescent="0.2">
      <c r="E648" s="60"/>
      <c r="G648" s="64"/>
    </row>
    <row r="649" spans="5:7" s="41" customFormat="1" x14ac:dyDescent="0.2">
      <c r="E649" s="60"/>
      <c r="G649" s="64"/>
    </row>
    <row r="650" spans="5:7" s="41" customFormat="1" x14ac:dyDescent="0.2">
      <c r="E650" s="60"/>
      <c r="G650" s="64"/>
    </row>
    <row r="651" spans="5:7" s="41" customFormat="1" x14ac:dyDescent="0.2">
      <c r="E651" s="60"/>
      <c r="G651" s="64"/>
    </row>
    <row r="652" spans="5:7" s="41" customFormat="1" x14ac:dyDescent="0.2">
      <c r="E652" s="60"/>
      <c r="G652" s="64"/>
    </row>
    <row r="653" spans="5:7" s="41" customFormat="1" x14ac:dyDescent="0.2">
      <c r="E653" s="60"/>
      <c r="G653" s="64"/>
    </row>
    <row r="654" spans="5:7" s="41" customFormat="1" x14ac:dyDescent="0.2">
      <c r="E654" s="60"/>
      <c r="G654" s="64"/>
    </row>
    <row r="655" spans="5:7" s="41" customFormat="1" x14ac:dyDescent="0.2">
      <c r="E655" s="60"/>
      <c r="G655" s="64"/>
    </row>
    <row r="656" spans="5:7" s="41" customFormat="1" x14ac:dyDescent="0.2">
      <c r="E656" s="60"/>
      <c r="G656" s="64"/>
    </row>
    <row r="657" spans="5:7" s="41" customFormat="1" x14ac:dyDescent="0.2">
      <c r="E657" s="60"/>
      <c r="G657" s="64"/>
    </row>
    <row r="658" spans="5:7" s="41" customFormat="1" x14ac:dyDescent="0.2">
      <c r="E658" s="60"/>
      <c r="G658" s="64"/>
    </row>
    <row r="659" spans="5:7" s="41" customFormat="1" x14ac:dyDescent="0.2">
      <c r="E659" s="60"/>
      <c r="G659" s="64"/>
    </row>
    <row r="660" spans="5:7" s="41" customFormat="1" x14ac:dyDescent="0.2">
      <c r="E660" s="60"/>
      <c r="G660" s="64"/>
    </row>
    <row r="661" spans="5:7" s="41" customFormat="1" x14ac:dyDescent="0.2">
      <c r="E661" s="60"/>
      <c r="G661" s="64"/>
    </row>
    <row r="662" spans="5:7" s="41" customFormat="1" x14ac:dyDescent="0.2">
      <c r="E662" s="60"/>
      <c r="G662" s="64"/>
    </row>
    <row r="663" spans="5:7" s="41" customFormat="1" x14ac:dyDescent="0.2">
      <c r="E663" s="60"/>
      <c r="G663" s="64"/>
    </row>
    <row r="664" spans="5:7" s="41" customFormat="1" x14ac:dyDescent="0.2">
      <c r="E664" s="60"/>
      <c r="G664" s="64"/>
    </row>
    <row r="665" spans="5:7" s="41" customFormat="1" x14ac:dyDescent="0.2">
      <c r="E665" s="60"/>
      <c r="G665" s="64"/>
    </row>
    <row r="666" spans="5:7" s="41" customFormat="1" x14ac:dyDescent="0.2">
      <c r="E666" s="60"/>
      <c r="G666" s="64"/>
    </row>
    <row r="667" spans="5:7" s="41" customFormat="1" x14ac:dyDescent="0.2">
      <c r="E667" s="60"/>
      <c r="G667" s="64"/>
    </row>
    <row r="668" spans="5:7" s="41" customFormat="1" x14ac:dyDescent="0.2">
      <c r="E668" s="60"/>
      <c r="G668" s="64"/>
    </row>
    <row r="669" spans="5:7" s="41" customFormat="1" x14ac:dyDescent="0.2">
      <c r="E669" s="60"/>
      <c r="G669" s="64"/>
    </row>
    <row r="670" spans="5:7" s="41" customFormat="1" x14ac:dyDescent="0.2">
      <c r="E670" s="60"/>
      <c r="G670" s="64"/>
    </row>
    <row r="671" spans="5:7" s="41" customFormat="1" x14ac:dyDescent="0.2">
      <c r="E671" s="60"/>
      <c r="G671" s="64"/>
    </row>
    <row r="672" spans="5:7" s="41" customFormat="1" x14ac:dyDescent="0.2">
      <c r="E672" s="60"/>
      <c r="G672" s="64"/>
    </row>
    <row r="673" spans="5:7" s="41" customFormat="1" x14ac:dyDescent="0.2">
      <c r="E673" s="60"/>
      <c r="G673" s="64"/>
    </row>
    <row r="674" spans="5:7" s="41" customFormat="1" x14ac:dyDescent="0.2">
      <c r="E674" s="60"/>
      <c r="G674" s="64"/>
    </row>
    <row r="675" spans="5:7" s="41" customFormat="1" x14ac:dyDescent="0.2">
      <c r="E675" s="60"/>
      <c r="G675" s="64"/>
    </row>
    <row r="676" spans="5:7" s="41" customFormat="1" x14ac:dyDescent="0.2">
      <c r="E676" s="60"/>
      <c r="G676" s="64"/>
    </row>
    <row r="677" spans="5:7" s="41" customFormat="1" x14ac:dyDescent="0.2">
      <c r="E677" s="60"/>
      <c r="G677" s="64"/>
    </row>
    <row r="678" spans="5:7" s="41" customFormat="1" x14ac:dyDescent="0.2">
      <c r="E678" s="60"/>
      <c r="G678" s="64"/>
    </row>
    <row r="679" spans="5:7" s="41" customFormat="1" x14ac:dyDescent="0.2">
      <c r="E679" s="60"/>
      <c r="G679" s="64"/>
    </row>
    <row r="680" spans="5:7" s="41" customFormat="1" x14ac:dyDescent="0.2">
      <c r="E680" s="60"/>
      <c r="G680" s="64"/>
    </row>
    <row r="681" spans="5:7" s="41" customFormat="1" x14ac:dyDescent="0.2">
      <c r="E681" s="60"/>
      <c r="G681" s="64"/>
    </row>
    <row r="682" spans="5:7" s="41" customFormat="1" x14ac:dyDescent="0.2">
      <c r="E682" s="60"/>
      <c r="G682" s="64"/>
    </row>
    <row r="683" spans="5:7" s="41" customFormat="1" x14ac:dyDescent="0.2">
      <c r="E683" s="60"/>
      <c r="G683" s="64"/>
    </row>
    <row r="684" spans="5:7" s="41" customFormat="1" x14ac:dyDescent="0.2">
      <c r="E684" s="60"/>
      <c r="G684" s="64"/>
    </row>
    <row r="685" spans="5:7" s="41" customFormat="1" x14ac:dyDescent="0.2">
      <c r="E685" s="60"/>
      <c r="G685" s="64"/>
    </row>
    <row r="686" spans="5:7" s="41" customFormat="1" x14ac:dyDescent="0.2">
      <c r="E686" s="60"/>
      <c r="G686" s="64"/>
    </row>
    <row r="687" spans="5:7" s="41" customFormat="1" x14ac:dyDescent="0.2">
      <c r="E687" s="60"/>
      <c r="G687" s="64"/>
    </row>
    <row r="688" spans="5:7" s="41" customFormat="1" x14ac:dyDescent="0.2">
      <c r="E688" s="60"/>
      <c r="G688" s="64"/>
    </row>
    <row r="689" spans="5:7" s="41" customFormat="1" x14ac:dyDescent="0.2">
      <c r="E689" s="60"/>
      <c r="G689" s="64"/>
    </row>
    <row r="690" spans="5:7" s="41" customFormat="1" x14ac:dyDescent="0.2">
      <c r="E690" s="60"/>
      <c r="G690" s="64"/>
    </row>
    <row r="691" spans="5:7" s="41" customFormat="1" x14ac:dyDescent="0.2">
      <c r="E691" s="60"/>
      <c r="G691" s="64"/>
    </row>
    <row r="692" spans="5:7" s="41" customFormat="1" x14ac:dyDescent="0.2">
      <c r="E692" s="60"/>
      <c r="G692" s="64"/>
    </row>
    <row r="693" spans="5:7" s="41" customFormat="1" x14ac:dyDescent="0.2">
      <c r="E693" s="60"/>
      <c r="G693" s="64"/>
    </row>
    <row r="694" spans="5:7" s="41" customFormat="1" x14ac:dyDescent="0.2">
      <c r="E694" s="60"/>
      <c r="G694" s="64"/>
    </row>
    <row r="695" spans="5:7" s="41" customFormat="1" x14ac:dyDescent="0.2">
      <c r="E695" s="60"/>
      <c r="G695" s="64"/>
    </row>
    <row r="696" spans="5:7" s="41" customFormat="1" x14ac:dyDescent="0.2">
      <c r="E696" s="60"/>
      <c r="G696" s="64"/>
    </row>
    <row r="697" spans="5:7" s="41" customFormat="1" x14ac:dyDescent="0.2">
      <c r="E697" s="60"/>
      <c r="G697" s="64"/>
    </row>
    <row r="698" spans="5:7" s="41" customFormat="1" x14ac:dyDescent="0.2">
      <c r="E698" s="60"/>
      <c r="G698" s="64"/>
    </row>
    <row r="699" spans="5:7" s="41" customFormat="1" x14ac:dyDescent="0.2">
      <c r="E699" s="60"/>
      <c r="G699" s="64"/>
    </row>
    <row r="700" spans="5:7" s="41" customFormat="1" x14ac:dyDescent="0.2">
      <c r="E700" s="60"/>
      <c r="G700" s="64"/>
    </row>
    <row r="701" spans="5:7" s="41" customFormat="1" x14ac:dyDescent="0.2">
      <c r="E701" s="60"/>
      <c r="G701" s="64"/>
    </row>
    <row r="702" spans="5:7" s="41" customFormat="1" x14ac:dyDescent="0.2">
      <c r="E702" s="60"/>
      <c r="G702" s="64"/>
    </row>
    <row r="703" spans="5:7" s="41" customFormat="1" x14ac:dyDescent="0.2">
      <c r="E703" s="60"/>
      <c r="G703" s="64"/>
    </row>
    <row r="704" spans="5:7" s="41" customFormat="1" x14ac:dyDescent="0.2">
      <c r="E704" s="60"/>
      <c r="G704" s="64"/>
    </row>
    <row r="705" spans="5:7" s="41" customFormat="1" x14ac:dyDescent="0.2">
      <c r="E705" s="60"/>
      <c r="G705" s="64"/>
    </row>
    <row r="706" spans="5:7" s="41" customFormat="1" x14ac:dyDescent="0.2">
      <c r="E706" s="60"/>
      <c r="G706" s="64"/>
    </row>
    <row r="707" spans="5:7" s="41" customFormat="1" x14ac:dyDescent="0.2">
      <c r="E707" s="60"/>
      <c r="G707" s="64"/>
    </row>
    <row r="708" spans="5:7" s="41" customFormat="1" x14ac:dyDescent="0.2">
      <c r="E708" s="60"/>
      <c r="G708" s="64"/>
    </row>
    <row r="709" spans="5:7" s="41" customFormat="1" x14ac:dyDescent="0.2">
      <c r="E709" s="60"/>
      <c r="G709" s="64"/>
    </row>
    <row r="710" spans="5:7" s="41" customFormat="1" x14ac:dyDescent="0.2">
      <c r="E710" s="60"/>
      <c r="G710" s="64"/>
    </row>
    <row r="711" spans="5:7" s="41" customFormat="1" x14ac:dyDescent="0.2">
      <c r="E711" s="60"/>
      <c r="G711" s="64"/>
    </row>
    <row r="712" spans="5:7" s="41" customFormat="1" x14ac:dyDescent="0.2">
      <c r="E712" s="60"/>
      <c r="G712" s="64"/>
    </row>
    <row r="713" spans="5:7" s="41" customFormat="1" x14ac:dyDescent="0.2">
      <c r="E713" s="60"/>
      <c r="G713" s="64"/>
    </row>
    <row r="714" spans="5:7" s="41" customFormat="1" x14ac:dyDescent="0.2">
      <c r="E714" s="60"/>
      <c r="G714" s="64"/>
    </row>
    <row r="715" spans="5:7" s="41" customFormat="1" x14ac:dyDescent="0.2">
      <c r="E715" s="60"/>
      <c r="G715" s="64"/>
    </row>
    <row r="716" spans="5:7" s="41" customFormat="1" x14ac:dyDescent="0.2">
      <c r="E716" s="60"/>
      <c r="G716" s="64"/>
    </row>
    <row r="717" spans="5:7" s="41" customFormat="1" x14ac:dyDescent="0.2">
      <c r="E717" s="60"/>
      <c r="G717" s="64"/>
    </row>
    <row r="718" spans="5:7" s="41" customFormat="1" x14ac:dyDescent="0.2">
      <c r="E718" s="60"/>
      <c r="G718" s="64"/>
    </row>
    <row r="719" spans="5:7" s="41" customFormat="1" x14ac:dyDescent="0.2">
      <c r="E719" s="60"/>
      <c r="G719" s="64"/>
    </row>
    <row r="720" spans="5:7" s="41" customFormat="1" x14ac:dyDescent="0.2">
      <c r="E720" s="60"/>
      <c r="G720" s="64"/>
    </row>
    <row r="721" spans="5:7" s="41" customFormat="1" x14ac:dyDescent="0.2">
      <c r="E721" s="60"/>
      <c r="G721" s="64"/>
    </row>
    <row r="722" spans="5:7" s="41" customFormat="1" x14ac:dyDescent="0.2">
      <c r="E722" s="60"/>
      <c r="G722" s="64"/>
    </row>
    <row r="723" spans="5:7" s="41" customFormat="1" x14ac:dyDescent="0.2">
      <c r="E723" s="60"/>
      <c r="G723" s="64"/>
    </row>
    <row r="724" spans="5:7" s="41" customFormat="1" x14ac:dyDescent="0.2">
      <c r="E724" s="60"/>
      <c r="G724" s="64"/>
    </row>
    <row r="725" spans="5:7" s="41" customFormat="1" x14ac:dyDescent="0.2">
      <c r="E725" s="60"/>
      <c r="G725" s="64"/>
    </row>
    <row r="726" spans="5:7" s="41" customFormat="1" x14ac:dyDescent="0.2">
      <c r="E726" s="60"/>
      <c r="G726" s="64"/>
    </row>
    <row r="727" spans="5:7" s="41" customFormat="1" x14ac:dyDescent="0.2">
      <c r="E727" s="60"/>
      <c r="G727" s="64"/>
    </row>
    <row r="728" spans="5:7" s="41" customFormat="1" x14ac:dyDescent="0.2">
      <c r="E728" s="60"/>
      <c r="G728" s="64"/>
    </row>
    <row r="729" spans="5:7" s="41" customFormat="1" x14ac:dyDescent="0.2">
      <c r="E729" s="60"/>
      <c r="G729" s="64"/>
    </row>
    <row r="730" spans="5:7" s="41" customFormat="1" x14ac:dyDescent="0.2">
      <c r="E730" s="60"/>
      <c r="G730" s="64"/>
    </row>
    <row r="731" spans="5:7" s="41" customFormat="1" x14ac:dyDescent="0.2">
      <c r="E731" s="60"/>
      <c r="G731" s="64"/>
    </row>
    <row r="732" spans="5:7" s="41" customFormat="1" x14ac:dyDescent="0.2">
      <c r="E732" s="60"/>
      <c r="G732" s="64"/>
    </row>
    <row r="733" spans="5:7" s="41" customFormat="1" x14ac:dyDescent="0.2">
      <c r="E733" s="60"/>
      <c r="G733" s="64"/>
    </row>
    <row r="734" spans="5:7" s="41" customFormat="1" x14ac:dyDescent="0.2">
      <c r="E734" s="60"/>
      <c r="G734" s="64"/>
    </row>
    <row r="735" spans="5:7" s="41" customFormat="1" x14ac:dyDescent="0.2">
      <c r="E735" s="60"/>
      <c r="G735" s="64"/>
    </row>
    <row r="736" spans="5:7" s="41" customFormat="1" x14ac:dyDescent="0.2">
      <c r="E736" s="60"/>
      <c r="G736" s="64"/>
    </row>
    <row r="737" spans="5:7" s="41" customFormat="1" x14ac:dyDescent="0.2">
      <c r="E737" s="60"/>
      <c r="G737" s="64"/>
    </row>
    <row r="738" spans="5:7" s="41" customFormat="1" x14ac:dyDescent="0.2">
      <c r="E738" s="60"/>
      <c r="G738" s="64"/>
    </row>
    <row r="739" spans="5:7" s="41" customFormat="1" x14ac:dyDescent="0.2">
      <c r="E739" s="60"/>
      <c r="G739" s="64"/>
    </row>
    <row r="740" spans="5:7" s="41" customFormat="1" x14ac:dyDescent="0.2">
      <c r="E740" s="60"/>
      <c r="G740" s="64"/>
    </row>
    <row r="741" spans="5:7" s="41" customFormat="1" x14ac:dyDescent="0.2">
      <c r="E741" s="60"/>
      <c r="G741" s="64"/>
    </row>
    <row r="742" spans="5:7" s="41" customFormat="1" x14ac:dyDescent="0.2">
      <c r="E742" s="60"/>
      <c r="G742" s="64"/>
    </row>
    <row r="743" spans="5:7" s="41" customFormat="1" x14ac:dyDescent="0.2">
      <c r="E743" s="60"/>
      <c r="G743" s="64"/>
    </row>
    <row r="744" spans="5:7" s="41" customFormat="1" x14ac:dyDescent="0.2">
      <c r="E744" s="60"/>
      <c r="G744" s="64"/>
    </row>
    <row r="745" spans="5:7" s="41" customFormat="1" x14ac:dyDescent="0.2">
      <c r="E745" s="60"/>
      <c r="G745" s="64"/>
    </row>
    <row r="746" spans="5:7" s="41" customFormat="1" x14ac:dyDescent="0.2">
      <c r="E746" s="60"/>
      <c r="G746" s="64"/>
    </row>
    <row r="747" spans="5:7" s="41" customFormat="1" x14ac:dyDescent="0.2">
      <c r="E747" s="60"/>
      <c r="G747" s="64"/>
    </row>
  </sheetData>
  <sheetProtection password="A60F" sheet="1" objects="1" scenarios="1"/>
  <mergeCells count="72">
    <mergeCell ref="B1:G3"/>
    <mergeCell ref="B4:G4"/>
    <mergeCell ref="B6:G6"/>
    <mergeCell ref="B8:B11"/>
    <mergeCell ref="C8:C11"/>
    <mergeCell ref="D8:D11"/>
    <mergeCell ref="B13:B21"/>
    <mergeCell ref="C13:C14"/>
    <mergeCell ref="C16:C21"/>
    <mergeCell ref="D16:D21"/>
    <mergeCell ref="B23:B24"/>
    <mergeCell ref="C23:C24"/>
    <mergeCell ref="D23:D24"/>
    <mergeCell ref="B26:B28"/>
    <mergeCell ref="C26:C28"/>
    <mergeCell ref="D27:D28"/>
    <mergeCell ref="B29:B33"/>
    <mergeCell ref="C29:C33"/>
    <mergeCell ref="D29:D33"/>
    <mergeCell ref="B35:B41"/>
    <mergeCell ref="C35:C36"/>
    <mergeCell ref="C37:C39"/>
    <mergeCell ref="C40:C41"/>
    <mergeCell ref="B42:B44"/>
    <mergeCell ref="C43:C44"/>
    <mergeCell ref="B46:B51"/>
    <mergeCell ref="C46:C49"/>
    <mergeCell ref="D46:D47"/>
    <mergeCell ref="C50:C51"/>
    <mergeCell ref="B53:B59"/>
    <mergeCell ref="C53:C56"/>
    <mergeCell ref="D53:D54"/>
    <mergeCell ref="C57:C59"/>
    <mergeCell ref="B61:B64"/>
    <mergeCell ref="C61:C64"/>
    <mergeCell ref="D63:D64"/>
    <mergeCell ref="B65:B70"/>
    <mergeCell ref="C65:C70"/>
    <mergeCell ref="D66:D68"/>
    <mergeCell ref="B73:B75"/>
    <mergeCell ref="C73:C75"/>
    <mergeCell ref="D73:D74"/>
    <mergeCell ref="B77:B91"/>
    <mergeCell ref="C77:C79"/>
    <mergeCell ref="C80:C83"/>
    <mergeCell ref="C84:C86"/>
    <mergeCell ref="D85:D86"/>
    <mergeCell ref="C87:C90"/>
    <mergeCell ref="B138:E138"/>
    <mergeCell ref="B93:B105"/>
    <mergeCell ref="C94:C97"/>
    <mergeCell ref="C98:C104"/>
    <mergeCell ref="D98:D99"/>
    <mergeCell ref="D100:D101"/>
    <mergeCell ref="B109:B133"/>
    <mergeCell ref="C110:C123"/>
    <mergeCell ref="D114:D116"/>
    <mergeCell ref="D122:D123"/>
    <mergeCell ref="C124:C126"/>
    <mergeCell ref="C127:C132"/>
    <mergeCell ref="D129:D130"/>
    <mergeCell ref="B135:B137"/>
    <mergeCell ref="C135:C137"/>
    <mergeCell ref="D135:D137"/>
    <mergeCell ref="B160:G160"/>
    <mergeCell ref="B161:G161"/>
    <mergeCell ref="B141:B147"/>
    <mergeCell ref="C141:C144"/>
    <mergeCell ref="C145:C146"/>
    <mergeCell ref="B149:B150"/>
    <mergeCell ref="C149:C150"/>
    <mergeCell ref="B153:F153"/>
  </mergeCells>
  <pageMargins left="0.7" right="0.7" top="0.75" bottom="0.75" header="0.3" footer="0.3"/>
  <pageSetup paperSize="2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2019-12-27T20:59:42Z</dcterms:created>
  <dcterms:modified xsi:type="dcterms:W3CDTF">2019-12-28T19:14:18Z</dcterms:modified>
</cp:coreProperties>
</file>