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Nueva carpeta\Alo\Works Appart\Gobernación\2021\3- Sep- Diciembre 2130\Plan de Acción\Unificados para reunión intersectorial\"/>
    </mc:Choice>
  </mc:AlternateContent>
  <bookViews>
    <workbookView xWindow="0" yWindow="0" windowWidth="20496" windowHeight="7800"/>
  </bookViews>
  <sheets>
    <sheet name="PLAN ACCIÓN SDSC" sheetId="1" r:id="rId1"/>
  </sheets>
  <externalReferences>
    <externalReference r:id="rId2"/>
    <externalReference r:id="rId3"/>
    <externalReference r:id="rId4"/>
    <externalReference r:id="rId5"/>
    <externalReference r:id="rId6"/>
    <externalReference r:id="rId7"/>
    <externalReference r:id="rId8"/>
  </externalReferences>
  <calcPr calcId="162913"/>
</workbook>
</file>

<file path=xl/calcChain.xml><?xml version="1.0" encoding="utf-8"?>
<calcChain xmlns="http://schemas.openxmlformats.org/spreadsheetml/2006/main">
  <c r="N64" i="1" l="1"/>
  <c r="L64" i="1"/>
  <c r="J64" i="1"/>
  <c r="H64" i="1"/>
  <c r="N63" i="1"/>
  <c r="L63" i="1"/>
  <c r="J63" i="1"/>
  <c r="H63" i="1"/>
  <c r="N62" i="1"/>
  <c r="L62" i="1"/>
  <c r="J62" i="1"/>
  <c r="H62" i="1"/>
  <c r="N61" i="1"/>
  <c r="L61" i="1"/>
  <c r="J61" i="1"/>
  <c r="H61" i="1"/>
  <c r="N60" i="1"/>
  <c r="L60" i="1"/>
  <c r="J60" i="1"/>
  <c r="H60" i="1"/>
  <c r="N59" i="1"/>
  <c r="L59" i="1"/>
  <c r="J59" i="1"/>
  <c r="H59" i="1"/>
  <c r="N58" i="1"/>
  <c r="L58" i="1"/>
  <c r="J58" i="1"/>
  <c r="H58" i="1"/>
  <c r="N57" i="1"/>
  <c r="L57" i="1"/>
  <c r="J57" i="1"/>
  <c r="H57" i="1"/>
  <c r="N56" i="1"/>
  <c r="L56" i="1"/>
  <c r="J56" i="1"/>
  <c r="H56" i="1"/>
  <c r="N55" i="1"/>
  <c r="L55" i="1"/>
  <c r="J55" i="1"/>
  <c r="H55" i="1"/>
  <c r="N54" i="1"/>
  <c r="L54" i="1"/>
  <c r="J54" i="1"/>
  <c r="H54" i="1"/>
  <c r="N53" i="1"/>
  <c r="L53" i="1"/>
  <c r="J53" i="1"/>
  <c r="H53" i="1"/>
  <c r="N52" i="1"/>
  <c r="L52" i="1"/>
  <c r="J52" i="1"/>
  <c r="H52" i="1"/>
  <c r="N51" i="1"/>
  <c r="L51" i="1"/>
  <c r="J51" i="1"/>
  <c r="H51" i="1"/>
  <c r="N50" i="1"/>
  <c r="L50" i="1"/>
  <c r="J50" i="1"/>
  <c r="H50" i="1"/>
  <c r="N49" i="1"/>
  <c r="L49" i="1"/>
  <c r="J49" i="1"/>
  <c r="H49" i="1"/>
  <c r="N48" i="1"/>
  <c r="L48" i="1"/>
  <c r="J48" i="1"/>
  <c r="H48" i="1"/>
  <c r="N47" i="1"/>
  <c r="L47" i="1"/>
  <c r="J47" i="1"/>
  <c r="H47" i="1"/>
  <c r="N46" i="1"/>
  <c r="L46" i="1"/>
  <c r="J46" i="1"/>
  <c r="H46" i="1"/>
  <c r="N45" i="1"/>
  <c r="L45" i="1"/>
  <c r="J45" i="1"/>
  <c r="H45" i="1"/>
  <c r="N44" i="1"/>
  <c r="L44" i="1"/>
  <c r="J44" i="1"/>
  <c r="H44" i="1"/>
  <c r="N43" i="1"/>
  <c r="L43" i="1"/>
  <c r="J43" i="1"/>
  <c r="H43" i="1"/>
  <c r="N42" i="1"/>
  <c r="L42" i="1"/>
  <c r="J42" i="1"/>
  <c r="H42" i="1"/>
  <c r="N41" i="1"/>
  <c r="L41" i="1"/>
  <c r="J41" i="1"/>
  <c r="H41" i="1"/>
  <c r="N40" i="1"/>
  <c r="L40" i="1"/>
  <c r="J40" i="1"/>
  <c r="H40" i="1"/>
  <c r="N39" i="1"/>
  <c r="L39" i="1"/>
  <c r="J39" i="1"/>
  <c r="H39" i="1"/>
  <c r="R37" i="1" l="1"/>
  <c r="P88" i="1" l="1"/>
  <c r="Q88" i="1" s="1"/>
  <c r="R88" i="1" s="1"/>
  <c r="O86" i="1"/>
  <c r="P86" i="1" s="1"/>
  <c r="Q86" i="1" s="1"/>
  <c r="R86" i="1" s="1"/>
  <c r="Q83" i="1"/>
  <c r="R83" i="1" s="1"/>
  <c r="O83" i="1"/>
  <c r="O82" i="1"/>
  <c r="P82" i="1" s="1"/>
  <c r="Q82" i="1" s="1"/>
  <c r="R82" i="1" s="1"/>
  <c r="O80" i="1"/>
  <c r="P80" i="1" s="1"/>
  <c r="Q80" i="1" s="1"/>
  <c r="R80" i="1" s="1"/>
  <c r="O79" i="1"/>
  <c r="P79" i="1" s="1"/>
  <c r="Q79" i="1" s="1"/>
  <c r="R79" i="1" s="1"/>
  <c r="O78" i="1"/>
  <c r="P78" i="1" s="1"/>
  <c r="Q78" i="1" s="1"/>
  <c r="R78" i="1" s="1"/>
  <c r="R71" i="1" l="1"/>
  <c r="R70" i="1"/>
  <c r="R69" i="1"/>
  <c r="R68" i="1"/>
  <c r="R67" i="1"/>
  <c r="R66" i="1"/>
  <c r="R27" i="1" l="1"/>
  <c r="N75" i="1" l="1"/>
  <c r="L75" i="1"/>
  <c r="J75" i="1"/>
  <c r="H75" i="1"/>
  <c r="N74" i="1"/>
  <c r="L74" i="1"/>
  <c r="J74" i="1"/>
  <c r="H74" i="1"/>
  <c r="N73" i="1"/>
  <c r="L73" i="1"/>
  <c r="J73" i="1"/>
  <c r="H73" i="1"/>
  <c r="N72" i="1"/>
  <c r="L72" i="1"/>
  <c r="J72" i="1"/>
  <c r="H72" i="1"/>
  <c r="N24" i="1" l="1"/>
  <c r="L24" i="1"/>
  <c r="J24" i="1"/>
  <c r="H24" i="1"/>
  <c r="N33" i="1" l="1"/>
  <c r="L33" i="1"/>
  <c r="J33" i="1"/>
  <c r="H33" i="1"/>
  <c r="N32" i="1"/>
  <c r="L32" i="1"/>
  <c r="J32" i="1"/>
  <c r="H32" i="1"/>
  <c r="N31" i="1"/>
  <c r="L31" i="1"/>
  <c r="J31" i="1"/>
  <c r="H31" i="1"/>
  <c r="N30" i="1"/>
  <c r="L30" i="1"/>
  <c r="J30" i="1"/>
  <c r="H30" i="1"/>
  <c r="R15" i="1" l="1"/>
  <c r="R14" i="1"/>
  <c r="R13" i="1"/>
</calcChain>
</file>

<file path=xl/comments1.xml><?xml version="1.0" encoding="utf-8"?>
<comments xmlns="http://schemas.openxmlformats.org/spreadsheetml/2006/main">
  <authors>
    <author>Usuario</author>
  </authors>
  <commentList>
    <comment ref="A5" authorId="0" shapeId="0">
      <text>
        <r>
          <rPr>
            <b/>
            <sz val="9"/>
            <color indexed="81"/>
            <rFont val="Tahoma"/>
            <family val="2"/>
          </rPr>
          <t>Usuario:</t>
        </r>
        <r>
          <rPr>
            <sz val="9"/>
            <color indexed="81"/>
            <rFont val="Tahoma"/>
            <family val="2"/>
          </rPr>
          <t xml:space="preserve">
Consecutivo Linea Estrátegica según Ordenanza No. 001 de 2017</t>
        </r>
      </text>
    </comment>
    <comment ref="B5" authorId="0" shapeId="0">
      <text>
        <r>
          <rPr>
            <b/>
            <sz val="9"/>
            <color indexed="81"/>
            <rFont val="Tahoma"/>
            <family val="2"/>
          </rPr>
          <t>Usuario:</t>
        </r>
        <r>
          <rPr>
            <sz val="9"/>
            <color indexed="81"/>
            <rFont val="Tahoma"/>
            <family val="2"/>
          </rPr>
          <t xml:space="preserve">
1) Fortalecimiento de La Capacidad de la Ciudadanía 
2) Infraestructura para la Prestación de Servicios a la Ciudadanía Suficiente y Adecuada.
3) Cualificación de los Equipos de Trabajo.
4) Articulación Interinstitucional para el Mejoramiento de los Canales de Servicio a la Ciudadanía
5) Uso Intensivo de Tecnologias de la Información y Comunicación TICs</t>
        </r>
      </text>
    </comment>
    <comment ref="C5" authorId="0" shapeId="0">
      <text>
        <r>
          <rPr>
            <b/>
            <sz val="9"/>
            <color indexed="81"/>
            <rFont val="Tahoma"/>
            <family val="2"/>
          </rPr>
          <t>Usuario:</t>
        </r>
        <r>
          <rPr>
            <sz val="9"/>
            <color indexed="81"/>
            <rFont val="Tahoma"/>
            <family val="2"/>
          </rPr>
          <t xml:space="preserve">
Describir el objeto de la meta  e Indicador, Debe expersar en términos cualitarivos  e inicar con un verbo. Además de dar respuesta a los siguientes interrogantes : Que se va hacer para que se va hacer ? Como se va hacer ? Y donde se va hacer?</t>
        </r>
      </text>
    </comment>
    <comment ref="D5" authorId="0" shapeId="0">
      <text>
        <r>
          <rPr>
            <b/>
            <sz val="9"/>
            <color indexed="81"/>
            <rFont val="Tahoma"/>
            <family val="2"/>
          </rPr>
          <t>Usuario:</t>
        </r>
        <r>
          <rPr>
            <sz val="9"/>
            <color indexed="81"/>
            <rFont val="Tahoma"/>
            <family val="2"/>
          </rPr>
          <t xml:space="preserve">
Debe ser mediable y cuantificables. La meta debe establecerse para el cuatreinio</t>
        </r>
      </text>
    </comment>
    <comment ref="E5" authorId="0" shapeId="0">
      <text>
        <r>
          <rPr>
            <b/>
            <sz val="9"/>
            <color indexed="81"/>
            <rFont val="Tahoma"/>
            <family val="2"/>
          </rPr>
          <t>Usuario:</t>
        </r>
        <r>
          <rPr>
            <sz val="9"/>
            <color indexed="81"/>
            <rFont val="Tahoma"/>
            <family val="2"/>
          </rPr>
          <t xml:space="preserve">
Unidad de medida de la meta . Debe estar expesada en los terminos del objetivo y meta.</t>
        </r>
      </text>
    </comment>
    <comment ref="F5" authorId="0" shapeId="0">
      <text>
        <r>
          <rPr>
            <b/>
            <sz val="9"/>
            <color indexed="81"/>
            <rFont val="Tahoma"/>
            <family val="2"/>
          </rPr>
          <t>Usuario:</t>
        </r>
        <r>
          <rPr>
            <sz val="9"/>
            <color indexed="81"/>
            <rFont val="Tahoma"/>
            <family val="2"/>
          </rPr>
          <t xml:space="preserve">
1) Mantenimiento 
2) Incremento.</t>
        </r>
      </text>
    </comment>
    <comment ref="G5" authorId="0" shapeId="0">
      <text>
        <r>
          <rPr>
            <b/>
            <sz val="9"/>
            <color indexed="81"/>
            <rFont val="Tahoma"/>
            <family val="2"/>
          </rPr>
          <t>Usuario:</t>
        </r>
        <r>
          <rPr>
            <sz val="9"/>
            <color indexed="81"/>
            <rFont val="Tahoma"/>
            <family val="2"/>
          </rPr>
          <t xml:space="preserve">
Dcoumento que soporta el cumplimiento de la meta realizada </t>
        </r>
      </text>
    </comment>
    <comment ref="H5" authorId="0" shapeId="0">
      <text>
        <r>
          <rPr>
            <b/>
            <sz val="9"/>
            <color indexed="81"/>
            <rFont val="Tahoma"/>
            <family val="2"/>
          </rPr>
          <t>Usuario:</t>
        </r>
        <r>
          <rPr>
            <sz val="9"/>
            <color indexed="81"/>
            <rFont val="Tahoma"/>
            <family val="2"/>
          </rPr>
          <t xml:space="preserve">
Expresada en valores absolutos, para cada vigencia </t>
        </r>
      </text>
    </comment>
    <comment ref="L6" authorId="0" shapeId="0">
      <text>
        <r>
          <rPr>
            <b/>
            <sz val="9"/>
            <color indexed="81"/>
            <rFont val="Tahoma"/>
            <family val="2"/>
          </rPr>
          <t>Usuario:</t>
        </r>
        <r>
          <rPr>
            <sz val="9"/>
            <color indexed="81"/>
            <rFont val="Tahoma"/>
            <family val="2"/>
          </rPr>
          <t xml:space="preserve">
Señalar con una X según corresponda el tipo del gasto</t>
        </r>
      </text>
    </comment>
    <comment ref="L7" authorId="0" shapeId="0">
      <text>
        <r>
          <rPr>
            <b/>
            <sz val="9"/>
            <color indexed="81"/>
            <rFont val="Tahoma"/>
            <family val="2"/>
          </rPr>
          <t>Usuario:</t>
        </r>
        <r>
          <rPr>
            <sz val="9"/>
            <color indexed="81"/>
            <rFont val="Tahoma"/>
            <family val="2"/>
          </rPr>
          <t xml:space="preserve">
Aportes  en bienes y/o servicios , que no respresentan erogaciones de recursos</t>
        </r>
      </text>
    </comment>
    <comment ref="M7" authorId="0" shapeId="0">
      <text>
        <r>
          <rPr>
            <b/>
            <sz val="9"/>
            <color indexed="81"/>
            <rFont val="Tahoma"/>
            <family val="2"/>
          </rPr>
          <t>Usuario:</t>
        </r>
        <r>
          <rPr>
            <sz val="9"/>
            <color indexed="81"/>
            <rFont val="Tahoma"/>
            <family val="2"/>
          </rPr>
          <t xml:space="preserve">
Financiados dentro del Presupuesto de Gastos de Funcionamiento del departamento </t>
        </r>
      </text>
    </comment>
    <comment ref="N7" authorId="0" shapeId="0">
      <text>
        <r>
          <rPr>
            <b/>
            <sz val="9"/>
            <color indexed="81"/>
            <rFont val="Tahoma"/>
            <family val="2"/>
          </rPr>
          <t>Usuario:</t>
        </r>
        <r>
          <rPr>
            <sz val="9"/>
            <color indexed="81"/>
            <rFont val="Tahoma"/>
            <family val="2"/>
          </rPr>
          <t xml:space="preserve">
Financiados dentro del presupuesto de gastos de invserión del Departamento </t>
        </r>
      </text>
    </comment>
  </commentList>
</comments>
</file>

<file path=xl/sharedStrings.xml><?xml version="1.0" encoding="utf-8"?>
<sst xmlns="http://schemas.openxmlformats.org/spreadsheetml/2006/main" count="641" uniqueCount="335">
  <si>
    <t>No.</t>
  </si>
  <si>
    <t xml:space="preserve">LINEAS ESTRATÉGICAS </t>
  </si>
  <si>
    <t xml:space="preserve">OBJETIVO </t>
  </si>
  <si>
    <t xml:space="preserve">META </t>
  </si>
  <si>
    <t xml:space="preserve">INDICADOR </t>
  </si>
  <si>
    <t xml:space="preserve">TIPO DE META </t>
  </si>
  <si>
    <t xml:space="preserve">EVIDENCIA </t>
  </si>
  <si>
    <t xml:space="preserve">META FÍSICA </t>
  </si>
  <si>
    <t xml:space="preserve">PRESUPUESTO ASIGNADO </t>
  </si>
  <si>
    <t xml:space="preserve">SECRETARÍA RESPONSABLE </t>
  </si>
  <si>
    <t xml:space="preserve">TIPO DE PRESUPUESTO </t>
  </si>
  <si>
    <t xml:space="preserve">BIENES Y/O SERVICIOS </t>
  </si>
  <si>
    <t xml:space="preserve">FUNCIONAMIENTO </t>
  </si>
  <si>
    <t xml:space="preserve">INVERSIÓN </t>
  </si>
  <si>
    <t xml:space="preserve">Fortalecimiento de La Capacidad de la Ciudadanía </t>
  </si>
  <si>
    <t>M</t>
  </si>
  <si>
    <t>X</t>
  </si>
  <si>
    <t>Documentos y registros que evidencian la implementación.</t>
  </si>
  <si>
    <t>I</t>
  </si>
  <si>
    <t>Actualizar y Publicar  la Carta de Trato Digno al Ciudadano, atendiendo los derechos constitucionales y lo establecido en el numeral 5  del artículo 7° del Código de Procedimiento Administrativo y de lo Contencioso Administrativo (Ley 1437 de 2011),   en la cual se especifican los derechos de los ciudadanos y los diferentes canales de atención disponibles para la prestación del servicio.</t>
  </si>
  <si>
    <t xml:space="preserve">Actualizar y Publicar  la Carta de Trato Digno al Ciudadano, atendiendo los derechos constitucionales y lo establecido en el numeral 5° del artículo 7° del Código de Procedimiento Administrativo y de lo Contencioso Administrativo (Ley 1437 de 2011), </t>
  </si>
  <si>
    <t>Carta actualizada y publicada.</t>
  </si>
  <si>
    <t>Documento de carta actualizado y constancia de publicación</t>
  </si>
  <si>
    <t>Secretaría Administrativa  - Secretaría de Tecnologías de la Información y Comunicaciónes</t>
  </si>
  <si>
    <t>Infraestructura para la Prestación de Servicios a la Ciudadanía Suficiente y Adecuada.</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</si>
  <si>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</si>
  <si>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Realizar  un autodiagnóstico de espacios físicos de atención al ciudadano de la Administración Departamental, con el propósito de  identificar los ajustes requeridos  y priorizar las acciones  que permitan mejorar la calidad y accesibilidad de los servicios que se prestan al ciudadano.</t>
  </si>
  <si>
    <t xml:space="preserve">Autodiagnósticos realizados </t>
  </si>
  <si>
    <t>Documento de autodiagnóstico</t>
  </si>
  <si>
    <t>$58.398.000</t>
  </si>
  <si>
    <t>Secretaría Administrativa  - Secretaría de Aguas e Infraestructura - Secretaría Tecnologías de la Información y Comunicación.</t>
  </si>
  <si>
    <t>Adecuar y/o dotar  los espacios físicos de atención al ciudadano de la Administración Departamental de conformidad con las acciones priorizadas producto del autodiagnóstico realizado.</t>
  </si>
  <si>
    <t>Adecuar y/o dotar  4 espacios físicos de atención al ciudadano de la Administración Departamental.</t>
  </si>
  <si>
    <t>Espacios físicos adecuados y/o dotados</t>
  </si>
  <si>
    <t xml:space="preserve">Secretaría Administrativa  - Secretaría de Aguas e Infraestructura </t>
  </si>
  <si>
    <t>Diseñar espacios con  módulos  de servicio, señalización y condiciones adecuadas para  atención al ciudadano, incluyendo  espacios para la  accesibilidad de personas con discapacidad, de acuerdo con los lineamientos de la NTC 6047.</t>
  </si>
  <si>
    <t>Diseñar  un  espacio con  módulos  de servicio, señalización y condiciones adecuadas para  atención al ciudadano, de conformidad con los lineamientos de la NTC 6047.</t>
  </si>
  <si>
    <t>Modulos diseñados, señalizados y adecuados.</t>
  </si>
  <si>
    <t xml:space="preserve"> Registro Fotograficos de los modulos diseñados, señalizados y adecuados.</t>
  </si>
  <si>
    <t>Uso Intensivo de Tecnologías de la Información y Comunicación TICs</t>
  </si>
  <si>
    <t>Actualizar el link de  Atención a la Ciudadanía  de la página web de la Gobernación del Quindío.</t>
  </si>
  <si>
    <t>Actualizar el link de  Atención a la Ciudadanía de la Gobernación del Quindío   quindio.gov.co/atención-a-la-ciudadanía/pqrd/peticiones-quejas-reclamos-y-denuncias.html</t>
  </si>
  <si>
    <t>Link de Atención a la Ciudadanía de la página web de la Gobernación del Quindío actualizado.</t>
  </si>
  <si>
    <t>Link en la Pagina web actualizada</t>
  </si>
  <si>
    <t>Secretaría Tecnologías de la Información y Comunicaciones</t>
  </si>
  <si>
    <t>Implementar  acciones de desarrollos digitales que incorporen el uso de tecnologías de la información y las comunicaciones.</t>
  </si>
  <si>
    <t>Realizar 8 desarrollos digitales a nivel interno y/o externo para la Administración Departamental, que incorporen el uso de tecnologías de la información y las comunicaciones.</t>
  </si>
  <si>
    <t>Desarrollos digitales realizados</t>
  </si>
  <si>
    <t xml:space="preserve">Cuantificar el número y tipo de trámites realizados a traves de la página web,  para determinar la demanda de los mismos por parte de la ciudadania  </t>
  </si>
  <si>
    <t xml:space="preserve">Nº de usuarios registrados
Nº de tramites realizados
</t>
  </si>
  <si>
    <t xml:space="preserve"> Secretaría Tecnologías de la Información y Comunicaciones - Secretaría de Hacienda</t>
  </si>
  <si>
    <t>Uso Intensivo de Tecnologias de la Información y Comunicación TICs</t>
  </si>
  <si>
    <t>Pagina web</t>
  </si>
  <si>
    <t xml:space="preserve">Nº  de Puntos  de acceso comunitario en zonas urbanas funcionando </t>
  </si>
  <si>
    <t>Capacitar personas y/o entidades (publicas y privadas) de la comunidad en la modalidad de teletrabajo a traves de las TIC</t>
  </si>
  <si>
    <t>Personas y/o entidades publicas o privadas de la comunidad capacitadas en teletrabajo</t>
  </si>
  <si>
    <t>Listados de asistencia, actas, contenidos</t>
  </si>
  <si>
    <t>Capacitar y/o formar personas a través de programas TIC en diferentes sectores del departamento, con enfasis en inclusión social y generacional</t>
  </si>
  <si>
    <t>Capacitar y/o formar 17.000  personas a través de programas TIC en diferentes sectores del departamento, con enfasis en inclusión social y generacional</t>
  </si>
  <si>
    <t>Personas en tecnologias de la informacion y las comunicaciones capacitadas</t>
  </si>
  <si>
    <t>Mecanismo de evaluación de atención al ciudadano automático  implementado</t>
  </si>
  <si>
    <t xml:space="preserve">Registro  fotográfico  del mecanismo implementado en la Pagina web </t>
  </si>
  <si>
    <t xml:space="preserve">Implementar un sistema de informacion web que permita la atención de los usuarios,  con la informacion necesaria,  asi como gestionar  las diferntes solicitudes que se realicen, referentes a los tramites  y/o OPA que se brinden en el edificio del centro administrativo departamental.                                                                              </t>
  </si>
  <si>
    <t>Implementar un software que tenga un sistema de clasificación  y respuesta según el tipo de atención para  los tramites y servicios recibidos por la entidad.</t>
  </si>
  <si>
    <t xml:space="preserve"> Software Sistema de clasificación y respuesta establecido </t>
  </si>
  <si>
    <t>Software implementado</t>
  </si>
  <si>
    <t>Realizar un autodiagnóstico de espacios físicos  de atención al ciudadano de la Administración Departamental, con el propósito de  identificar las necesidades requeridas  que permitan mejorar la calidad y accesibilidad de los servicios que se prestan al ciudadano.</t>
  </si>
  <si>
    <t>Realizar un autodiagnóstico de espacios físicos  de atención al ciudadano de la Administración Departamental, con el propósito de  identificar las necesidades requeridas   que permitan mejorar la calidad y accesibilidad de los servicios que se prestan al ciudadano.</t>
  </si>
  <si>
    <t xml:space="preserve">Autodiagnóstico realizado </t>
  </si>
  <si>
    <t xml:space="preserve"> Implementar, publicar y divulgar la  Política de Seguridad de la Información y de Protección de Datos Personales de la Administración Departamental,  de conformidad con la normatividad legal a través del Comité Institucional de Gestión y Desempeño.</t>
  </si>
  <si>
    <t xml:space="preserve">Implementar,  Publicar  ( link de transparencia) y divulgar la Política de Seguridad de la Información  de la Administración Departamental </t>
  </si>
  <si>
    <t xml:space="preserve">Implementar, publicar   ( Link de Transparencia ) y divulgar  la Política de Protección de Datos Personales de la Administración Departamental </t>
  </si>
  <si>
    <t>Política de Protección de Datos Personales, implementada, publicada y divulgada.</t>
  </si>
  <si>
    <t xml:space="preserve">Política de Seguridad de la Información  implementada, publicada  y divulgada </t>
  </si>
  <si>
    <t>Documentos que soportan la implementación, publicación y divulgación de la Política.</t>
  </si>
  <si>
    <t xml:space="preserve">Cuantificar el número y tipo de trámites  a traves de la página web realizados  por los usuarios registrados. para determinar  la demanda de los mismos por parte de la ciudadania  </t>
  </si>
  <si>
    <t>Documentos que acrediten el numero y tipo de tramites demandados a través de la página web</t>
  </si>
  <si>
    <t>Mecanismo actualizados.</t>
  </si>
  <si>
    <t xml:space="preserve">Implementar los  mecanismo de accesibilidad a la información en el portal web https://quindio.gov.co/ para facilitar una mayor inclusión de personas en situación de discapacidad.
 </t>
  </si>
  <si>
    <t>Implementar un mecanismo de accesibilidad  actualizados con la información en el portal web https://quindio.gov.co/ para  las personas en situación de discapacidad.</t>
  </si>
  <si>
    <t>Implementar puntos de acceso comunitario a las tecnologias de la informacion y las comunicaciones en los diferentes sectores urbanos del departamento del Quindio</t>
  </si>
  <si>
    <t>Implementar puntos de acceso comunitario a las tecnologias de la informacion y las comunicaciones en los diferentes sectores urbanos del departamento del Quindio para  facilitar el uso de herramientas digitales.</t>
  </si>
  <si>
    <t>Registro de asistencia y fotografico  de puntos de acceso comunitario en zonas urbanas</t>
  </si>
  <si>
    <t xml:space="preserve">Capacitar personas (publicas y privadas) de la comunidad en la modalidad de teletrabajo a traves de las TIC con el propósito de dar aplicabilidad a las diferentes herramientas tecnologicas , minimizar los costos laborales y afrontar temas de salubridad pública. </t>
  </si>
  <si>
    <t xml:space="preserve">Implementar  en la página web  un  mecanismos de evaluación de atención al ciudadano que se genere automáticamente </t>
  </si>
  <si>
    <t>Bryan Aranzazu</t>
  </si>
  <si>
    <t>Enlace:</t>
  </si>
  <si>
    <t xml:space="preserve">Fortalecimiento de la Capacidad de la Ciudadanía </t>
  </si>
  <si>
    <t>Apoyar  el sector artistico y cultural del departamento, incrementando la tasa de participación y formación en actividades artistico-culturales</t>
  </si>
  <si>
    <t>Brindar apoyo a 1800 producciones artisticas y culturales</t>
  </si>
  <si>
    <t>Nº de producciones artisticas y culturales apoyadas</t>
  </si>
  <si>
    <t>Proyectos, formación, eventos culturales</t>
  </si>
  <si>
    <t>Secretaría de Cultura</t>
  </si>
  <si>
    <t>Brindar capacitacion  para  fortalecer la participacion ciudadana en procesos artisticos en el departamento del Quindío</t>
  </si>
  <si>
    <t>Capacitar a  18785 personas con educacion informal en areas artisticas y culturales</t>
  </si>
  <si>
    <t>Nº de personas capacitadas</t>
  </si>
  <si>
    <t>Certificados de asistencia</t>
  </si>
  <si>
    <t>Promover la lectura a traves de la Red Departamental de Bibliotecas  para  aumentar la tasa de lectura</t>
  </si>
  <si>
    <t>Incrementar el numero de usuarios  atendidos en las bibliotecas de la Red departamental  con el propósito de promover y aumentar la tasa lectura en la ciudadanía</t>
  </si>
  <si>
    <t xml:space="preserve">Nº de usuarios atendidos
</t>
  </si>
  <si>
    <t>Registros de asistencia de usuarios atendidos</t>
  </si>
  <si>
    <t xml:space="preserve">Fortalecimiento de La Capacidad a la Ciudadanía </t>
  </si>
  <si>
    <t>Mejorar la calidad de la respuesta de las solicitudes presentadas ante la Secretaria de Educación Departamental mediante el l Sistema de Atencion al ciudadano</t>
  </si>
  <si>
    <t xml:space="preserve">Medir la tasa de satisfaccion del usuario con la calidad de la respuesta al ciudadano dada por el SAC, a traves de encuestas realizadas en la modalidad de presencialidad  </t>
  </si>
  <si>
    <t>Tasa de saisfaccion con la calidad de la respuesta de fondo</t>
  </si>
  <si>
    <t>Encuestas realizadas</t>
  </si>
  <si>
    <t>Secretaría de Educación</t>
  </si>
  <si>
    <t>Realizar socialización  de las rutas: Atención a Victimas de Trata de personas - Protección a Lideres Sociales, Defensores de DDHH y Funcionarios Publicos -  Prevención del Reclutamiento Forzados para NNA</t>
  </si>
  <si>
    <t xml:space="preserve">Realizar socialización  a 500 personas cada año de las siguientes rutas:   Atención a Victimas de Trata de personas - Protección a Lideres Sociales, Defensores de DDHH y Funcionarios Publicos - Prevención del Reclutamiento Forzados para NNA, con el proposito de generar conocimiento </t>
  </si>
  <si>
    <t>Porcentaje de personas con procesos de socialización realizados</t>
  </si>
  <si>
    <t xml:space="preserve"> Registro de atencion.</t>
  </si>
  <si>
    <t>Secretaría del Interior</t>
  </si>
  <si>
    <t>Articulacion interinstitucional para el mejoramiento de los canales de Servicio a la ciudadania</t>
  </si>
  <si>
    <t xml:space="preserve">Realizar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 </t>
  </si>
  <si>
    <t>Realizar 30  visitas de asistencia tecnica con el fin de  identificar escenarios de riesgo a las comunidades,  aumentar cobertura de atención del Sistema Departamental de Gestión del Riesgo de Desastres del Departamento del Quindío,  a través del fortalecimiento  de los procesos de conocimiento, reducción del riesgo y manejo de desastres,   contribuiyendo de esta forma  a la seguridad, bienestar y calidad de vida de las personas</t>
  </si>
  <si>
    <t>Numero de visitas realizadas</t>
  </si>
  <si>
    <t>Informes de visita</t>
  </si>
  <si>
    <t>Elaborar y publicar  el  cronograma  de promoción de la  participación ciudadana en la Administración Departamental , con el fin de consolidar y poner a disposición del ciudadano; la oferta de participación ciudadana   de las diferentes Secretarías de la administración Departamental</t>
  </si>
  <si>
    <t xml:space="preserve">Cronograma  elaborado y publicado </t>
  </si>
  <si>
    <t>Documento de cronograma</t>
  </si>
  <si>
    <t xml:space="preserve">Analizar y públicar  los resultados obtenidos en la implementación del Plan de  Participación Ciudadana de la Administración Departamental </t>
  </si>
  <si>
    <t>Efectuar análisis y publicar  cuatrimestralemente    los resultados obtenidos en la implementación del Plan de  Participación Ciudadana</t>
  </si>
  <si>
    <t>No. de análisis y públicaciones realizadas</t>
  </si>
  <si>
    <t xml:space="preserve">Documentos  de analisis- Constancias de Públicación </t>
  </si>
  <si>
    <t>Micrositio web actualizado</t>
  </si>
  <si>
    <t>Secretaría de Turismo, Industria y comercio</t>
  </si>
  <si>
    <t>Ruta de atencion implementada y publicada</t>
  </si>
  <si>
    <t>Documento Ruta de atencion elaborado y publicado</t>
  </si>
  <si>
    <t xml:space="preserve">Proporcionar a la ciudadanía información de interés respecto de las rutas de consulta de la contratación celebrada por el Departamento del Quindío (Aplicativos SECOP I, SECOP II y SIA OBSERVA). </t>
  </si>
  <si>
    <t xml:space="preserve">Actualizar en el micrositio web de la Secretaría Jurídica y de Contratación las rutas de los instructivos y/o manuales de consulta de las plataformas SECOP I, SECOP II y SIA Observa, con el fin  de brindar informacion pertinente y oportuna respecto de la contratación celebrada por el Departamento del Quindío. </t>
  </si>
  <si>
    <t xml:space="preserve">Micrositio actualizado con los instructivos y/o manuales  que brinden información de acceso a las plataformas de contratación. </t>
  </si>
  <si>
    <t>Secretaría Jurídica y de Contratación</t>
  </si>
  <si>
    <t>Brindar información pertinente y oportuna en relacion a rutas de atencion de servicio a los ciudadanos respecto a las Ligas y Clubes Deportivos y Asociaciones con fines educativos, científicos, tecnológicos, culturales y deportivos, competencia de la Dirección de Asuntos Jurídicos, Conceptos y Revisiones y de las entidades sin ánimo de lucro (ESAL), cuya inspección, vigilancia y control recae sobre la Dirección de Asuntos Jurídicos, Conceptos y Revisiones</t>
  </si>
  <si>
    <t xml:space="preserve">Actualizar el micrositio web de la Secretaría Jurídica y de Contratación, con la informacion referente a Circulares, listado de documentos y procedimientos para inscripciones y actualizaciones de las entidades sin ánimo de lucro (ESAL) cuya vigilancia y control es competencia de la Dirección de Asuntos Jurídicos, Conceptos y Revisiones y los trámites para Inscripción de Personería Jurídica de asociaciones con fines educativos, científicos, tecnológicos, culturales y deportivos; Protocolizaciones y Registro de actualizaciones de las Ligas y Clubes Deportivos, competencia de la Dirección de Asuntos Jurídicos, Conceptos y Revisiones, en cuanto a las  rutas de atencion de servicios. </t>
  </si>
  <si>
    <t>Actualizacion del micrositio web</t>
  </si>
  <si>
    <t xml:space="preserve">Publicar en  el micrositio de la pagina WEB de la entidad la cantidad de tutelas y demas medios de control a los que se ha vinculado a la Gobernación o que ha iniciado el ente territorial </t>
  </si>
  <si>
    <t xml:space="preserve">Realizar un reporte  trimestral sobre las diferentes  la cantidad de tutelas y demas medios de control a los que se ha vinculado a la Gobernación o que ha iniciado el ente territorial </t>
  </si>
  <si>
    <t>Reporte trimestral de las audiencias en la  Página web oficial</t>
  </si>
  <si>
    <t>Reporte publicado en pagina web</t>
  </si>
  <si>
    <t>Secretaría de Representacion judicial</t>
  </si>
  <si>
    <t xml:space="preserve">Fortalecimiento de la capacidad de la ciudadanía </t>
  </si>
  <si>
    <t>Realizar eventos de  Rendición Pública  de Cuentas que divulgan la gestión administrativa,  en los municipios del Departamento con el propósito de generar espacios de doble vía con la ciudadanía ,la sociedad civil y/o Organizada.</t>
  </si>
  <si>
    <t>Realizar  12  eventos  de Rendición Públicas de Cuentas que divulgan la gestión administrativa en los municipios del Departamento del Quindio</t>
  </si>
  <si>
    <t xml:space="preserve">Eventos de Rendición Pública de Cuentas realizados </t>
  </si>
  <si>
    <t>Listados de asistencia, registro fotográfico, etc.</t>
  </si>
  <si>
    <t>Secretaría de Planeación- Dirección Oficina Privada  - Secretarías Sectoriales</t>
  </si>
  <si>
    <t>Nº de pendones informativos implementados</t>
  </si>
  <si>
    <t>Secretaría Administrativa (Dirección de Recursos Físicos) - Oficina Privada (Comunicaciones)</t>
  </si>
  <si>
    <t>Publicar información sobre listado de trámites y servicios, en lugares visibles (diferentes al medio electrónico) y de fácil acceso al ciudadano.</t>
  </si>
  <si>
    <t>Publicar el listado de tramites y servicios diferente al medio electronico que permita ilustrar a  los ciudadanos  y hacer más accequible la información.</t>
  </si>
  <si>
    <t>Listado de tramites y servicios publicados .</t>
  </si>
  <si>
    <t>Publicación de la información  en las pantallas que se encuentran ubicadas en el punto de atención.</t>
  </si>
  <si>
    <t>Cualificación de los equipos de trabajo.</t>
  </si>
  <si>
    <t>Implementar una herramienta  que permita la estandarización de la información que se entrega a la ciudadanía, a través de los diferentes canales de atención, con el proposito de que sea clara y comprensible.</t>
  </si>
  <si>
    <t xml:space="preserve">Implementar  una herramienta  para la estandarización de la información que se entrega a la ciudadanía, a través de los diferentes canales de atención. </t>
  </si>
  <si>
    <t xml:space="preserve">Herramienta de estandarización de la información  implementada. </t>
  </si>
  <si>
    <t xml:space="preserve">Documento, registros y/ o controles que acredita la implementación de la herramienta </t>
  </si>
  <si>
    <t>Oficina Privada - Comunicaciones</t>
  </si>
  <si>
    <t>Articulación interinstitucional para el mejoramiento de los canales de servicio a la ciudadanía</t>
  </si>
  <si>
    <t>Implementar espacios "Encuentros ciudadanos" donde la administración departamental pueda interactuar con la ciudadanía,  a través de la Rendición Pública  de Cuentas y/o ferias de atención al ciudadano virtuales y/o presenciales.</t>
  </si>
  <si>
    <t>Implementar 30   espacios  "Encuentros Ciudadanos", donde la administración departamental pueda  interactuar con la ciudadanía,  a través de la Rendición Pública  de Cuentas y/o ferias de atención al ciudadano virtuales y/o presenciales.</t>
  </si>
  <si>
    <t xml:space="preserve">Encuentros ciudadanos virtuales y/o presenciales realizados </t>
  </si>
  <si>
    <t xml:space="preserve">  Convocatorias, Registros de Asistencias, Registros Fotográficos   de los "Encuentros Ciudadanos" virtuales y/o presenciales realizados</t>
  </si>
  <si>
    <t xml:space="preserve">Dirección Oficina Privada </t>
  </si>
  <si>
    <t xml:space="preserve"> Fortalecer  las organizaciones de  productores, mediante acciones de capacitación, acompañamiento, asesoría y seguimiento,  para el fomento de la cultura de la asociatividad</t>
  </si>
  <si>
    <t xml:space="preserve">Brindar capacitación, acompañamiento, asesoría y seguimiento a 30 asociaciones anuales para el fortalecimiento de la asociatividad, </t>
  </si>
  <si>
    <t>Asociaciones fortalecidas</t>
  </si>
  <si>
    <t>Actas de reunion y listados de asistencia</t>
  </si>
  <si>
    <t>Secretaría de Agricultura, desarrollo rural y medio ambiente</t>
  </si>
  <si>
    <t xml:space="preserve">Nº de actividades desarrolladas </t>
  </si>
  <si>
    <t>Secretaría de Familia</t>
  </si>
  <si>
    <t>Recibir y dar respuesta a la población que se comunica en lenguas nativas a través de un enlace adscrito a la dirección de poblaciones responsable de realizar los acercamiento y los procesos con las diferentes comunidades indígenas en conjunto con el referente de cada comunidad</t>
  </si>
  <si>
    <t xml:space="preserve">Establecer un procedimiento  para recibir y dar respuesta a la población que se comunica en lenguas nativas. </t>
  </si>
  <si>
    <t xml:space="preserve">Procedimiento implementado, revisado y/o ajustado
</t>
  </si>
  <si>
    <t>Procedimiento revisado y/o ajustado
Actas de reunion y/o listados de asistencia</t>
  </si>
  <si>
    <t>Procedimiento implementado, revisado y/o ajustado</t>
  </si>
  <si>
    <t>Elaborar informes  trimestrales de seguimiento y evaluación de las  Peticiones Quejas y Reclamos PQR que involucra  un análisis desde su recepción hasta  su respuesta (Registro de  los PQRS presentados, tiempo de respuesta,  número de solicitudes  de información con respuesta negativa, recomendaciones de la entidad sobre los trámites y servicios con mayor número de quejas y reclamos, recomendaciones de los particulares dirigidas a: mejorar el servicio que preste la entidad,  incentivar la participación en la gestión pública y racionalizar el empleo de los recursos disponibles etc.).</t>
  </si>
  <si>
    <t>Elaborar informes  trimestrales de seguimiento y evaluación de Peticiones Quejas y Reclamos PQR con su correspondiente publicación  en la página web, con el proposito de  mejorar el servicio que presta la entidad,  incentivar la participación en la gestión pública y racionalizar el empleo de los recursos disponibles</t>
  </si>
  <si>
    <t>Informes  trimestrales de seguimiento y evaluación elaborados y publicados en la página web</t>
  </si>
  <si>
    <t xml:space="preserve">Documentos de los informes elaborados. </t>
  </si>
  <si>
    <t>Secretaria Administrativa (Gestión Documental)</t>
  </si>
  <si>
    <t>Expedir los actos administrativos de desestimiento tácito de una petición, el cual quedarà normado en el Reglamento interno para las Peticiones Quejas y Reclamos de conformidad con los fundamentos de orden legal.</t>
  </si>
  <si>
    <t xml:space="preserve">Expedir el 100% de los actos administrativos en caso de desestimiento tácito de una petición.   </t>
  </si>
  <si>
    <t>Actos administrativos  de  desestimiento tácito de peticiones  expedidos.</t>
  </si>
  <si>
    <t>Implementar el enfoque diferencial de acceso a la informacion de la Procuraduria General e la Nacion</t>
  </si>
  <si>
    <t xml:space="preserve">Diseñar la estrategia para el enfoque diferencial de acceso en la oficina de atencion al ciudadano de acuerdo a la Guia de la Procuraduria General de la Nacion </t>
  </si>
  <si>
    <t>Estrategia diseñada</t>
  </si>
  <si>
    <t>Documento de estrategia</t>
  </si>
  <si>
    <t>pendiente para realizar</t>
  </si>
  <si>
    <t xml:space="preserve">Reglamentar  el precio de la expedición de copias que sean solicitadas a la Administración Departamental, basados en artículo 29 de la Ley 1755 de 2015, el principio de gratuidad y el Decreto Nacional 103 de 2015. </t>
  </si>
  <si>
    <t>Reglamentar  el precio de la expedición de copias que sean solicitadas a la Administración Departamental.</t>
  </si>
  <si>
    <t>Reglamento elaborado  e implementado.</t>
  </si>
  <si>
    <t>Acto administrativo elaborado y  publicado en pagina web</t>
  </si>
  <si>
    <r>
      <t>Realizar Ferias de Atención al Ciudadano, estrategia que permitirá acercar las entidades de orden Nacional, Departamental y Municipal a los ciudadanos y facilitar el acceso a la información.</t>
    </r>
    <r>
      <rPr>
        <sz val="9"/>
        <color rgb="FF333333"/>
        <rFont val="Arial"/>
        <family val="2"/>
      </rPr>
      <t xml:space="preserve"> </t>
    </r>
  </si>
  <si>
    <r>
      <t>Realizar</t>
    </r>
    <r>
      <rPr>
        <sz val="9"/>
        <color rgb="FFFF0000"/>
        <rFont val="Arial"/>
        <family val="2"/>
      </rPr>
      <t xml:space="preserve"> </t>
    </r>
    <r>
      <rPr>
        <sz val="9"/>
        <color rgb="FF000000"/>
        <rFont val="Arial"/>
        <family val="2"/>
      </rPr>
      <t>una (1)</t>
    </r>
    <r>
      <rPr>
        <sz val="9"/>
        <color rgb="FFFF0000"/>
        <rFont val="Arial"/>
        <family val="2"/>
      </rPr>
      <t xml:space="preserve"> </t>
    </r>
    <r>
      <rPr>
        <sz val="9"/>
        <color rgb="FF000000"/>
        <rFont val="Arial"/>
        <family val="2"/>
      </rPr>
      <t xml:space="preserve">Feria de Atención al Ciudadano anual con el fin acercar las entidades de orden Nacional, Departamental y Municipal a los ciudadanos y facilitar el acceso a la información. </t>
    </r>
  </si>
  <si>
    <t>Feria realizada</t>
  </si>
  <si>
    <t>Listados de asistencia y registro fotografico</t>
  </si>
  <si>
    <t>Secretaría Administrativa - Secretarias Sectoriales</t>
  </si>
  <si>
    <t>Implementar  pendones informativos   a la entrada de acceso de la Administración Departamental  que contenga: - Localización física de sede central y sucursales . - Horarios de atención de sede central y sucursales - Teléfonos de contacto, líneas gratuitas y fax -  Responsable (dependencia o nombre o cargo) de la atención de peticiones, quejas, reclamos y/o denuncias - Correo electrónico de contacto de la Administración Departamental etc, con el propósito de prestar un mejor servicio a la ciudadanía</t>
  </si>
  <si>
    <t xml:space="preserve">Implementar dos   pendones informativos (entrada de acceso de la Administración Departamental y en la Sede de Atención al Ciudadano), con el propósito de prestar un mejor servicio a la ciudadanía </t>
  </si>
  <si>
    <t xml:space="preserve">Registro fotografico de los pendones ubicados a la entrada de edificio de la Administración Departamental y Sede de Atención al Servicio al Ciudadano  </t>
  </si>
  <si>
    <t>Crear e implementar una estrategia de comunicación diferente al medio electrónico que permitan  informar a los ciudadanos  el listado de trámites y servicios.</t>
  </si>
  <si>
    <t>Listado de tramites y servicios ubicado en lugar visible en el punto de atencion</t>
  </si>
  <si>
    <t>televisores</t>
  </si>
  <si>
    <t>Cualificación de los Equipos de Trabajo.</t>
  </si>
  <si>
    <t xml:space="preserve">Revisar y ajustar  los procedimientos y formatos de " Atención al Ciudadano" de la administración Departamental del Quindío, con el propósito  de mejorar la prestación de los servicios a los ciudadanos, de tal manera que  responda a sus necesidades y expectativas. </t>
  </si>
  <si>
    <t>Revisar y ajustar  el 100%  de los  procedimientos y formatos de " Atención al Ciudadano" de la Administración Departamental del Quindio.</t>
  </si>
  <si>
    <t>Procedimientos y formatos revisados y/o ajustados</t>
  </si>
  <si>
    <t>Procedimientos y formatos cargados en la intranet</t>
  </si>
  <si>
    <t>Secretaría Administrativa  - Secretaría de Planeación</t>
  </si>
  <si>
    <t xml:space="preserve">Realizar capacitaciones de Atención al Ciudadano socializando los protocolos  en las diferentes Secretarías de Despacho  de la Gobernación del Quindío. </t>
  </si>
  <si>
    <t>Realizar capacitaciones de Atención al Ciudadano  a las 17  Secretarías de Despacho de la Gobernación del Quindío.</t>
  </si>
  <si>
    <t xml:space="preserve">Secretarías de Despacho  con procesos de capacitación en Atención al Ciudadano 
</t>
  </si>
  <si>
    <t xml:space="preserve">Secretaría Administrativa- Dirección de Talento Humano          </t>
  </si>
  <si>
    <t xml:space="preserve">Establecer una estrategia de incentivos no monetarios a travès de  acto admnistrativo,  con el proposito de  destacar el desempeño de los servidores en relación al servicio prestado al ciudadano, como mecanismo para mejorar la prestación del servicio. </t>
  </si>
  <si>
    <t>Establecer una estrategia de incentivos no monetarios a través de un acto administrativo, para destacar el desempeño de los servidores en relación al servicio prestado al ciudadano.</t>
  </si>
  <si>
    <t xml:space="preserve">Estrategia de incentivos no monetarios implementada. </t>
  </si>
  <si>
    <t xml:space="preserve">Documento que soporte  el  sistema de incentivos implementado </t>
  </si>
  <si>
    <t>luz amparo jimenez</t>
  </si>
  <si>
    <t>Plan de entrenamiento elaborado e implementado</t>
  </si>
  <si>
    <t>Plan de entrenamiento</t>
  </si>
  <si>
    <t>Crear e implementar una herramienta que permita medir el nivel de satisfacción de usuario frete al servicio prestado (diferentes a la evaluación de desempeño).</t>
  </si>
  <si>
    <t>Elaborar una  herramienta que permita medir el desempeño de los servidores públicos que atienden ciudadanos a través de  diferentes canales.</t>
  </si>
  <si>
    <t>Heramienta implementada</t>
  </si>
  <si>
    <t>Seguimientos realizados</t>
  </si>
  <si>
    <t>preguntar a gestion documental o revisar en la funcion publica</t>
  </si>
  <si>
    <t>Socializar el Reglamento Interno para las Peticiones Quejas y Reglamos PQR que contenga: Objetivo. alcance, marco,  legal,   términos de respuesta, presentación y radicación de peticiones, canales de atención, mecanismos de seguimiento y evauación  etc. Departamental</t>
  </si>
  <si>
    <t xml:space="preserve">Socializar el Reglamento Interno para las Peticiones Quejas y Reglamos PQR, a los funcionarios y contratistas de las 17 Secretarias de la Administración Departamental </t>
  </si>
  <si>
    <t>Reglamento interno para las Peticiones Quejas y Reglamos PQR   socializado</t>
  </si>
  <si>
    <t xml:space="preserve">Documentos y registros que evidencian la socializacion </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</si>
  <si>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</si>
  <si>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Capacitar los funcionarios  y/o contratistas de las 17  secretarías de despacho en el funcionamiento del  sistema de registro de PQRSD, asi como en habilidades de atencion el ciudadano, con el fin de lograr  la  cualificacion del recurso humano en el sistema de información para el registro ordenado y la gestión de PQRSD y en atencion al ciudadano</t>
  </si>
  <si>
    <t xml:space="preserve">Secretarias Sectoriales con funcionarios y contratistas  capacitados </t>
  </si>
  <si>
    <t>Actas, listado de asistencia</t>
  </si>
  <si>
    <t>Articulación Interinstitucional para el Mejoramiento de los Canales de Servicio a la Ciudadanía</t>
  </si>
  <si>
    <t>Realizar ajuste  a la  ORDENANZA NÚMERO 001 “POR LA CUAL SE CREA EL SISTEMA DEPARTAMENTAL DE SERVICIO A LA CIUDADANÍA - SDSC Y SE ESTABLECEN LOS LINEAMIENTOS GENERALES PARA SU IMPLEMENTACIÓN", con  los últimos lineamientos normativos,   con el propósito  de  incrementar la confianza en el estado y mejorar la relación cotidiana entre la ciudadanía y la Administración.</t>
  </si>
  <si>
    <t>Realizar ajuste a la  ORDENANZA NÚMERO 001 “POR LA CUAL SE CREA EL SISTEMA DEPARTAMENTAL DE SERVICIO A LA CIUDADANÍA - SDSC Y SE ESTABLECEN LOS LINEAMIENTOS GENERALES PARA SU IMPLEMENTACIÓN", con el propósito  de  incrementar la confianza en el estado y mejorar la relación cotidiana entre la ciudadanía y la Administración.</t>
  </si>
  <si>
    <t>Ordenanza ajustada</t>
  </si>
  <si>
    <t xml:space="preserve"> Documento  de Ordenanza ajustada</t>
  </si>
  <si>
    <t xml:space="preserve">Realizar seguimiento y evaluación  a la implementación del  Plan de Acción del Sistema Departamental de Servicio a  la Ciudadanía  SDSC,    con el fin de desarrollar  las actividades de manera planificada  que permitan generar impactos positivos en la  ciudadanía </t>
  </si>
  <si>
    <t xml:space="preserve">Realizar seguimiento y evaluación   trimestral a la implementación del  Plan de Acción del Sistema Departamental de Servicio a  la Ciudadanía  SDSC,    con el fin de desarrollar  las actividades de manera planificada  que permitan generar impactos positivos en la  ciudadanía </t>
  </si>
  <si>
    <t xml:space="preserve">Plan de Acción  con procesos de seguimiento y evaluación realizados </t>
  </si>
  <si>
    <t xml:space="preserve">Documento que acrediten los procesos de seguimiento y evaluación </t>
  </si>
  <si>
    <t>el que se esta realizando</t>
  </si>
  <si>
    <t>Secretaría Administrativa - Comisión Intersectorial  de Servicio a la  Ciudadanía - Secretarías Sectoriales</t>
  </si>
  <si>
    <t>Implementar la  Comisión Intersectorial de Servicio a la Ciudadanía, como instancia encargada de la coordinación y orientación de las políticas y actividades del Sistema Departamental del Servicio a la Ciudadanía.</t>
  </si>
  <si>
    <t>Implementar la  Comisión Intersectorial de Servicio a la Ciudadanía a través  de la realización  de dos reuniones  anuales, con el propósito de coordinar  y orientar   las políticas y actividades del Sistema Departamental del Servicio a la Ciudadanía.</t>
  </si>
  <si>
    <t>Reuniones  de la Comisión  Intersctorial del Servicio a la Ciudadanía realizadas</t>
  </si>
  <si>
    <t>Actas de reunión y listados de asistencia</t>
  </si>
  <si>
    <t>Aida -  pendiente para reañizar antes de 15 de diciembre</t>
  </si>
  <si>
    <t>Secretaría Administrativa</t>
  </si>
  <si>
    <t>Informe de auditoría fiscal,   publicado en la página web</t>
  </si>
  <si>
    <t xml:space="preserve"> Registros  de  informes publicados </t>
  </si>
  <si>
    <t>Secretaría de Hacienda</t>
  </si>
  <si>
    <t>Brindar la información necesaria al contribuyente en temas de impuestos de  la gobernacion del Quindio</t>
  </si>
  <si>
    <t>Software ISVA
SEVENET</t>
  </si>
  <si>
    <t>Fomentar la cultura de pago,  a traves de campañas institucionales.</t>
  </si>
  <si>
    <t>Realizar dos  campañas para fomentar la cultura de pago en los contribuyentes</t>
  </si>
  <si>
    <t>Nº de campañas realizadas</t>
  </si>
  <si>
    <t>Registro de llamadas, correos electronicos, campañas, etc</t>
  </si>
  <si>
    <t>Porcentaje de recaudo virtual ISVA</t>
  </si>
  <si>
    <t>Plataforma virtual PSE</t>
  </si>
  <si>
    <t xml:space="preserve">Dar a conocer la oferta de servicios de salud a traves del diseño de una ruta de atencion </t>
  </si>
  <si>
    <t>Diseñar una ruta de atencion con la oferta de servicios de salud para los dferentes puntos de atencion al ciudadano</t>
  </si>
  <si>
    <t>Documento Ruta de atencion diseñado</t>
  </si>
  <si>
    <t>Documento diseñado y socializado</t>
  </si>
  <si>
    <t>$ 28.500.000</t>
  </si>
  <si>
    <t>$ 48.255.000</t>
  </si>
  <si>
    <t xml:space="preserve">Fortalecimiento de La capacidad de la ciudadanía </t>
  </si>
  <si>
    <t>Realizar y publicar en la página web los informes  trimestrales  de seguimiento y evaluación al Plan de Desarrollo para consulta ciudadana.</t>
  </si>
  <si>
    <t>Realizar y publicar informes trimestrales  de seguimiento y evaluación al Plan de Desarrollo para consulta de la ciudadanía</t>
  </si>
  <si>
    <t xml:space="preserve">Informes de seguimiento realizados y publicados </t>
  </si>
  <si>
    <t>Documentos de seguimiento realizados y evidencia de publicación</t>
  </si>
  <si>
    <t xml:space="preserve">Secretaría de Planeación  </t>
  </si>
  <si>
    <t xml:space="preserve">Fortalecimiento de la capacidad de la Ciudadanía </t>
  </si>
  <si>
    <t xml:space="preserve">Realizar seguimiento y evaluación  trimestral  de la  política de transparencia y acceso a la información pública  </t>
  </si>
  <si>
    <t xml:space="preserve">Realizar el seguimiento y evaluación  trimestral  de la política de transparencia y acceso a la información pública </t>
  </si>
  <si>
    <t>Seguimiento y evaluación  trimestral  de la política realizado</t>
  </si>
  <si>
    <t>Documentos y/o registro que evidencian el cumplimiento.</t>
  </si>
  <si>
    <t>Realizar proceso de racionalización de tramites en la Administración Departamental con acciones efectivas que permitan mejorarlos, de conformidad con los lineamientos del Departamento Administrativo de la Función Pública; a través de la reducción de costos, documentos, requisitos, tiempos, procesos, procedimientos y pasos; así mismo, generar esquemas no presenciales como el uso de correos electrónicos, internet y páginas web que signifiquen un menor esfuerzo para el usuario en su realización.</t>
  </si>
  <si>
    <t>Realizar un( 1) proceso de racionalización de trámites  en la Administración Departamental, de conformidad con los lineamientos del Departamento Administrativo de la Función Pública: a través de la reducción de costos, documentos, requisitos, tiempos, procesos, procedimientos y pasos.</t>
  </si>
  <si>
    <t>Proceso de racionalización de trámites  en la Administración Departamental realizado</t>
  </si>
  <si>
    <t xml:space="preserve">Secretaría de Planeación - Secretarías de Despacho -  Equipo Técnico de Racionalización </t>
  </si>
  <si>
    <t>Realizar, publicar y socializar  el estudio de medición de satisfacción del usuario en relación con los trámites y servicios que presta la  Administración Departamental.</t>
  </si>
  <si>
    <t>Realizar,  publicar y socializar  en la página web institucional, dos estudios de medición de satisfacción del usuario en relación con los trámites y servicios que presta  la Administración Departamental.</t>
  </si>
  <si>
    <t>Estudios de medición de satisfacción realizados,  publicados  y socilizados.</t>
  </si>
  <si>
    <t>Informe de medición de satisfacción del usuario realizado, publicado y socializado.</t>
  </si>
  <si>
    <t>Secretaría de Planeación-Secretarías sectoriales</t>
  </si>
  <si>
    <t xml:space="preserve">Elaborar  y publicar    el Informe  de Gestión,con   las principales ejecutorias  de  la Administración Departamental, con el propósito de afianzar la relación Comunidad - Estado  y fomentar la Ley de Transparencia,  dando a conocer  el accionar de la Administración. </t>
  </si>
  <si>
    <t xml:space="preserve">Elaborar y publicar  el Informe de Gestión de la Administración Departamental al anualmente,    con el propósito de afianzar la relación Comunidad - Estado  y fomentar la Ley de Transparencia,  dando a conocer  el accionar  del Ente Territorial. </t>
  </si>
  <si>
    <t xml:space="preserve">Informe de gestión elaborado y publicado </t>
  </si>
  <si>
    <t>Documento informe de Gestión realizado . Constancia de Públicación .</t>
  </si>
  <si>
    <t>Secretaría de Planeación  - Secretaría de Tecnologías de la Información y Comunicaciónes</t>
  </si>
  <si>
    <t xml:space="preserve">Implementar una estrategía de promoción de los sectores económicos,  productos y servicios del Departamento del Quindío  desde la Casa Delegada en Bogotá.  "PIT"- Punto de Información Turística y Atención al Ciudadano,  a traves de capacitaciones, campañas y asesorías.                                                                       </t>
  </si>
  <si>
    <t>Implementación de una estrategía de promoción  de los sectores económicos,  productos y servicios del Departamento del Quindío.</t>
  </si>
  <si>
    <t>Estrategía implementada.</t>
  </si>
  <si>
    <t>Listados de asistencias, actas y publicaciones redes sociales                                  soporte de solicitudes gestionadas</t>
  </si>
  <si>
    <t>Casa Delegada (Secretaría de Planeación)</t>
  </si>
  <si>
    <t>Implementar una estrategía en materia  de Cooperación Internacional del Departamento desde la ciudad de Bogotá D.C, con el proposito de fortalecer las capacidades de los actores  territoriales y el  relacionamiento regional en la oportunidades de gestión de recursos.</t>
  </si>
  <si>
    <t>Implementación de  una estrategía en materia  de Cooperación Internacional del Departamento del Quindío.</t>
  </si>
  <si>
    <t>Estrategía en materia  de Cooperación Internacional implementada.</t>
  </si>
  <si>
    <t>convocatorias,capacitaciones, listado de asistencias, actas de reuniones.</t>
  </si>
  <si>
    <t xml:space="preserve">Capacitar a los funcionarios y contratistas de las Secretarías  de la  Administración Departamental  sobre la cultura de la Rendición Pública de Cuentas, generando  un cuestionario de evaluación, para  exaltar a las personas que obtengan calificaciones más altas.  </t>
  </si>
  <si>
    <t xml:space="preserve">Capacitar a los  funcionarios y contratistas  de las 17  Secretarías de la Administración Departamental en la cultura de la Rendición de Cuentas. </t>
  </si>
  <si>
    <t xml:space="preserve">Funcionarios y Contratitas de las Secretarías capacitados </t>
  </si>
  <si>
    <t>Listados de asistencia -presentaciones etc.</t>
  </si>
  <si>
    <t>Secretaría de Planeación</t>
  </si>
  <si>
    <t>Realizar la caracterización de los   actores y grupos de interés, con el fin de conocer las necesidades y requerimientos de los grupos que maneja la Administración Departamental logrando de esta forma  un incremento de los procesos de participación ciudadana.</t>
  </si>
  <si>
    <t xml:space="preserve">Realizar la caracterización de los actores y grupos de interés de la Administración Departamental, con el fin de conocer las necesidades y requerimientos de los grupos que maneja la Administración Departamental </t>
  </si>
  <si>
    <t>Caracterización de los actores y grupos de interés de la Administración Departamental realizada</t>
  </si>
  <si>
    <t>Documentos de caracterización de usuarios</t>
  </si>
  <si>
    <t>Secretaría de Planeación-Secretarías de Despacho.</t>
  </si>
  <si>
    <t>Secretaría de Salud</t>
  </si>
  <si>
    <t>Realizar capacitaciones de atención al ciudadano a las 17 secretarias de Despacho de la Gobernación del Quindío</t>
  </si>
  <si>
    <t>Brindar información actualizada, pertinente y oportuna a los ciudadanos y personas jurídicas en el Sector turismo, industria y comercio en el micrositio Web de la Secretaria de Turismo industria y comercio.</t>
  </si>
  <si>
    <t>Actualizar el micrositio web de la Secretaría de Turismo, industria y comercio, incluyendo la oferta de servicios, eventos, cronograma y enlaces; en articulación con las redes sociales, con el propósito de brindar información actualizada, pertinente y oportuna a los ciudadanos y personas jurídicas en el Sector turismo, industria y comercio</t>
  </si>
  <si>
    <t>Implementar la " Ruta de Servicios para la Atención del Sector Turístico y Emprendedor ", con el propósito de brindar información pertinente y oportuna en cuanto a servicios a los ciudadanos y personas jurídicas en el Sector turismo, industria y comercio</t>
  </si>
  <si>
    <t>Implementar  " La  Ruta de Servicios para la Atención del Sector Turístico y Emprendedor ", con el propósito de brindar información pertinente y oportuna en cuanto a servicios a los ciudadanos y personas jurídicas en el Sector turismo, industria y comercio</t>
  </si>
  <si>
    <t xml:space="preserve">Acompañar  a las personas con discapacidad auditiva a traves del apoyo en diferentes eventos y/o actividades de la administración departamental, mediante el servicio de interprete en lengua de señas. </t>
  </si>
  <si>
    <t xml:space="preserve">Acompañar los eventos y/o actividades por año de la administración departamental, con el uso del servicio de interprete en lengua de señas. </t>
  </si>
  <si>
    <t>Actas de supervisión e informes de las actividades desarrolladas.</t>
  </si>
  <si>
    <t>Establecer un procedimiento que garantice la atención a la población LGBTI y a la población sexualmente diversa.</t>
  </si>
  <si>
    <t>Implementar un procedimiento para recibir y dar respuesta a la población LGBTI- población sexualmente diversa.</t>
  </si>
  <si>
    <t xml:space="preserve">Establecer un procedimiento que garantice la atención integral  dirigida a los niños, niñas y adolescentes </t>
  </si>
  <si>
    <t xml:space="preserve">Implementar un procedimiento que garantice la atención integral  a los niños, niñas y adolescentes </t>
  </si>
  <si>
    <t>Establecer un procedimiento que garantice la  atención dirigida a personas en condicion de discapacidad .</t>
  </si>
  <si>
    <t>Implementar un procedimiento de atención dirigida a personas en condicion de discapacidad</t>
  </si>
  <si>
    <t xml:space="preserve">Establecer un procedimiento que garanticela atención dirigida al adulto mayor </t>
  </si>
  <si>
    <t xml:space="preserve">Implementar un procedimiento de atención dirigida al adulto mayor </t>
  </si>
  <si>
    <t>Propiciar  la participación de los ciudadanos frente a los procesos de auditoria fiscal.</t>
  </si>
  <si>
    <t>Publicar en la página web el  informe de auditoría fiscal,   dando la posibilidad a los ciudadanos que  participen  frente a dichos procesos.</t>
  </si>
  <si>
    <t>Asesorar de manera oportuna al contribuyente en materia de  impuestos (impuesto vehicular, impuesto al registro, impuesto al consumo, fincalización y venta de estampillas)</t>
  </si>
  <si>
    <t>Nº de asesorias brindadas</t>
  </si>
  <si>
    <t>Aumentar el recaudo del ISVA a traves de medios digitales</t>
  </si>
  <si>
    <t xml:space="preserve">Medir el porcentaje de recaudo virtual del ISVA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</si>
</sst>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quot;$&quot;\ * #,##0_);_(&quot;$&quot;\ * \(#,##0\);_(&quot;$&quot;\ * &quot;-&quot;_);_(@_)"/>
    <numFmt numFmtId="165" formatCode="&quot;$&quot;\ #,##0_);[Red]\(&quot;$&quot;\ #,##0\)"/>
  </numFmts>
  <fonts count="23"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9"/>
      <name val="Arial"/>
      <family val="2"/>
    </font>
    <font>
      <sz val="11"/>
      <color rgb="FF000000"/>
      <name val="Calibri"/>
      <family val="2"/>
      <charset val="1"/>
    </font>
    <font>
      <b/>
      <sz val="9"/>
      <color indexed="81"/>
      <name val="Tahoma"/>
      <family val="2"/>
    </font>
    <font>
      <sz val="9"/>
      <color indexed="81"/>
      <name val="Tahoma"/>
      <family val="2"/>
    </font>
    <font>
      <sz val="11"/>
      <color theme="1"/>
      <name val="Baskerville Old Face"/>
      <family val="1"/>
    </font>
    <font>
      <b/>
      <sz val="11"/>
      <color theme="1"/>
      <name val="Baskerville Old Face"/>
      <family val="1"/>
    </font>
    <font>
      <b/>
      <sz val="9"/>
      <color theme="1"/>
      <name val="Baskerville Old Face"/>
      <family val="1"/>
    </font>
    <font>
      <sz val="9"/>
      <color theme="1"/>
      <name val="Baskerville Old Face"/>
      <family val="1"/>
    </font>
    <font>
      <sz val="9"/>
      <color rgb="FFFF0000"/>
      <name val="Arial"/>
      <family val="2"/>
    </font>
    <font>
      <b/>
      <sz val="9"/>
      <name val="Arial"/>
      <family val="2"/>
    </font>
    <font>
      <sz val="9"/>
      <color rgb="FF333333"/>
      <name val="Arial"/>
      <family val="2"/>
    </font>
    <font>
      <sz val="11"/>
      <name val="Calibri"/>
      <family val="2"/>
      <scheme val="minor"/>
    </font>
    <font>
      <sz val="12"/>
      <color theme="1"/>
      <name val="Baskerville Old Face"/>
      <family val="1"/>
    </font>
    <font>
      <b/>
      <sz val="12"/>
      <color theme="1"/>
      <name val="Baskerville Old Face"/>
      <family val="1"/>
    </font>
    <font>
      <sz val="12"/>
      <color rgb="FF000000"/>
      <name val="Arial"/>
      <family val="2"/>
    </font>
    <font>
      <sz val="12"/>
      <color theme="1"/>
      <name val="Arial"/>
      <family val="2"/>
    </font>
    <font>
      <sz val="12"/>
      <name val="Arial"/>
      <family val="2"/>
    </font>
    <font>
      <sz val="11"/>
      <color theme="1"/>
      <name val="Arial"/>
      <family val="2"/>
    </font>
    <font>
      <sz val="11"/>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6"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indexed="64"/>
      </top>
      <bottom/>
      <diagonal/>
    </border>
    <border>
      <left/>
      <right/>
      <top/>
      <bottom style="medium">
        <color indexed="64"/>
      </bottom>
      <diagonal/>
    </border>
    <border>
      <left style="thin">
        <color auto="1"/>
      </left>
      <right style="thin">
        <color auto="1"/>
      </right>
      <top/>
      <bottom/>
      <diagonal/>
    </border>
    <border>
      <left style="thin">
        <color auto="1"/>
      </left>
      <right style="thin">
        <color auto="1"/>
      </right>
      <top style="thin">
        <color auto="1"/>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2" fillId="2" borderId="1" xfId="0" applyFont="1" applyFill="1" applyBorder="1" applyAlignment="1">
      <alignment horizontal="center" vertical="center"/>
    </xf>
    <xf numFmtId="164" fontId="2" fillId="2" borderId="1" xfId="1" applyFont="1" applyFill="1" applyBorder="1" applyAlignment="1">
      <alignment horizontal="center" vertical="center"/>
    </xf>
    <xf numFmtId="0" fontId="2" fillId="2" borderId="1" xfId="0" applyFont="1" applyFill="1" applyBorder="1" applyAlignment="1">
      <alignment horizontal="center" vertical="center" wrapText="1"/>
    </xf>
    <xf numFmtId="0" fontId="8" fillId="3" borderId="0" xfId="0" applyFont="1" applyFill="1" applyAlignment="1">
      <alignment horizontal="center" vertical="center"/>
    </xf>
    <xf numFmtId="0" fontId="8" fillId="2" borderId="0" xfId="0" applyFont="1" applyFill="1" applyAlignment="1">
      <alignment horizontal="center" vertical="center"/>
    </xf>
    <xf numFmtId="0" fontId="0" fillId="2" borderId="0" xfId="0" applyFill="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7" borderId="0" xfId="0" applyFont="1" applyFill="1" applyAlignment="1">
      <alignment horizontal="center" vertical="center"/>
    </xf>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8" fillId="8" borderId="0" xfId="0" applyFont="1" applyFill="1" applyAlignment="1">
      <alignment horizontal="center" vertical="center"/>
    </xf>
    <xf numFmtId="0" fontId="16" fillId="3" borderId="0" xfId="0" applyFont="1" applyFill="1" applyAlignment="1">
      <alignment horizontal="center" vertical="center"/>
    </xf>
    <xf numFmtId="0" fontId="17" fillId="2" borderId="2" xfId="0" applyFont="1" applyFill="1" applyBorder="1" applyAlignment="1">
      <alignment horizontal="center" vertical="center"/>
    </xf>
    <xf numFmtId="0" fontId="17" fillId="8" borderId="2" xfId="0" applyFont="1" applyFill="1" applyBorder="1" applyAlignment="1">
      <alignment horizontal="center" vertical="center"/>
    </xf>
    <xf numFmtId="14" fontId="20" fillId="2" borderId="1" xfId="0" applyNumberFormat="1" applyFont="1" applyFill="1" applyBorder="1" applyAlignment="1">
      <alignment horizontal="center" vertical="center"/>
    </xf>
    <xf numFmtId="0" fontId="16" fillId="8" borderId="0" xfId="0" applyFont="1" applyFill="1" applyAlignment="1">
      <alignment horizontal="center" vertical="center"/>
    </xf>
    <xf numFmtId="0" fontId="10" fillId="5" borderId="1"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0" xfId="0" applyFont="1" applyFill="1" applyAlignment="1">
      <alignment horizontal="center" vertical="center"/>
    </xf>
    <xf numFmtId="0" fontId="21" fillId="2" borderId="8" xfId="0" applyFont="1" applyFill="1" applyBorder="1" applyAlignment="1">
      <alignment horizontal="center" vertical="center"/>
    </xf>
    <xf numFmtId="0" fontId="0" fillId="0" borderId="0" xfId="0" applyAlignment="1">
      <alignment horizontal="center" vertical="center"/>
    </xf>
    <xf numFmtId="0" fontId="0" fillId="6" borderId="0" xfId="0" applyFill="1" applyAlignment="1">
      <alignment horizontal="center" vertical="center"/>
    </xf>
    <xf numFmtId="0" fontId="10" fillId="2" borderId="9" xfId="0" applyFont="1" applyFill="1" applyBorder="1" applyAlignment="1">
      <alignment horizontal="center" vertical="center"/>
    </xf>
    <xf numFmtId="0" fontId="10" fillId="2" borderId="9" xfId="0" applyFont="1" applyFill="1" applyBorder="1" applyAlignment="1">
      <alignment horizontal="center" vertical="center" wrapText="1"/>
    </xf>
    <xf numFmtId="0" fontId="17"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164" fontId="11" fillId="9" borderId="11" xfId="1" applyFont="1" applyFill="1" applyBorder="1" applyAlignment="1">
      <alignment horizontal="center" vertical="center"/>
    </xf>
    <xf numFmtId="0" fontId="16" fillId="9" borderId="11"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9" borderId="1" xfId="0" applyFont="1" applyFill="1" applyBorder="1" applyAlignment="1">
      <alignment horizontal="center" vertical="center"/>
    </xf>
    <xf numFmtId="164" fontId="11" fillId="9" borderId="1" xfId="1" applyFont="1" applyFill="1" applyBorder="1" applyAlignment="1">
      <alignment horizontal="center" vertical="center"/>
    </xf>
    <xf numFmtId="0" fontId="16" fillId="9" borderId="1" xfId="0" applyFont="1" applyFill="1" applyBorder="1" applyAlignment="1">
      <alignment horizontal="center" vertical="center"/>
    </xf>
    <xf numFmtId="0" fontId="11" fillId="9" borderId="1" xfId="2" applyFont="1" applyFill="1" applyBorder="1" applyAlignment="1">
      <alignment horizontal="center" vertical="center" wrapText="1"/>
    </xf>
    <xf numFmtId="0" fontId="16" fillId="9" borderId="1" xfId="0" applyFont="1" applyFill="1" applyBorder="1" applyAlignment="1">
      <alignment horizontal="center" vertical="center" wrapText="1"/>
    </xf>
    <xf numFmtId="0" fontId="11" fillId="9" borderId="13" xfId="0" applyFont="1" applyFill="1" applyBorder="1" applyAlignment="1">
      <alignment horizontal="center" vertical="center"/>
    </xf>
    <xf numFmtId="0" fontId="11" fillId="9" borderId="6" xfId="0" applyFont="1" applyFill="1" applyBorder="1" applyAlignment="1">
      <alignment horizontal="center" vertical="center" wrapText="1"/>
    </xf>
    <xf numFmtId="0" fontId="11" fillId="9" borderId="6" xfId="0" applyFont="1" applyFill="1" applyBorder="1" applyAlignment="1">
      <alignment horizontal="center" vertical="center"/>
    </xf>
    <xf numFmtId="164" fontId="11" fillId="9" borderId="6" xfId="1" applyFont="1" applyFill="1" applyBorder="1" applyAlignment="1">
      <alignment horizontal="center" vertical="center"/>
    </xf>
    <xf numFmtId="0" fontId="16" fillId="9" borderId="6" xfId="0" applyFont="1" applyFill="1" applyBorder="1" applyAlignment="1">
      <alignment horizontal="center" vertical="center"/>
    </xf>
    <xf numFmtId="0" fontId="11" fillId="10" borderId="1" xfId="0" applyFont="1" applyFill="1" applyBorder="1" applyAlignment="1">
      <alignment horizontal="center" vertical="center" wrapText="1"/>
    </xf>
    <xf numFmtId="0" fontId="11" fillId="10" borderId="1" xfId="0" applyFont="1" applyFill="1" applyBorder="1" applyAlignment="1">
      <alignment horizontal="center" vertical="center"/>
    </xf>
    <xf numFmtId="164" fontId="11" fillId="10" borderId="1" xfId="1" applyFont="1" applyFill="1" applyBorder="1" applyAlignment="1">
      <alignment horizontal="center" vertical="center"/>
    </xf>
    <xf numFmtId="0" fontId="16" fillId="10" borderId="1" xfId="0" applyFont="1" applyFill="1" applyBorder="1" applyAlignment="1">
      <alignment horizontal="center" vertical="center"/>
    </xf>
    <xf numFmtId="0" fontId="11" fillId="10" borderId="1" xfId="2" applyFont="1" applyFill="1" applyBorder="1" applyAlignment="1">
      <alignment horizontal="center" vertical="center" wrapText="1"/>
    </xf>
    <xf numFmtId="0" fontId="11" fillId="13" borderId="1" xfId="0" applyFont="1" applyFill="1" applyBorder="1" applyAlignment="1">
      <alignment horizontal="center" vertical="center"/>
    </xf>
    <xf numFmtId="0" fontId="11" fillId="13" borderId="1" xfId="0" applyFont="1" applyFill="1" applyBorder="1" applyAlignment="1">
      <alignment horizontal="center" vertical="center" wrapText="1"/>
    </xf>
    <xf numFmtId="0" fontId="11" fillId="13" borderId="1" xfId="2" applyFont="1" applyFill="1" applyBorder="1" applyAlignment="1">
      <alignment horizontal="center" vertical="center" wrapText="1"/>
    </xf>
    <xf numFmtId="0" fontId="8" fillId="13" borderId="1" xfId="0" applyFont="1" applyFill="1" applyBorder="1" applyAlignment="1">
      <alignment horizontal="center" vertical="center"/>
    </xf>
    <xf numFmtId="0" fontId="16" fillId="13" borderId="1" xfId="0" applyFont="1" applyFill="1" applyBorder="1" applyAlignment="1">
      <alignment horizontal="center" vertical="center"/>
    </xf>
    <xf numFmtId="0" fontId="11" fillId="14" borderId="1" xfId="0" applyFont="1" applyFill="1" applyBorder="1" applyAlignment="1">
      <alignment horizontal="center" vertical="center"/>
    </xf>
    <xf numFmtId="0" fontId="11" fillId="14" borderId="1" xfId="0" applyFont="1" applyFill="1" applyBorder="1" applyAlignment="1">
      <alignment horizontal="center" vertical="center" wrapText="1"/>
    </xf>
    <xf numFmtId="0" fontId="11" fillId="14" borderId="1" xfId="2" applyFont="1" applyFill="1" applyBorder="1" applyAlignment="1">
      <alignment horizontal="center" vertical="center" wrapText="1"/>
    </xf>
    <xf numFmtId="0" fontId="8" fillId="14" borderId="1" xfId="0" applyFont="1" applyFill="1" applyBorder="1" applyAlignment="1">
      <alignment horizontal="center" vertical="center"/>
    </xf>
    <xf numFmtId="0" fontId="16" fillId="14" borderId="1" xfId="0" applyFont="1" applyFill="1" applyBorder="1" applyAlignment="1">
      <alignment horizontal="center" vertical="center"/>
    </xf>
    <xf numFmtId="0" fontId="16" fillId="14"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4" fillId="12" borderId="1" xfId="2" applyFont="1" applyFill="1" applyBorder="1" applyAlignment="1">
      <alignment horizontal="center" vertical="center" wrapText="1"/>
    </xf>
    <xf numFmtId="164" fontId="2" fillId="12" borderId="1" xfId="1" applyFont="1" applyFill="1" applyBorder="1" applyAlignment="1">
      <alignment horizontal="center" vertical="center"/>
    </xf>
    <xf numFmtId="0" fontId="19" fillId="1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 xfId="0" applyFont="1" applyFill="1" applyBorder="1" applyAlignment="1">
      <alignment horizontal="center" vertical="center"/>
    </xf>
    <xf numFmtId="0" fontId="20" fillId="12" borderId="1" xfId="0" applyFont="1" applyFill="1" applyBorder="1" applyAlignment="1">
      <alignment horizontal="center" vertical="center" wrapText="1"/>
    </xf>
    <xf numFmtId="164" fontId="3" fillId="12" borderId="1" xfId="1" applyFont="1" applyFill="1" applyBorder="1" applyAlignment="1">
      <alignment horizontal="center" vertical="center" wrapText="1"/>
    </xf>
    <xf numFmtId="0" fontId="2" fillId="12" borderId="6" xfId="0" applyFont="1" applyFill="1" applyBorder="1" applyAlignment="1">
      <alignment horizontal="center" vertical="center"/>
    </xf>
    <xf numFmtId="0" fontId="2" fillId="12" borderId="6" xfId="0" applyFont="1" applyFill="1" applyBorder="1" applyAlignment="1">
      <alignment horizontal="center" vertical="center" wrapText="1"/>
    </xf>
    <xf numFmtId="0" fontId="21" fillId="12" borderId="6" xfId="0" applyFont="1" applyFill="1" applyBorder="1" applyAlignment="1">
      <alignment horizontal="center" vertical="center"/>
    </xf>
    <xf numFmtId="0" fontId="19" fillId="12" borderId="6" xfId="0" applyFont="1" applyFill="1" applyBorder="1" applyAlignment="1">
      <alignment horizontal="center" vertical="center" wrapText="1"/>
    </xf>
    <xf numFmtId="0" fontId="2" fillId="11" borderId="6" xfId="0" applyFont="1" applyFill="1" applyBorder="1" applyAlignment="1">
      <alignment horizontal="center" vertical="center"/>
    </xf>
    <xf numFmtId="0" fontId="2" fillId="11" borderId="6" xfId="0" applyFont="1" applyFill="1" applyBorder="1" applyAlignment="1">
      <alignment horizontal="center" vertical="center" wrapText="1"/>
    </xf>
    <xf numFmtId="0" fontId="21" fillId="11" borderId="6" xfId="0" applyFont="1" applyFill="1" applyBorder="1" applyAlignment="1">
      <alignment horizontal="center" vertical="center"/>
    </xf>
    <xf numFmtId="0" fontId="2" fillId="12" borderId="5" xfId="0" applyFont="1" applyFill="1" applyBorder="1" applyAlignment="1">
      <alignment horizontal="center" vertical="center"/>
    </xf>
    <xf numFmtId="0" fontId="2" fillId="12" borderId="5" xfId="0" applyFont="1" applyFill="1" applyBorder="1" applyAlignment="1">
      <alignment horizontal="center" vertical="center" wrapText="1"/>
    </xf>
    <xf numFmtId="0" fontId="21" fillId="12" borderId="5" xfId="0" applyFont="1" applyFill="1" applyBorder="1" applyAlignment="1">
      <alignment horizontal="center" vertical="center"/>
    </xf>
    <xf numFmtId="0" fontId="19" fillId="12"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20"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4" fillId="10" borderId="1" xfId="2"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21" fillId="15" borderId="2" xfId="0" applyFont="1" applyFill="1" applyBorder="1" applyAlignment="1">
      <alignment horizontal="center" vertical="center"/>
    </xf>
    <xf numFmtId="14" fontId="19" fillId="15" borderId="2" xfId="0" applyNumberFormat="1" applyFont="1" applyFill="1" applyBorder="1" applyAlignment="1">
      <alignment horizontal="center" vertical="center"/>
    </xf>
    <xf numFmtId="0" fontId="2" fillId="15" borderId="1" xfId="0" applyFont="1" applyFill="1" applyBorder="1" applyAlignment="1">
      <alignment horizontal="center" vertical="center"/>
    </xf>
    <xf numFmtId="0" fontId="2" fillId="15" borderId="1" xfId="0" applyFont="1" applyFill="1" applyBorder="1" applyAlignment="1">
      <alignment horizontal="center" vertical="center" wrapText="1"/>
    </xf>
    <xf numFmtId="0" fontId="21" fillId="15" borderId="1" xfId="0" applyFont="1" applyFill="1" applyBorder="1" applyAlignment="1">
      <alignment horizontal="center" vertical="center"/>
    </xf>
    <xf numFmtId="14" fontId="19" fillId="15" borderId="1" xfId="0" applyNumberFormat="1" applyFont="1" applyFill="1" applyBorder="1" applyAlignment="1">
      <alignment horizontal="center" vertical="center"/>
    </xf>
    <xf numFmtId="0" fontId="4" fillId="15"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18" fillId="15" borderId="1" xfId="0" applyFont="1" applyFill="1" applyBorder="1" applyAlignment="1">
      <alignment horizontal="center" vertical="center"/>
    </xf>
    <xf numFmtId="0" fontId="4" fillId="15" borderId="1" xfId="0" applyFont="1" applyFill="1" applyBorder="1" applyAlignment="1">
      <alignment horizontal="center" vertical="center"/>
    </xf>
    <xf numFmtId="0" fontId="22" fillId="15" borderId="1" xfId="0" applyFont="1" applyFill="1" applyBorder="1" applyAlignment="1">
      <alignment horizontal="center" vertical="center"/>
    </xf>
    <xf numFmtId="0" fontId="20" fillId="15" borderId="1" xfId="0" applyFont="1" applyFill="1" applyBorder="1" applyAlignment="1">
      <alignment horizontal="center" vertical="center"/>
    </xf>
    <xf numFmtId="0" fontId="20" fillId="15" borderId="1" xfId="0" applyFont="1" applyFill="1" applyBorder="1" applyAlignment="1">
      <alignment horizontal="center" vertical="center" wrapText="1"/>
    </xf>
    <xf numFmtId="0" fontId="4" fillId="15" borderId="1" xfId="2" applyFont="1" applyFill="1" applyBorder="1" applyAlignment="1">
      <alignment horizontal="center" vertical="center" wrapText="1"/>
    </xf>
    <xf numFmtId="0" fontId="22" fillId="15" borderId="1" xfId="0" applyFont="1" applyFill="1" applyBorder="1" applyAlignment="1">
      <alignment horizontal="center" vertical="center" wrapText="1"/>
    </xf>
    <xf numFmtId="14" fontId="20" fillId="15" borderId="1" xfId="0" applyNumberFormat="1" applyFont="1" applyFill="1" applyBorder="1" applyAlignment="1">
      <alignment horizontal="center" vertical="center"/>
    </xf>
    <xf numFmtId="0" fontId="15" fillId="15" borderId="1" xfId="0" applyFont="1" applyFill="1" applyBorder="1" applyAlignment="1">
      <alignment horizontal="center" vertical="center"/>
    </xf>
    <xf numFmtId="9" fontId="15" fillId="15" borderId="1" xfId="4" applyFont="1" applyFill="1" applyBorder="1" applyAlignment="1">
      <alignment horizontal="center" vertical="center"/>
    </xf>
    <xf numFmtId="164" fontId="4" fillId="10" borderId="1" xfId="1" applyFont="1" applyFill="1" applyBorder="1" applyAlignment="1">
      <alignment horizontal="center" vertical="center" wrapText="1"/>
    </xf>
    <xf numFmtId="164" fontId="13" fillId="10" borderId="1" xfId="1" applyFont="1" applyFill="1" applyBorder="1" applyAlignment="1">
      <alignment horizontal="center" vertical="center"/>
    </xf>
    <xf numFmtId="164" fontId="4" fillId="10" borderId="1" xfId="1" applyFont="1" applyFill="1" applyBorder="1" applyAlignment="1">
      <alignment horizontal="center" vertical="center"/>
    </xf>
    <xf numFmtId="0" fontId="13" fillId="10" borderId="1" xfId="0" applyFont="1" applyFill="1" applyBorder="1" applyAlignment="1">
      <alignment horizontal="center" vertical="center"/>
    </xf>
    <xf numFmtId="9" fontId="4" fillId="10" borderId="1" xfId="0" applyNumberFormat="1" applyFont="1" applyFill="1" applyBorder="1" applyAlignment="1">
      <alignment horizontal="center" vertical="center"/>
    </xf>
    <xf numFmtId="0" fontId="4" fillId="16" borderId="1" xfId="0" applyFont="1" applyFill="1" applyBorder="1" applyAlignment="1">
      <alignment horizontal="center" vertical="center"/>
    </xf>
    <xf numFmtId="0" fontId="4" fillId="16" borderId="1" xfId="0" applyFont="1" applyFill="1" applyBorder="1" applyAlignment="1">
      <alignment horizontal="center" vertical="center" wrapText="1"/>
    </xf>
    <xf numFmtId="0" fontId="4" fillId="16" borderId="1" xfId="2" applyFont="1" applyFill="1" applyBorder="1" applyAlignment="1">
      <alignment horizontal="center" vertical="center" wrapText="1"/>
    </xf>
    <xf numFmtId="0" fontId="15" fillId="16" borderId="1" xfId="0" applyFont="1" applyFill="1" applyBorder="1" applyAlignment="1">
      <alignment horizontal="center" vertical="center"/>
    </xf>
    <xf numFmtId="164" fontId="15" fillId="16" borderId="1" xfId="1" applyFont="1" applyFill="1" applyBorder="1" applyAlignment="1">
      <alignment horizontal="center" vertical="center"/>
    </xf>
    <xf numFmtId="0" fontId="4" fillId="15" borderId="1" xfId="0" applyFont="1" applyFill="1" applyBorder="1" applyAlignment="1">
      <alignment horizontal="justify" vertical="center" wrapText="1"/>
    </xf>
    <xf numFmtId="0" fontId="2" fillId="15" borderId="1" xfId="0" applyFont="1" applyFill="1" applyBorder="1" applyAlignment="1">
      <alignment horizontal="justify" vertical="center" wrapText="1"/>
    </xf>
    <xf numFmtId="0" fontId="3" fillId="15" borderId="1" xfId="0" applyFont="1" applyFill="1" applyBorder="1" applyAlignment="1">
      <alignment horizontal="justify" vertical="center"/>
    </xf>
    <xf numFmtId="0" fontId="2" fillId="15" borderId="1" xfId="0" applyFont="1" applyFill="1" applyBorder="1" applyAlignment="1">
      <alignment horizontal="justify" vertical="center"/>
    </xf>
    <xf numFmtId="0" fontId="2" fillId="15" borderId="1" xfId="0" applyFont="1" applyFill="1" applyBorder="1" applyAlignment="1">
      <alignment vertical="center" wrapText="1"/>
    </xf>
    <xf numFmtId="0" fontId="10" fillId="8" borderId="9" xfId="0" applyFont="1" applyFill="1" applyBorder="1" applyAlignment="1">
      <alignment horizontal="center" vertical="center"/>
    </xf>
    <xf numFmtId="0" fontId="10" fillId="8" borderId="9" xfId="0" applyFont="1" applyFill="1" applyBorder="1" applyAlignment="1">
      <alignment horizontal="center" vertical="center" wrapText="1"/>
    </xf>
    <xf numFmtId="0" fontId="17" fillId="8" borderId="5"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11" xfId="0" applyFont="1" applyFill="1" applyBorder="1" applyAlignment="1">
      <alignment horizontal="center" vertical="center" wrapText="1"/>
    </xf>
    <xf numFmtId="0" fontId="2" fillId="9" borderId="11" xfId="0" applyFont="1" applyFill="1" applyBorder="1" applyAlignment="1">
      <alignment horizontal="justify" vertical="center" wrapText="1"/>
    </xf>
    <xf numFmtId="0" fontId="21" fillId="11" borderId="11" xfId="0" applyFont="1" applyFill="1" applyBorder="1" applyAlignment="1">
      <alignment horizontal="center" vertical="center"/>
    </xf>
    <xf numFmtId="0" fontId="2" fillId="11" borderId="11" xfId="0" applyFont="1" applyFill="1" applyBorder="1" applyAlignment="1">
      <alignment horizontal="center" vertical="center"/>
    </xf>
    <xf numFmtId="0" fontId="19" fillId="11" borderId="14" xfId="0" applyFont="1" applyFill="1" applyBorder="1" applyAlignment="1">
      <alignment horizontal="center" vertical="center" wrapText="1"/>
    </xf>
    <xf numFmtId="0" fontId="2" fillId="11" borderId="13" xfId="0" applyFont="1" applyFill="1" applyBorder="1" applyAlignment="1">
      <alignment horizontal="center" vertical="center"/>
    </xf>
    <xf numFmtId="0" fontId="2" fillId="9" borderId="6" xfId="0" applyFont="1" applyFill="1" applyBorder="1" applyAlignment="1">
      <alignment horizontal="justify" vertical="center" wrapText="1"/>
    </xf>
    <xf numFmtId="0" fontId="19" fillId="11" borderId="15" xfId="0" applyFont="1" applyFill="1" applyBorder="1" applyAlignment="1">
      <alignment horizontal="center" vertical="center" wrapText="1"/>
    </xf>
    <xf numFmtId="0" fontId="2" fillId="17" borderId="1" xfId="0" applyFont="1" applyFill="1" applyBorder="1" applyAlignment="1">
      <alignment horizontal="center" vertical="center"/>
    </xf>
    <xf numFmtId="0" fontId="2" fillId="17" borderId="1" xfId="0" applyFont="1" applyFill="1" applyBorder="1" applyAlignment="1">
      <alignment horizontal="center" vertical="center" wrapText="1"/>
    </xf>
    <xf numFmtId="0" fontId="4" fillId="17" borderId="1" xfId="0" applyFont="1" applyFill="1" applyBorder="1" applyAlignment="1">
      <alignment horizontal="justify" vertical="center" wrapText="1"/>
    </xf>
    <xf numFmtId="0" fontId="2" fillId="17" borderId="1" xfId="0" applyFont="1" applyFill="1" applyBorder="1" applyAlignment="1">
      <alignment horizontal="justify" vertical="center" wrapText="1"/>
    </xf>
    <xf numFmtId="0" fontId="0" fillId="17" borderId="1" xfId="0" applyFill="1" applyBorder="1" applyAlignment="1">
      <alignment horizontal="center" vertical="center"/>
    </xf>
    <xf numFmtId="44" fontId="2" fillId="17" borderId="1" xfId="3" applyFont="1" applyFill="1" applyBorder="1" applyAlignment="1">
      <alignment horizontal="center" vertical="center"/>
    </xf>
    <xf numFmtId="164" fontId="0" fillId="17" borderId="1" xfId="1" applyFont="1" applyFill="1" applyBorder="1" applyAlignment="1">
      <alignment horizontal="center" vertical="center"/>
    </xf>
    <xf numFmtId="0" fontId="18" fillId="17" borderId="1" xfId="0" applyFont="1" applyFill="1" applyBorder="1" applyAlignment="1">
      <alignment horizontal="center" vertical="center"/>
    </xf>
    <xf numFmtId="0" fontId="2" fillId="17" borderId="1" xfId="3" applyNumberFormat="1" applyFont="1" applyFill="1" applyBorder="1" applyAlignment="1">
      <alignment horizontal="center" vertical="center"/>
    </xf>
    <xf numFmtId="0" fontId="4" fillId="17" borderId="1" xfId="2" applyFont="1" applyFill="1" applyBorder="1" applyAlignment="1">
      <alignment horizontal="justify" vertical="center" wrapText="1"/>
    </xf>
    <xf numFmtId="0" fontId="4" fillId="15" borderId="1" xfId="2" applyFont="1" applyFill="1" applyBorder="1" applyAlignment="1">
      <alignment horizontal="justify" vertical="center" wrapText="1"/>
    </xf>
    <xf numFmtId="0" fontId="0" fillId="15" borderId="1" xfId="0" applyFill="1" applyBorder="1" applyAlignment="1">
      <alignment horizontal="center" vertical="center"/>
    </xf>
    <xf numFmtId="0" fontId="9" fillId="4" borderId="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4" xfId="0" applyFont="1" applyFill="1" applyBorder="1" applyAlignment="1">
      <alignment horizontal="center" vertical="center"/>
    </xf>
    <xf numFmtId="164" fontId="4" fillId="4" borderId="1" xfId="1" applyFont="1" applyFill="1" applyBorder="1" applyAlignment="1">
      <alignment horizontal="center" vertical="center"/>
    </xf>
    <xf numFmtId="165"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2"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 xfId="0" applyFont="1" applyFill="1" applyBorder="1" applyAlignment="1">
      <alignment horizontal="center" vertical="center" wrapText="1"/>
    </xf>
  </cellXfs>
  <cellStyles count="6">
    <cellStyle name="Moneda" xfId="3" builtinId="4"/>
    <cellStyle name="Moneda [0]" xfId="1" builtinId="7"/>
    <cellStyle name="Moneda 2" xfId="5"/>
    <cellStyle name="Normal" xfId="0" builtinId="0"/>
    <cellStyle name="Normal 2" xfId="2"/>
    <cellStyle name="Porcentaje" xfId="4" builtinId="5"/>
  </cellStyles>
  <dxfs count="0"/>
  <tableStyles count="0" defaultTableStyle="TableStyleMedium2" defaultPivotStyle="PivotStyleLight16"/>
  <colors>
    <mruColors>
      <color rgb="FFFFFFFF"/>
      <color rgb="FFF68E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31748</xdr:rowOff>
    </xdr:from>
    <xdr:to>
      <xdr:col>0</xdr:col>
      <xdr:colOff>455082</xdr:colOff>
      <xdr:row>3</xdr:row>
      <xdr:rowOff>130173</xdr:rowOff>
    </xdr:to>
    <xdr:pic>
      <xdr:nvPicPr>
        <xdr:cNvPr id="2" name="Imagen 1">
          <a:extLst>
            <a:ext uri="{FF2B5EF4-FFF2-40B4-BE49-F238E27FC236}">
              <a16:creationId xmlns:a16="http://schemas.microsoft.com/office/drawing/2014/main" id="{0056F291-C6F8-47D6-904A-296E427BBD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2" y="214628"/>
          <a:ext cx="455082" cy="464185"/>
        </a:xfrm>
        <a:prstGeom prst="rect">
          <a:avLst/>
        </a:prstGeom>
        <a:noFill/>
        <a:ln>
          <a:noFill/>
        </a:ln>
      </xdr:spPr>
    </xdr:pic>
    <xdr:clientData/>
  </xdr:twoCellAnchor>
  <xdr:twoCellAnchor editAs="oneCell">
    <xdr:from>
      <xdr:col>17</xdr:col>
      <xdr:colOff>733425</xdr:colOff>
      <xdr:row>1</xdr:row>
      <xdr:rowOff>31750</xdr:rowOff>
    </xdr:from>
    <xdr:to>
      <xdr:col>18</xdr:col>
      <xdr:colOff>2584567</xdr:colOff>
      <xdr:row>3</xdr:row>
      <xdr:rowOff>155512</xdr:rowOff>
    </xdr:to>
    <xdr:pic>
      <xdr:nvPicPr>
        <xdr:cNvPr id="3" name="Imagen 2">
          <a:extLst>
            <a:ext uri="{FF2B5EF4-FFF2-40B4-BE49-F238E27FC236}">
              <a16:creationId xmlns:a16="http://schemas.microsoft.com/office/drawing/2014/main" id="{E5A2CCE9-CBF6-4E59-8791-72BD24DD835B}"/>
            </a:ext>
          </a:extLst>
        </xdr:cNvPr>
        <xdr:cNvPicPr>
          <a:picLocks noChangeAspect="1"/>
        </xdr:cNvPicPr>
      </xdr:nvPicPr>
      <xdr:blipFill>
        <a:blip xmlns:r="http://schemas.openxmlformats.org/officeDocument/2006/relationships" r:embed="rId2"/>
        <a:stretch>
          <a:fillRect/>
        </a:stretch>
      </xdr:blipFill>
      <xdr:spPr>
        <a:xfrm>
          <a:off x="23964900" y="222250"/>
          <a:ext cx="2496302" cy="5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Unificados/15.%20Representacion%20Judicial%20-%20Plan%20de%20Accion-%20(OK%20SEGU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Unificados/9.%20Interior%20-%20%20Plan%20de%20Accion%20(OK%20SEGUIMIEN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Unificados/11.%20Turismo%20-%20Plan%20de%20Accion%20(OK%20SEGU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Unificados/14.%20Juridica%20y%20contratacion%20-%20Plan%20de%20Accion(OK%20SEGUI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12.%20Administrativa%20-%20(OK%20SEGUIMIENT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Realizados/8.%20Familia%20-%20Plan%20de%20Acc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ueva%20carpeta/Alo/Works%20Appart/Gobernaci&#243;n/2021/3-%20Sep-%20Diciembre%202130/Plan%20de%20Acci&#243;n/Seguimientos/Listos%20para%20informe/13.%20Hacienda%20-%20Plan%20de%20Accion%20(OK%20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PROPUESTA SGTO PLAN "/>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ACCION "/>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sheetName val="SGTO PLAN "/>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7"/>
  <sheetViews>
    <sheetView tabSelected="1" zoomScale="60" zoomScaleNormal="60" workbookViewId="0">
      <pane xSplit="11" ySplit="6" topLeftCell="S86" activePane="bottomRight" state="frozen"/>
      <selection pane="topRight" activeCell="M1" sqref="M1"/>
      <selection pane="bottomLeft" activeCell="A7" sqref="A7"/>
      <selection pane="bottomRight" activeCell="X88" sqref="X88"/>
    </sheetView>
  </sheetViews>
  <sheetFormatPr baseColWidth="10" defaultRowHeight="15.6" x14ac:dyDescent="0.3"/>
  <cols>
    <col min="1" max="1" width="10.6640625" style="4" customWidth="1"/>
    <col min="2" max="2" width="30.6640625" style="4" customWidth="1"/>
    <col min="3" max="3" width="40.6640625" style="4" customWidth="1"/>
    <col min="4" max="4" width="40.6640625" style="4" hidden="1" customWidth="1"/>
    <col min="5" max="5" width="20.6640625" style="4" hidden="1" customWidth="1"/>
    <col min="6" max="6" width="12.88671875" style="4" hidden="1" customWidth="1"/>
    <col min="7" max="7" width="22.6640625" style="4" hidden="1" customWidth="1"/>
    <col min="8" max="9" width="0" style="4" hidden="1" customWidth="1"/>
    <col min="10" max="10" width="13.21875" style="4" hidden="1" customWidth="1"/>
    <col min="11" max="11" width="9.6640625" style="4" hidden="1" customWidth="1"/>
    <col min="12" max="12" width="28.6640625" style="4" hidden="1" customWidth="1"/>
    <col min="13" max="13" width="30.33203125" style="4" hidden="1" customWidth="1"/>
    <col min="14" max="14" width="29.77734375" style="4" hidden="1" customWidth="1"/>
    <col min="15" max="15" width="20.6640625" style="4" hidden="1" customWidth="1"/>
    <col min="16" max="16" width="8.88671875" style="4" hidden="1" customWidth="1"/>
    <col min="17" max="17" width="13.6640625" style="4" hidden="1" customWidth="1"/>
    <col min="18" max="18" width="17.109375" style="4" hidden="1" customWidth="1"/>
    <col min="19" max="19" width="131" style="13" bestFit="1" customWidth="1"/>
    <col min="20" max="16384" width="11.5546875" style="4"/>
  </cols>
  <sheetData>
    <row r="1" spans="1:19" ht="16.2" thickBot="1" x14ac:dyDescent="0.35">
      <c r="B1" s="4" t="s">
        <v>86</v>
      </c>
      <c r="C1" s="4" t="s">
        <v>85</v>
      </c>
    </row>
    <row r="2" spans="1:19" ht="14.4" x14ac:dyDescent="0.3">
      <c r="A2" s="155"/>
      <c r="B2" s="155"/>
      <c r="C2" s="155"/>
      <c r="D2" s="155"/>
      <c r="E2" s="155"/>
      <c r="F2" s="155"/>
      <c r="G2" s="155"/>
      <c r="H2" s="155"/>
      <c r="I2" s="155"/>
      <c r="J2" s="155"/>
      <c r="K2" s="155"/>
      <c r="L2" s="155"/>
      <c r="M2" s="155"/>
      <c r="N2" s="155"/>
      <c r="O2" s="155"/>
      <c r="P2" s="155"/>
      <c r="Q2" s="155"/>
      <c r="R2" s="155"/>
      <c r="S2" s="155"/>
    </row>
    <row r="3" spans="1:19" ht="14.4" x14ac:dyDescent="0.3">
      <c r="A3" s="156"/>
      <c r="B3" s="156"/>
      <c r="C3" s="156"/>
      <c r="D3" s="156"/>
      <c r="E3" s="156"/>
      <c r="F3" s="156"/>
      <c r="G3" s="156"/>
      <c r="H3" s="156"/>
      <c r="I3" s="156"/>
      <c r="J3" s="156"/>
      <c r="K3" s="156"/>
      <c r="L3" s="156"/>
      <c r="M3" s="156"/>
      <c r="N3" s="156"/>
      <c r="O3" s="156"/>
      <c r="P3" s="156"/>
      <c r="Q3" s="156"/>
      <c r="R3" s="156"/>
      <c r="S3" s="156"/>
    </row>
    <row r="4" spans="1:19" ht="15" thickBot="1" x14ac:dyDescent="0.35">
      <c r="A4" s="157"/>
      <c r="B4" s="157"/>
      <c r="C4" s="157"/>
      <c r="D4" s="157"/>
      <c r="E4" s="157"/>
      <c r="F4" s="157"/>
      <c r="G4" s="157"/>
      <c r="H4" s="157"/>
      <c r="I4" s="157"/>
      <c r="J4" s="157"/>
      <c r="K4" s="157"/>
      <c r="L4" s="157"/>
      <c r="M4" s="157"/>
      <c r="N4" s="157"/>
      <c r="O4" s="157"/>
      <c r="P4" s="157"/>
      <c r="Q4" s="157"/>
      <c r="R4" s="157"/>
      <c r="S4" s="157"/>
    </row>
    <row r="5" spans="1:19" ht="14.4" customHeight="1" x14ac:dyDescent="0.3">
      <c r="A5" s="162" t="s">
        <v>0</v>
      </c>
      <c r="B5" s="162" t="s">
        <v>1</v>
      </c>
      <c r="C5" s="162" t="s">
        <v>2</v>
      </c>
      <c r="D5" s="162" t="s">
        <v>3</v>
      </c>
      <c r="E5" s="162" t="s">
        <v>4</v>
      </c>
      <c r="F5" s="167" t="s">
        <v>5</v>
      </c>
      <c r="G5" s="162" t="s">
        <v>6</v>
      </c>
      <c r="H5" s="162" t="s">
        <v>7</v>
      </c>
      <c r="I5" s="162"/>
      <c r="J5" s="162"/>
      <c r="K5" s="162"/>
      <c r="L5" s="162" t="s">
        <v>8</v>
      </c>
      <c r="M5" s="162"/>
      <c r="N5" s="162"/>
      <c r="O5" s="162"/>
      <c r="P5" s="162"/>
      <c r="Q5" s="162"/>
      <c r="R5" s="162"/>
      <c r="S5" s="163" t="s">
        <v>9</v>
      </c>
    </row>
    <row r="6" spans="1:19" ht="37.200000000000003" customHeight="1" x14ac:dyDescent="0.3">
      <c r="A6" s="161"/>
      <c r="B6" s="161"/>
      <c r="C6" s="161"/>
      <c r="D6" s="161"/>
      <c r="E6" s="161"/>
      <c r="F6" s="168"/>
      <c r="G6" s="161"/>
      <c r="H6" s="161">
        <v>2020</v>
      </c>
      <c r="I6" s="161">
        <v>2021</v>
      </c>
      <c r="J6" s="161">
        <v>2022</v>
      </c>
      <c r="K6" s="161">
        <v>2023</v>
      </c>
      <c r="L6" s="161" t="s">
        <v>10</v>
      </c>
      <c r="M6" s="161"/>
      <c r="N6" s="161"/>
      <c r="O6" s="161">
        <v>2020</v>
      </c>
      <c r="P6" s="161">
        <v>2021</v>
      </c>
      <c r="Q6" s="161">
        <v>2022</v>
      </c>
      <c r="R6" s="161">
        <v>2023</v>
      </c>
      <c r="S6" s="163"/>
    </row>
    <row r="7" spans="1:19" ht="14.4" x14ac:dyDescent="0.3">
      <c r="A7" s="161"/>
      <c r="B7" s="161"/>
      <c r="C7" s="161"/>
      <c r="D7" s="161"/>
      <c r="E7" s="161"/>
      <c r="F7" s="168"/>
      <c r="G7" s="161"/>
      <c r="H7" s="161"/>
      <c r="I7" s="161"/>
      <c r="J7" s="161"/>
      <c r="K7" s="161"/>
      <c r="L7" s="18" t="s">
        <v>11</v>
      </c>
      <c r="M7" s="18" t="s">
        <v>12</v>
      </c>
      <c r="N7" s="18" t="s">
        <v>13</v>
      </c>
      <c r="O7" s="161"/>
      <c r="P7" s="161"/>
      <c r="Q7" s="161"/>
      <c r="R7" s="161"/>
      <c r="S7" s="164"/>
    </row>
    <row r="8" spans="1:19" x14ac:dyDescent="0.3">
      <c r="A8" s="7"/>
      <c r="B8" s="7"/>
      <c r="C8" s="7"/>
      <c r="D8" s="7"/>
      <c r="E8" s="7"/>
      <c r="F8" s="8"/>
      <c r="G8" s="7"/>
      <c r="H8" s="7"/>
      <c r="I8" s="7"/>
      <c r="J8" s="7"/>
      <c r="K8" s="7"/>
      <c r="L8" s="7"/>
      <c r="M8" s="7"/>
      <c r="N8" s="7"/>
      <c r="O8" s="7"/>
      <c r="P8" s="7"/>
      <c r="Q8" s="7"/>
      <c r="R8" s="7"/>
      <c r="S8" s="14"/>
    </row>
    <row r="9" spans="1:19" ht="16.2" thickBot="1" x14ac:dyDescent="0.35">
      <c r="A9" s="25"/>
      <c r="B9" s="25"/>
      <c r="C9" s="25"/>
      <c r="D9" s="25"/>
      <c r="E9" s="25"/>
      <c r="F9" s="26"/>
      <c r="G9" s="25"/>
      <c r="H9" s="25"/>
      <c r="I9" s="25"/>
      <c r="J9" s="25"/>
      <c r="K9" s="25"/>
      <c r="L9" s="25"/>
      <c r="M9" s="25"/>
      <c r="N9" s="25"/>
      <c r="O9" s="25"/>
      <c r="P9" s="25"/>
      <c r="Q9" s="25"/>
      <c r="R9" s="25"/>
      <c r="S9" s="27"/>
    </row>
    <row r="10" spans="1:19" s="9" customFormat="1" ht="96" x14ac:dyDescent="0.3">
      <c r="A10" s="32">
        <v>1</v>
      </c>
      <c r="B10" s="33" t="s">
        <v>14</v>
      </c>
      <c r="C10" s="33" t="s">
        <v>19</v>
      </c>
      <c r="D10" s="34" t="s">
        <v>20</v>
      </c>
      <c r="E10" s="34" t="s">
        <v>21</v>
      </c>
      <c r="F10" s="34" t="s">
        <v>15</v>
      </c>
      <c r="G10" s="33" t="s">
        <v>22</v>
      </c>
      <c r="H10" s="34">
        <v>0</v>
      </c>
      <c r="I10" s="34">
        <v>1</v>
      </c>
      <c r="J10" s="34">
        <v>1</v>
      </c>
      <c r="K10" s="34">
        <v>1</v>
      </c>
      <c r="L10" s="34" t="s">
        <v>16</v>
      </c>
      <c r="M10" s="34"/>
      <c r="N10" s="34"/>
      <c r="O10" s="35">
        <v>0</v>
      </c>
      <c r="P10" s="35"/>
      <c r="Q10" s="35"/>
      <c r="R10" s="35">
        <v>0</v>
      </c>
      <c r="S10" s="36" t="s">
        <v>23</v>
      </c>
    </row>
    <row r="11" spans="1:19" s="9" customFormat="1" ht="60" x14ac:dyDescent="0.3">
      <c r="A11" s="37">
        <v>2</v>
      </c>
      <c r="B11" s="38" t="s">
        <v>24</v>
      </c>
      <c r="C11" s="38" t="s">
        <v>66</v>
      </c>
      <c r="D11" s="39" t="s">
        <v>67</v>
      </c>
      <c r="E11" s="39" t="s">
        <v>68</v>
      </c>
      <c r="F11" s="39" t="s">
        <v>15</v>
      </c>
      <c r="G11" s="38" t="s">
        <v>28</v>
      </c>
      <c r="H11" s="39">
        <v>0</v>
      </c>
      <c r="I11" s="39">
        <v>1</v>
      </c>
      <c r="J11" s="39">
        <v>1</v>
      </c>
      <c r="K11" s="39">
        <v>1</v>
      </c>
      <c r="L11" s="39"/>
      <c r="M11" s="39"/>
      <c r="N11" s="39" t="s">
        <v>16</v>
      </c>
      <c r="O11" s="40">
        <v>0</v>
      </c>
      <c r="P11" s="40"/>
      <c r="Q11" s="40"/>
      <c r="R11" s="165" t="s">
        <v>29</v>
      </c>
      <c r="S11" s="41" t="s">
        <v>30</v>
      </c>
    </row>
    <row r="12" spans="1:19" s="9" customFormat="1" ht="48" x14ac:dyDescent="0.3">
      <c r="A12" s="37">
        <v>3</v>
      </c>
      <c r="B12" s="38" t="s">
        <v>24</v>
      </c>
      <c r="C12" s="38" t="s">
        <v>31</v>
      </c>
      <c r="D12" s="39" t="s">
        <v>32</v>
      </c>
      <c r="E12" s="39" t="s">
        <v>33</v>
      </c>
      <c r="F12" s="39" t="s">
        <v>18</v>
      </c>
      <c r="G12" s="38" t="s">
        <v>33</v>
      </c>
      <c r="H12" s="39">
        <v>0</v>
      </c>
      <c r="I12" s="39">
        <v>1</v>
      </c>
      <c r="J12" s="39">
        <v>2</v>
      </c>
      <c r="K12" s="39">
        <v>1</v>
      </c>
      <c r="L12" s="39"/>
      <c r="M12" s="39"/>
      <c r="N12" s="39" t="s">
        <v>16</v>
      </c>
      <c r="O12" s="40"/>
      <c r="P12" s="40"/>
      <c r="Q12" s="40"/>
      <c r="R12" s="165"/>
      <c r="S12" s="41" t="s">
        <v>34</v>
      </c>
    </row>
    <row r="13" spans="1:19" s="9" customFormat="1" ht="24" x14ac:dyDescent="0.3">
      <c r="A13" s="37">
        <v>5</v>
      </c>
      <c r="B13" s="38" t="s">
        <v>39</v>
      </c>
      <c r="C13" s="38" t="s">
        <v>40</v>
      </c>
      <c r="D13" s="39" t="s">
        <v>41</v>
      </c>
      <c r="E13" s="39" t="s">
        <v>42</v>
      </c>
      <c r="F13" s="39" t="s">
        <v>15</v>
      </c>
      <c r="G13" s="38" t="s">
        <v>43</v>
      </c>
      <c r="H13" s="39">
        <v>0</v>
      </c>
      <c r="I13" s="39">
        <v>1</v>
      </c>
      <c r="J13" s="39">
        <v>1</v>
      </c>
      <c r="K13" s="39">
        <v>1</v>
      </c>
      <c r="L13" s="39"/>
      <c r="M13" s="39"/>
      <c r="N13" s="39" t="s">
        <v>16</v>
      </c>
      <c r="O13" s="40">
        <v>0</v>
      </c>
      <c r="P13" s="40"/>
      <c r="Q13" s="40"/>
      <c r="R13" s="40" t="e">
        <f>+#REF!*1.03</f>
        <v>#REF!</v>
      </c>
      <c r="S13" s="41" t="s">
        <v>23</v>
      </c>
    </row>
    <row r="14" spans="1:19" s="9" customFormat="1" ht="36" x14ac:dyDescent="0.3">
      <c r="A14" s="37">
        <v>6</v>
      </c>
      <c r="B14" s="166" t="s">
        <v>39</v>
      </c>
      <c r="C14" s="166" t="s">
        <v>69</v>
      </c>
      <c r="D14" s="38" t="s">
        <v>70</v>
      </c>
      <c r="E14" s="38" t="s">
        <v>73</v>
      </c>
      <c r="F14" s="39" t="s">
        <v>15</v>
      </c>
      <c r="G14" s="38" t="s">
        <v>74</v>
      </c>
      <c r="H14" s="39">
        <v>0</v>
      </c>
      <c r="I14" s="39">
        <v>1</v>
      </c>
      <c r="J14" s="39">
        <v>1</v>
      </c>
      <c r="K14" s="39">
        <v>1</v>
      </c>
      <c r="L14" s="39"/>
      <c r="M14" s="39"/>
      <c r="N14" s="39" t="s">
        <v>16</v>
      </c>
      <c r="O14" s="40">
        <v>0</v>
      </c>
      <c r="P14" s="40"/>
      <c r="Q14" s="40"/>
      <c r="R14" s="40" t="e">
        <f>+#REF!*1.03</f>
        <v>#REF!</v>
      </c>
      <c r="S14" s="41" t="s">
        <v>44</v>
      </c>
    </row>
    <row r="15" spans="1:19" s="9" customFormat="1" ht="48" x14ac:dyDescent="0.3">
      <c r="A15" s="37"/>
      <c r="B15" s="166"/>
      <c r="C15" s="166"/>
      <c r="D15" s="38" t="s">
        <v>71</v>
      </c>
      <c r="E15" s="38" t="s">
        <v>72</v>
      </c>
      <c r="F15" s="39" t="s">
        <v>15</v>
      </c>
      <c r="G15" s="38" t="s">
        <v>74</v>
      </c>
      <c r="H15" s="39">
        <v>0</v>
      </c>
      <c r="I15" s="39">
        <v>1</v>
      </c>
      <c r="J15" s="39">
        <v>1</v>
      </c>
      <c r="K15" s="39">
        <v>1</v>
      </c>
      <c r="L15" s="39"/>
      <c r="M15" s="39"/>
      <c r="N15" s="39" t="s">
        <v>16</v>
      </c>
      <c r="O15" s="40">
        <v>1</v>
      </c>
      <c r="P15" s="40"/>
      <c r="Q15" s="40"/>
      <c r="R15" s="40" t="e">
        <f>+#REF!*1.03</f>
        <v>#REF!</v>
      </c>
      <c r="S15" s="41" t="s">
        <v>44</v>
      </c>
    </row>
    <row r="16" spans="1:19" s="9" customFormat="1" ht="36" x14ac:dyDescent="0.3">
      <c r="A16" s="37">
        <v>7</v>
      </c>
      <c r="B16" s="38" t="s">
        <v>39</v>
      </c>
      <c r="C16" s="38" t="s">
        <v>45</v>
      </c>
      <c r="D16" s="39" t="s">
        <v>46</v>
      </c>
      <c r="E16" s="39" t="s">
        <v>47</v>
      </c>
      <c r="F16" s="39" t="s">
        <v>18</v>
      </c>
      <c r="G16" s="38" t="s">
        <v>17</v>
      </c>
      <c r="H16" s="39">
        <v>0</v>
      </c>
      <c r="I16" s="39">
        <v>2</v>
      </c>
      <c r="J16" s="39">
        <v>3</v>
      </c>
      <c r="K16" s="39">
        <v>3</v>
      </c>
      <c r="L16" s="39"/>
      <c r="M16" s="39"/>
      <c r="N16" s="39" t="s">
        <v>16</v>
      </c>
      <c r="O16" s="40">
        <v>0</v>
      </c>
      <c r="P16" s="40"/>
      <c r="Q16" s="40"/>
      <c r="R16" s="40">
        <v>87000000</v>
      </c>
      <c r="S16" s="41" t="s">
        <v>44</v>
      </c>
    </row>
    <row r="17" spans="1:19" s="9" customFormat="1" ht="48" x14ac:dyDescent="0.3">
      <c r="A17" s="37">
        <v>8</v>
      </c>
      <c r="B17" s="38" t="s">
        <v>39</v>
      </c>
      <c r="C17" s="38" t="s">
        <v>48</v>
      </c>
      <c r="D17" s="38" t="s">
        <v>75</v>
      </c>
      <c r="E17" s="38" t="s">
        <v>49</v>
      </c>
      <c r="F17" s="39" t="s">
        <v>15</v>
      </c>
      <c r="G17" s="38" t="s">
        <v>76</v>
      </c>
      <c r="H17" s="39">
        <v>0</v>
      </c>
      <c r="I17" s="39">
        <v>1</v>
      </c>
      <c r="J17" s="39">
        <v>1</v>
      </c>
      <c r="K17" s="39">
        <v>1</v>
      </c>
      <c r="L17" s="39"/>
      <c r="M17" s="39" t="s">
        <v>16</v>
      </c>
      <c r="N17" s="39"/>
      <c r="O17" s="40">
        <v>0</v>
      </c>
      <c r="P17" s="40"/>
      <c r="Q17" s="40"/>
      <c r="R17" s="40">
        <v>0</v>
      </c>
      <c r="S17" s="43" t="s">
        <v>50</v>
      </c>
    </row>
    <row r="18" spans="1:19" s="9" customFormat="1" ht="60" x14ac:dyDescent="0.3">
      <c r="A18" s="37">
        <v>9</v>
      </c>
      <c r="B18" s="38" t="s">
        <v>51</v>
      </c>
      <c r="C18" s="38" t="s">
        <v>78</v>
      </c>
      <c r="D18" s="38" t="s">
        <v>79</v>
      </c>
      <c r="E18" s="38" t="s">
        <v>77</v>
      </c>
      <c r="F18" s="39" t="s">
        <v>15</v>
      </c>
      <c r="G18" s="38" t="s">
        <v>52</v>
      </c>
      <c r="H18" s="39">
        <v>0</v>
      </c>
      <c r="I18" s="39">
        <v>1</v>
      </c>
      <c r="J18" s="39">
        <v>1</v>
      </c>
      <c r="K18" s="39">
        <v>1</v>
      </c>
      <c r="L18" s="39"/>
      <c r="M18" s="39" t="s">
        <v>16</v>
      </c>
      <c r="N18" s="39"/>
      <c r="O18" s="40">
        <v>0</v>
      </c>
      <c r="P18" s="40"/>
      <c r="Q18" s="40"/>
      <c r="R18" s="40">
        <v>0</v>
      </c>
      <c r="S18" s="41" t="s">
        <v>44</v>
      </c>
    </row>
    <row r="19" spans="1:19" s="9" customFormat="1" ht="57.6" customHeight="1" x14ac:dyDescent="0.3">
      <c r="A19" s="37">
        <v>10</v>
      </c>
      <c r="B19" s="38" t="s">
        <v>51</v>
      </c>
      <c r="C19" s="38" t="s">
        <v>80</v>
      </c>
      <c r="D19" s="38" t="s">
        <v>81</v>
      </c>
      <c r="E19" s="38" t="s">
        <v>53</v>
      </c>
      <c r="F19" s="39" t="s">
        <v>15</v>
      </c>
      <c r="G19" s="38" t="s">
        <v>82</v>
      </c>
      <c r="H19" s="39">
        <v>0</v>
      </c>
      <c r="I19" s="39">
        <v>15</v>
      </c>
      <c r="J19" s="39">
        <v>15</v>
      </c>
      <c r="K19" s="39">
        <v>15</v>
      </c>
      <c r="L19" s="39"/>
      <c r="M19" s="39" t="s">
        <v>16</v>
      </c>
      <c r="N19" s="39" t="s">
        <v>16</v>
      </c>
      <c r="O19" s="40">
        <v>0</v>
      </c>
      <c r="P19" s="40"/>
      <c r="Q19" s="40"/>
      <c r="R19" s="40">
        <v>33935000</v>
      </c>
      <c r="S19" s="41" t="s">
        <v>44</v>
      </c>
    </row>
    <row r="20" spans="1:19" s="9" customFormat="1" ht="60" x14ac:dyDescent="0.3">
      <c r="A20" s="37">
        <v>10</v>
      </c>
      <c r="B20" s="38" t="s">
        <v>51</v>
      </c>
      <c r="C20" s="42" t="s">
        <v>54</v>
      </c>
      <c r="D20" s="42" t="s">
        <v>83</v>
      </c>
      <c r="E20" s="38" t="s">
        <v>55</v>
      </c>
      <c r="F20" s="39" t="s">
        <v>18</v>
      </c>
      <c r="G20" s="38" t="s">
        <v>56</v>
      </c>
      <c r="H20" s="39">
        <v>0</v>
      </c>
      <c r="I20" s="39">
        <v>300</v>
      </c>
      <c r="J20" s="39">
        <v>300</v>
      </c>
      <c r="K20" s="39">
        <v>400</v>
      </c>
      <c r="L20" s="39"/>
      <c r="M20" s="39"/>
      <c r="N20" s="39" t="s">
        <v>16</v>
      </c>
      <c r="O20" s="40">
        <v>0</v>
      </c>
      <c r="P20" s="40"/>
      <c r="Q20" s="40"/>
      <c r="R20" s="40">
        <v>36140000</v>
      </c>
      <c r="S20" s="41" t="s">
        <v>44</v>
      </c>
    </row>
    <row r="21" spans="1:19" s="9" customFormat="1" ht="36" x14ac:dyDescent="0.3">
      <c r="A21" s="37">
        <v>11</v>
      </c>
      <c r="B21" s="38" t="s">
        <v>51</v>
      </c>
      <c r="C21" s="42" t="s">
        <v>57</v>
      </c>
      <c r="D21" s="42" t="s">
        <v>58</v>
      </c>
      <c r="E21" s="38" t="s">
        <v>59</v>
      </c>
      <c r="F21" s="39" t="s">
        <v>18</v>
      </c>
      <c r="G21" s="38" t="s">
        <v>56</v>
      </c>
      <c r="H21" s="39">
        <v>500</v>
      </c>
      <c r="I21" s="39">
        <v>2500</v>
      </c>
      <c r="J21" s="39">
        <v>7000</v>
      </c>
      <c r="K21" s="39">
        <v>7000</v>
      </c>
      <c r="L21" s="39"/>
      <c r="M21" s="39"/>
      <c r="N21" s="39" t="s">
        <v>16</v>
      </c>
      <c r="O21" s="40">
        <v>25000000</v>
      </c>
      <c r="P21" s="40"/>
      <c r="Q21" s="40"/>
      <c r="R21" s="40">
        <v>32730000</v>
      </c>
      <c r="S21" s="41" t="s">
        <v>44</v>
      </c>
    </row>
    <row r="22" spans="1:19" s="9" customFormat="1" ht="36" x14ac:dyDescent="0.3">
      <c r="A22" s="37">
        <v>12</v>
      </c>
      <c r="B22" s="38" t="s">
        <v>51</v>
      </c>
      <c r="C22" s="38" t="s">
        <v>84</v>
      </c>
      <c r="D22" s="38" t="s">
        <v>84</v>
      </c>
      <c r="E22" s="38" t="s">
        <v>60</v>
      </c>
      <c r="F22" s="39" t="s">
        <v>15</v>
      </c>
      <c r="G22" s="38" t="s">
        <v>61</v>
      </c>
      <c r="H22" s="39">
        <v>0</v>
      </c>
      <c r="I22" s="39">
        <v>1</v>
      </c>
      <c r="J22" s="39">
        <v>1</v>
      </c>
      <c r="K22" s="39">
        <v>1</v>
      </c>
      <c r="L22" s="39"/>
      <c r="M22" s="39" t="s">
        <v>16</v>
      </c>
      <c r="N22" s="39"/>
      <c r="O22" s="40">
        <v>0</v>
      </c>
      <c r="P22" s="40"/>
      <c r="Q22" s="40"/>
      <c r="R22" s="40">
        <v>0</v>
      </c>
      <c r="S22" s="41" t="s">
        <v>44</v>
      </c>
    </row>
    <row r="23" spans="1:19" s="9" customFormat="1" ht="60.6" thickBot="1" x14ac:dyDescent="0.35">
      <c r="A23" s="44">
        <v>13</v>
      </c>
      <c r="B23" s="45" t="s">
        <v>51</v>
      </c>
      <c r="C23" s="45" t="s">
        <v>62</v>
      </c>
      <c r="D23" s="45" t="s">
        <v>63</v>
      </c>
      <c r="E23" s="45" t="s">
        <v>64</v>
      </c>
      <c r="F23" s="46" t="s">
        <v>15</v>
      </c>
      <c r="G23" s="45" t="s">
        <v>65</v>
      </c>
      <c r="H23" s="46">
        <v>0</v>
      </c>
      <c r="I23" s="46">
        <v>1</v>
      </c>
      <c r="J23" s="46">
        <v>1</v>
      </c>
      <c r="K23" s="46">
        <v>1</v>
      </c>
      <c r="L23" s="46"/>
      <c r="M23" s="46" t="s">
        <v>16</v>
      </c>
      <c r="N23" s="46"/>
      <c r="O23" s="47">
        <v>0</v>
      </c>
      <c r="P23" s="47"/>
      <c r="Q23" s="47"/>
      <c r="R23" s="47">
        <v>0</v>
      </c>
      <c r="S23" s="48" t="s">
        <v>44</v>
      </c>
    </row>
    <row r="24" spans="1:19" s="5" customFormat="1" ht="48" x14ac:dyDescent="0.3">
      <c r="A24" s="28">
        <v>22</v>
      </c>
      <c r="B24" s="29" t="s">
        <v>14</v>
      </c>
      <c r="C24" s="29" t="s">
        <v>135</v>
      </c>
      <c r="D24" s="29" t="s">
        <v>136</v>
      </c>
      <c r="E24" s="29" t="s">
        <v>137</v>
      </c>
      <c r="F24" s="28" t="s">
        <v>15</v>
      </c>
      <c r="G24" s="29" t="s">
        <v>138</v>
      </c>
      <c r="H24" s="30">
        <f>+'[1]PLAN DE ACCION'!I35</f>
        <v>0</v>
      </c>
      <c r="I24" s="30"/>
      <c r="J24" s="30">
        <f>+'[1]PLAN DE ACCION'!J35</f>
        <v>0</v>
      </c>
      <c r="K24" s="30"/>
      <c r="L24" s="30">
        <f>+'[1]PLAN DE ACCION'!K35</f>
        <v>0</v>
      </c>
      <c r="M24" s="30"/>
      <c r="N24" s="30">
        <f>+'[1]PLAN DE ACCION'!L35</f>
        <v>0</v>
      </c>
      <c r="O24" s="30"/>
      <c r="P24" s="30"/>
      <c r="Q24" s="30"/>
      <c r="R24" s="30"/>
      <c r="S24" s="31" t="s">
        <v>139</v>
      </c>
    </row>
    <row r="25" spans="1:19" s="5" customFormat="1" ht="36" x14ac:dyDescent="0.3">
      <c r="A25" s="54"/>
      <c r="B25" s="55" t="s">
        <v>101</v>
      </c>
      <c r="C25" s="56" t="s">
        <v>102</v>
      </c>
      <c r="D25" s="56" t="s">
        <v>103</v>
      </c>
      <c r="E25" s="55" t="s">
        <v>104</v>
      </c>
      <c r="F25" s="54" t="s">
        <v>15</v>
      </c>
      <c r="G25" s="55" t="s">
        <v>105</v>
      </c>
      <c r="H25" s="57">
        <v>0</v>
      </c>
      <c r="I25" s="57"/>
      <c r="J25" s="57">
        <v>50</v>
      </c>
      <c r="K25" s="57"/>
      <c r="L25" s="57">
        <v>50</v>
      </c>
      <c r="M25" s="57"/>
      <c r="N25" s="57">
        <v>50</v>
      </c>
      <c r="O25" s="57"/>
      <c r="P25" s="57"/>
      <c r="Q25" s="57"/>
      <c r="R25" s="57"/>
      <c r="S25" s="58" t="s">
        <v>106</v>
      </c>
    </row>
    <row r="26" spans="1:19" s="12" customFormat="1" ht="7.2" customHeight="1" x14ac:dyDescent="0.3">
      <c r="A26" s="10"/>
      <c r="B26" s="10"/>
      <c r="C26" s="10"/>
      <c r="D26" s="10"/>
      <c r="E26" s="10"/>
      <c r="F26" s="11"/>
      <c r="G26" s="10"/>
      <c r="H26" s="10"/>
      <c r="I26" s="10"/>
      <c r="J26" s="10"/>
      <c r="K26" s="10"/>
      <c r="L26" s="10"/>
      <c r="M26" s="10"/>
      <c r="N26" s="10"/>
      <c r="O26" s="10"/>
      <c r="P26" s="10"/>
      <c r="Q26" s="10"/>
      <c r="R26" s="10"/>
      <c r="S26" s="15"/>
    </row>
    <row r="27" spans="1:19" s="5" customFormat="1" ht="36" x14ac:dyDescent="0.3">
      <c r="A27" s="50">
        <v>13</v>
      </c>
      <c r="B27" s="49" t="s">
        <v>87</v>
      </c>
      <c r="C27" s="53" t="s">
        <v>88</v>
      </c>
      <c r="D27" s="53" t="s">
        <v>89</v>
      </c>
      <c r="E27" s="49" t="s">
        <v>90</v>
      </c>
      <c r="F27" s="50" t="s">
        <v>18</v>
      </c>
      <c r="G27" s="49" t="s">
        <v>91</v>
      </c>
      <c r="H27" s="50">
        <v>200</v>
      </c>
      <c r="I27" s="50">
        <v>500</v>
      </c>
      <c r="J27" s="50">
        <v>550</v>
      </c>
      <c r="K27" s="50">
        <v>550</v>
      </c>
      <c r="L27" s="50"/>
      <c r="M27" s="50"/>
      <c r="N27" s="50" t="s">
        <v>16</v>
      </c>
      <c r="O27" s="51">
        <v>676000000</v>
      </c>
      <c r="P27" s="51"/>
      <c r="Q27" s="51"/>
      <c r="R27" s="51">
        <f>889894000</f>
        <v>889894000</v>
      </c>
      <c r="S27" s="52" t="s">
        <v>92</v>
      </c>
    </row>
    <row r="28" spans="1:19" s="5" customFormat="1" ht="36" x14ac:dyDescent="0.3">
      <c r="A28" s="50">
        <v>14</v>
      </c>
      <c r="B28" s="49" t="s">
        <v>87</v>
      </c>
      <c r="C28" s="53" t="s">
        <v>93</v>
      </c>
      <c r="D28" s="53" t="s">
        <v>94</v>
      </c>
      <c r="E28" s="49" t="s">
        <v>95</v>
      </c>
      <c r="F28" s="50" t="s">
        <v>18</v>
      </c>
      <c r="G28" s="49" t="s">
        <v>96</v>
      </c>
      <c r="H28" s="50"/>
      <c r="I28" s="50">
        <v>7200</v>
      </c>
      <c r="J28" s="50">
        <v>5735</v>
      </c>
      <c r="K28" s="50">
        <v>5750</v>
      </c>
      <c r="L28" s="50"/>
      <c r="M28" s="50"/>
      <c r="N28" s="50" t="s">
        <v>16</v>
      </c>
      <c r="O28" s="51">
        <v>110000000</v>
      </c>
      <c r="P28" s="51"/>
      <c r="Q28" s="51"/>
      <c r="R28" s="51">
        <v>90515000</v>
      </c>
      <c r="S28" s="52" t="s">
        <v>92</v>
      </c>
    </row>
    <row r="29" spans="1:19" s="5" customFormat="1" ht="36" x14ac:dyDescent="0.3">
      <c r="A29" s="50">
        <v>15</v>
      </c>
      <c r="B29" s="49" t="s">
        <v>87</v>
      </c>
      <c r="C29" s="53" t="s">
        <v>97</v>
      </c>
      <c r="D29" s="53" t="s">
        <v>98</v>
      </c>
      <c r="E29" s="49" t="s">
        <v>99</v>
      </c>
      <c r="F29" s="50" t="s">
        <v>18</v>
      </c>
      <c r="G29" s="49" t="s">
        <v>100</v>
      </c>
      <c r="H29" s="50">
        <v>958</v>
      </c>
      <c r="I29" s="50">
        <v>40000</v>
      </c>
      <c r="J29" s="50">
        <v>115000</v>
      </c>
      <c r="K29" s="50">
        <v>115000</v>
      </c>
      <c r="L29" s="50"/>
      <c r="M29" s="50"/>
      <c r="N29" s="50" t="s">
        <v>16</v>
      </c>
      <c r="O29" s="51">
        <v>110000000</v>
      </c>
      <c r="P29" s="51"/>
      <c r="Q29" s="51"/>
      <c r="R29" s="51">
        <v>100000000</v>
      </c>
      <c r="S29" s="52" t="s">
        <v>92</v>
      </c>
    </row>
    <row r="30" spans="1:19" s="5" customFormat="1" ht="72" x14ac:dyDescent="0.3">
      <c r="A30" s="59">
        <v>16</v>
      </c>
      <c r="B30" s="60" t="s">
        <v>87</v>
      </c>
      <c r="C30" s="61" t="s">
        <v>107</v>
      </c>
      <c r="D30" s="61" t="s">
        <v>108</v>
      </c>
      <c r="E30" s="60" t="s">
        <v>109</v>
      </c>
      <c r="F30" s="59" t="s">
        <v>15</v>
      </c>
      <c r="G30" s="60" t="s">
        <v>110</v>
      </c>
      <c r="H30" s="62">
        <f>+'[2]PLAN DE ACCION'!I27</f>
        <v>0</v>
      </c>
      <c r="I30" s="62"/>
      <c r="J30" s="62">
        <f>+'[2]PLAN DE ACCION'!J27</f>
        <v>0</v>
      </c>
      <c r="K30" s="62"/>
      <c r="L30" s="62">
        <f>+'[2]PLAN DE ACCION'!K27</f>
        <v>0</v>
      </c>
      <c r="M30" s="62"/>
      <c r="N30" s="62">
        <f>+'[2]PLAN DE ACCION'!L27</f>
        <v>0</v>
      </c>
      <c r="O30" s="62"/>
      <c r="P30" s="62"/>
      <c r="Q30" s="62"/>
      <c r="R30" s="59" t="s">
        <v>16</v>
      </c>
      <c r="S30" s="63" t="s">
        <v>111</v>
      </c>
    </row>
    <row r="31" spans="1:19" s="5" customFormat="1" ht="171" customHeight="1" x14ac:dyDescent="0.3">
      <c r="A31" s="59">
        <v>17</v>
      </c>
      <c r="B31" s="60" t="s">
        <v>112</v>
      </c>
      <c r="C31" s="60" t="s">
        <v>113</v>
      </c>
      <c r="D31" s="60" t="s">
        <v>114</v>
      </c>
      <c r="E31" s="60" t="s">
        <v>115</v>
      </c>
      <c r="F31" s="59" t="s">
        <v>15</v>
      </c>
      <c r="G31" s="60" t="s">
        <v>116</v>
      </c>
      <c r="H31" s="62">
        <f>+'[2]PLAN DE ACCION'!I28</f>
        <v>0</v>
      </c>
      <c r="I31" s="62"/>
      <c r="J31" s="62">
        <f>+'[2]PLAN DE ACCION'!J28</f>
        <v>0</v>
      </c>
      <c r="K31" s="62"/>
      <c r="L31" s="62">
        <f>+'[2]PLAN DE ACCION'!K28</f>
        <v>0</v>
      </c>
      <c r="M31" s="62"/>
      <c r="N31" s="62">
        <f>+'[2]PLAN DE ACCION'!L28</f>
        <v>0</v>
      </c>
      <c r="O31" s="62"/>
      <c r="P31" s="62"/>
      <c r="Q31" s="62"/>
      <c r="R31" s="59" t="s">
        <v>16</v>
      </c>
      <c r="S31" s="63" t="s">
        <v>111</v>
      </c>
    </row>
    <row r="32" spans="1:19" s="5" customFormat="1" ht="110.4" customHeight="1" x14ac:dyDescent="0.3">
      <c r="A32" s="59">
        <v>18</v>
      </c>
      <c r="B32" s="60" t="s">
        <v>14</v>
      </c>
      <c r="C32" s="60" t="s">
        <v>117</v>
      </c>
      <c r="D32" s="60" t="s">
        <v>117</v>
      </c>
      <c r="E32" s="60" t="s">
        <v>118</v>
      </c>
      <c r="F32" s="60" t="s">
        <v>15</v>
      </c>
      <c r="G32" s="60" t="s">
        <v>119</v>
      </c>
      <c r="H32" s="62">
        <f>+'[2]PLAN DE ACCION'!I29</f>
        <v>0</v>
      </c>
      <c r="I32" s="62"/>
      <c r="J32" s="62">
        <f>+'[2]PLAN DE ACCION'!J29</f>
        <v>0</v>
      </c>
      <c r="K32" s="62"/>
      <c r="L32" s="62">
        <f>+'[2]PLAN DE ACCION'!K29</f>
        <v>0</v>
      </c>
      <c r="M32" s="62"/>
      <c r="N32" s="62">
        <f>+'[2]PLAN DE ACCION'!L29</f>
        <v>0</v>
      </c>
      <c r="O32" s="62"/>
      <c r="P32" s="62"/>
      <c r="Q32" s="62"/>
      <c r="R32" s="59" t="s">
        <v>16</v>
      </c>
      <c r="S32" s="64" t="s">
        <v>111</v>
      </c>
    </row>
    <row r="33" spans="1:41" s="5" customFormat="1" ht="36" x14ac:dyDescent="0.3">
      <c r="A33" s="59"/>
      <c r="B33" s="60" t="s">
        <v>14</v>
      </c>
      <c r="C33" s="60" t="s">
        <v>120</v>
      </c>
      <c r="D33" s="60" t="s">
        <v>121</v>
      </c>
      <c r="E33" s="60" t="s">
        <v>122</v>
      </c>
      <c r="F33" s="60" t="s">
        <v>15</v>
      </c>
      <c r="G33" s="60" t="s">
        <v>123</v>
      </c>
      <c r="H33" s="62">
        <f>+'[2]PLAN DE ACCION'!I30</f>
        <v>0</v>
      </c>
      <c r="I33" s="62"/>
      <c r="J33" s="62">
        <f>+'[2]PLAN DE ACCION'!J30</f>
        <v>0</v>
      </c>
      <c r="K33" s="62"/>
      <c r="L33" s="62">
        <f>+'[2]PLAN DE ACCION'!K30</f>
        <v>0</v>
      </c>
      <c r="M33" s="62"/>
      <c r="N33" s="62">
        <f>+'[2]PLAN DE ACCION'!L30</f>
        <v>0</v>
      </c>
      <c r="O33" s="62"/>
      <c r="P33" s="62"/>
      <c r="Q33" s="62"/>
      <c r="R33" s="60" t="s">
        <v>16</v>
      </c>
      <c r="S33" s="64" t="s">
        <v>111</v>
      </c>
    </row>
    <row r="34" spans="1:41" s="6" customFormat="1" ht="68.25" customHeight="1" x14ac:dyDescent="0.3">
      <c r="A34" s="65">
        <v>25</v>
      </c>
      <c r="B34" s="66" t="s">
        <v>140</v>
      </c>
      <c r="C34" s="67" t="s">
        <v>148</v>
      </c>
      <c r="D34" s="67" t="s">
        <v>149</v>
      </c>
      <c r="E34" s="68" t="s">
        <v>150</v>
      </c>
      <c r="F34" s="65" t="s">
        <v>15</v>
      </c>
      <c r="G34" s="68" t="s">
        <v>151</v>
      </c>
      <c r="H34" s="65">
        <v>0</v>
      </c>
      <c r="I34" s="65">
        <v>4</v>
      </c>
      <c r="J34" s="65">
        <v>4</v>
      </c>
      <c r="K34" s="65">
        <v>4</v>
      </c>
      <c r="L34" s="65" t="s">
        <v>16</v>
      </c>
      <c r="M34" s="65"/>
      <c r="N34" s="65"/>
      <c r="O34" s="69">
        <v>0</v>
      </c>
      <c r="P34" s="69"/>
      <c r="Q34" s="69"/>
      <c r="R34" s="69">
        <v>0</v>
      </c>
      <c r="S34" s="70" t="s">
        <v>147</v>
      </c>
    </row>
    <row r="35" spans="1:41" s="6" customFormat="1" ht="77.25" customHeight="1" x14ac:dyDescent="0.3">
      <c r="A35" s="65">
        <v>26</v>
      </c>
      <c r="B35" s="67" t="s">
        <v>152</v>
      </c>
      <c r="C35" s="67" t="s">
        <v>153</v>
      </c>
      <c r="D35" s="67" t="s">
        <v>154</v>
      </c>
      <c r="E35" s="71" t="s">
        <v>155</v>
      </c>
      <c r="F35" s="72" t="s">
        <v>15</v>
      </c>
      <c r="G35" s="71" t="s">
        <v>156</v>
      </c>
      <c r="H35" s="71">
        <v>0</v>
      </c>
      <c r="I35" s="71">
        <v>1</v>
      </c>
      <c r="J35" s="71">
        <v>1</v>
      </c>
      <c r="K35" s="71">
        <v>1</v>
      </c>
      <c r="L35" s="71" t="s">
        <v>16</v>
      </c>
      <c r="M35" s="71"/>
      <c r="N35" s="71"/>
      <c r="O35" s="71"/>
      <c r="P35" s="71"/>
      <c r="Q35" s="71"/>
      <c r="R35" s="71"/>
      <c r="S35" s="73" t="s">
        <v>157</v>
      </c>
    </row>
    <row r="36" spans="1:41" ht="57" x14ac:dyDescent="0.3">
      <c r="A36" s="65">
        <v>26</v>
      </c>
      <c r="B36" s="67" t="s">
        <v>152</v>
      </c>
      <c r="C36" s="67" t="s">
        <v>153</v>
      </c>
      <c r="D36" s="67" t="s">
        <v>154</v>
      </c>
      <c r="E36" s="71" t="s">
        <v>155</v>
      </c>
      <c r="F36" s="72" t="s">
        <v>15</v>
      </c>
      <c r="G36" s="71" t="s">
        <v>156</v>
      </c>
      <c r="H36" s="71">
        <v>0</v>
      </c>
      <c r="I36" s="71">
        <v>1</v>
      </c>
      <c r="J36" s="71">
        <v>1</v>
      </c>
      <c r="K36" s="71">
        <v>1</v>
      </c>
      <c r="L36" s="71" t="s">
        <v>16</v>
      </c>
      <c r="M36" s="71"/>
      <c r="N36" s="71"/>
      <c r="O36" s="71"/>
      <c r="P36" s="71"/>
      <c r="Q36" s="71"/>
      <c r="R36" s="71"/>
      <c r="S36" s="71" t="s">
        <v>157</v>
      </c>
    </row>
    <row r="37" spans="1:41" ht="68.400000000000006" x14ac:dyDescent="0.3">
      <c r="A37" s="65">
        <v>27</v>
      </c>
      <c r="B37" s="66" t="s">
        <v>158</v>
      </c>
      <c r="C37" s="66" t="s">
        <v>159</v>
      </c>
      <c r="D37" s="66" t="s">
        <v>160</v>
      </c>
      <c r="E37" s="66" t="s">
        <v>161</v>
      </c>
      <c r="F37" s="66" t="s">
        <v>15</v>
      </c>
      <c r="G37" s="66" t="s">
        <v>162</v>
      </c>
      <c r="H37" s="66">
        <v>30</v>
      </c>
      <c r="I37" s="66">
        <v>30</v>
      </c>
      <c r="J37" s="66">
        <v>30</v>
      </c>
      <c r="K37" s="66">
        <v>30</v>
      </c>
      <c r="L37" s="66"/>
      <c r="M37" s="66"/>
      <c r="N37" s="66" t="s">
        <v>16</v>
      </c>
      <c r="O37" s="74">
        <v>0</v>
      </c>
      <c r="P37" s="74"/>
      <c r="Q37" s="74"/>
      <c r="R37" s="74" t="e">
        <f>+#REF!*1.03</f>
        <v>#REF!</v>
      </c>
      <c r="S37" s="66" t="s">
        <v>163</v>
      </c>
    </row>
    <row r="38" spans="1:41" s="12" customFormat="1" ht="7.2" customHeight="1" thickBot="1" x14ac:dyDescent="0.35">
      <c r="A38" s="131"/>
      <c r="B38" s="131"/>
      <c r="C38" s="131"/>
      <c r="D38" s="131"/>
      <c r="E38" s="131"/>
      <c r="F38" s="132"/>
      <c r="G38" s="131"/>
      <c r="H38" s="131"/>
      <c r="I38" s="131"/>
      <c r="J38" s="131"/>
      <c r="K38" s="131"/>
      <c r="L38" s="131"/>
      <c r="M38" s="131"/>
      <c r="N38" s="131"/>
      <c r="O38" s="131"/>
      <c r="P38" s="131"/>
      <c r="Q38" s="131"/>
      <c r="R38" s="131"/>
      <c r="S38" s="133"/>
    </row>
    <row r="39" spans="1:41" s="5" customFormat="1" ht="79.8" x14ac:dyDescent="0.3">
      <c r="A39" s="134">
        <v>19</v>
      </c>
      <c r="B39" s="135" t="s">
        <v>14</v>
      </c>
      <c r="C39" s="136" t="s">
        <v>314</v>
      </c>
      <c r="D39" s="136" t="s">
        <v>315</v>
      </c>
      <c r="E39" s="135" t="s">
        <v>124</v>
      </c>
      <c r="F39" s="135" t="s">
        <v>15</v>
      </c>
      <c r="G39" s="135" t="s">
        <v>124</v>
      </c>
      <c r="H39" s="137">
        <f>+'[3]PLAN DE ACCION'!I31</f>
        <v>0</v>
      </c>
      <c r="I39" s="137"/>
      <c r="J39" s="137">
        <f>+'[3]PLAN DE ACCION'!J31</f>
        <v>0</v>
      </c>
      <c r="K39" s="137"/>
      <c r="L39" s="137">
        <f>+'[3]PLAN DE ACCION'!K31</f>
        <v>0</v>
      </c>
      <c r="M39" s="137"/>
      <c r="N39" s="137">
        <f>+'[3]PLAN DE ACCION'!L31</f>
        <v>0</v>
      </c>
      <c r="O39" s="137"/>
      <c r="P39" s="137"/>
      <c r="Q39" s="137"/>
      <c r="R39" s="138" t="s">
        <v>16</v>
      </c>
      <c r="S39" s="139" t="s">
        <v>125</v>
      </c>
      <c r="T39" s="19"/>
      <c r="U39" s="19"/>
      <c r="V39" s="19"/>
      <c r="W39" s="19"/>
      <c r="X39" s="19"/>
      <c r="Y39" s="19"/>
      <c r="Z39" s="19"/>
      <c r="AA39" s="19"/>
      <c r="AB39" s="19"/>
      <c r="AC39" s="19"/>
      <c r="AD39" s="19"/>
      <c r="AE39" s="19"/>
      <c r="AF39" s="19"/>
      <c r="AG39" s="19"/>
      <c r="AH39" s="19"/>
      <c r="AI39" s="19"/>
      <c r="AJ39" s="19"/>
      <c r="AK39" s="19"/>
      <c r="AL39" s="19"/>
      <c r="AM39" s="19"/>
      <c r="AN39" s="19"/>
      <c r="AO39" s="19"/>
    </row>
    <row r="40" spans="1:41" s="5" customFormat="1" ht="57.6" thickBot="1" x14ac:dyDescent="0.35">
      <c r="A40" s="140">
        <v>20</v>
      </c>
      <c r="B40" s="80" t="s">
        <v>14</v>
      </c>
      <c r="C40" s="141" t="s">
        <v>316</v>
      </c>
      <c r="D40" s="141" t="s">
        <v>317</v>
      </c>
      <c r="E40" s="80" t="s">
        <v>126</v>
      </c>
      <c r="F40" s="80" t="s">
        <v>15</v>
      </c>
      <c r="G40" s="80" t="s">
        <v>127</v>
      </c>
      <c r="H40" s="81">
        <f>+'[3]PLAN DE ACCION'!I32</f>
        <v>0</v>
      </c>
      <c r="I40" s="81"/>
      <c r="J40" s="81">
        <f>+'[3]PLAN DE ACCION'!J32</f>
        <v>0</v>
      </c>
      <c r="K40" s="81"/>
      <c r="L40" s="81">
        <f>+'[3]PLAN DE ACCION'!K32</f>
        <v>0</v>
      </c>
      <c r="M40" s="81"/>
      <c r="N40" s="81">
        <f>+'[3]PLAN DE ACCION'!L32</f>
        <v>0</v>
      </c>
      <c r="O40" s="81"/>
      <c r="P40" s="81"/>
      <c r="Q40" s="81"/>
      <c r="R40" s="79" t="s">
        <v>16</v>
      </c>
      <c r="S40" s="142" t="s">
        <v>125</v>
      </c>
      <c r="T40" s="20"/>
      <c r="U40" s="20"/>
      <c r="V40" s="20"/>
      <c r="W40" s="20"/>
      <c r="X40" s="20"/>
      <c r="Y40" s="20"/>
      <c r="Z40" s="20"/>
      <c r="AA40" s="20"/>
      <c r="AB40" s="20"/>
      <c r="AC40" s="20"/>
      <c r="AD40" s="20"/>
      <c r="AE40" s="20"/>
      <c r="AF40" s="20"/>
      <c r="AG40" s="20"/>
      <c r="AH40" s="20"/>
      <c r="AI40" s="20"/>
      <c r="AJ40" s="20"/>
      <c r="AK40" s="20"/>
      <c r="AL40" s="20"/>
      <c r="AM40" s="20"/>
      <c r="AN40" s="20"/>
      <c r="AO40" s="20"/>
    </row>
    <row r="41" spans="1:41" s="5" customFormat="1" ht="79.8" x14ac:dyDescent="0.3">
      <c r="A41" s="82">
        <v>21</v>
      </c>
      <c r="B41" s="83" t="s">
        <v>14</v>
      </c>
      <c r="C41" s="83" t="s">
        <v>128</v>
      </c>
      <c r="D41" s="83" t="s">
        <v>129</v>
      </c>
      <c r="E41" s="83" t="s">
        <v>130</v>
      </c>
      <c r="F41" s="83" t="s">
        <v>15</v>
      </c>
      <c r="G41" s="83" t="s">
        <v>130</v>
      </c>
      <c r="H41" s="84">
        <f>+'[4]PLAN DE ACCION'!I33</f>
        <v>0</v>
      </c>
      <c r="I41" s="84"/>
      <c r="J41" s="84">
        <f>+'[4]PLAN DE ACCION'!J33</f>
        <v>0</v>
      </c>
      <c r="K41" s="84"/>
      <c r="L41" s="84">
        <f>+'[4]PLAN DE ACCION'!K33</f>
        <v>0</v>
      </c>
      <c r="M41" s="84"/>
      <c r="N41" s="84">
        <f>+'[4]PLAN DE ACCION'!L33</f>
        <v>0</v>
      </c>
      <c r="O41" s="84"/>
      <c r="P41" s="84"/>
      <c r="Q41" s="84"/>
      <c r="R41" s="82"/>
      <c r="S41" s="85" t="s">
        <v>131</v>
      </c>
      <c r="T41" s="21"/>
      <c r="U41" s="21"/>
      <c r="V41" s="21"/>
      <c r="W41" s="21"/>
      <c r="X41" s="21"/>
      <c r="Y41" s="21"/>
      <c r="Z41" s="21"/>
      <c r="AA41" s="21"/>
      <c r="AB41" s="21"/>
      <c r="AC41" s="21"/>
      <c r="AD41" s="21"/>
      <c r="AE41" s="21"/>
      <c r="AF41" s="21"/>
      <c r="AG41" s="21"/>
      <c r="AH41" s="21"/>
      <c r="AI41" s="21"/>
      <c r="AJ41" s="21"/>
      <c r="AK41" s="21"/>
      <c r="AL41" s="21"/>
      <c r="AM41" s="21"/>
      <c r="AN41" s="21"/>
      <c r="AO41" s="21"/>
    </row>
    <row r="42" spans="1:41" s="5" customFormat="1" ht="160.19999999999999" thickBot="1" x14ac:dyDescent="0.35">
      <c r="A42" s="75"/>
      <c r="B42" s="76" t="s">
        <v>14</v>
      </c>
      <c r="C42" s="76" t="s">
        <v>132</v>
      </c>
      <c r="D42" s="76" t="s">
        <v>133</v>
      </c>
      <c r="E42" s="76" t="s">
        <v>124</v>
      </c>
      <c r="F42" s="76" t="s">
        <v>15</v>
      </c>
      <c r="G42" s="76" t="s">
        <v>134</v>
      </c>
      <c r="H42" s="77">
        <f>+'[4]PLAN DE ACCION'!I34</f>
        <v>0</v>
      </c>
      <c r="I42" s="77"/>
      <c r="J42" s="77">
        <f>+'[4]PLAN DE ACCION'!J34</f>
        <v>0</v>
      </c>
      <c r="K42" s="77"/>
      <c r="L42" s="77">
        <f>+'[4]PLAN DE ACCION'!K34</f>
        <v>0</v>
      </c>
      <c r="M42" s="77"/>
      <c r="N42" s="77">
        <f>+'[4]PLAN DE ACCION'!L34</f>
        <v>0</v>
      </c>
      <c r="O42" s="77"/>
      <c r="P42" s="77"/>
      <c r="Q42" s="77"/>
      <c r="R42" s="75"/>
      <c r="S42" s="78" t="s">
        <v>131</v>
      </c>
      <c r="T42" s="22"/>
      <c r="U42" s="22"/>
      <c r="V42" s="22"/>
      <c r="W42" s="22"/>
      <c r="X42" s="22"/>
      <c r="Y42" s="22"/>
      <c r="Z42" s="22"/>
      <c r="AA42" s="22"/>
      <c r="AB42" s="22"/>
      <c r="AC42" s="22"/>
      <c r="AD42" s="22"/>
      <c r="AE42" s="22"/>
      <c r="AF42" s="22"/>
      <c r="AG42" s="22"/>
      <c r="AH42" s="22"/>
      <c r="AI42" s="22"/>
      <c r="AJ42" s="22"/>
      <c r="AK42" s="22"/>
      <c r="AL42" s="22"/>
      <c r="AM42" s="22"/>
      <c r="AN42" s="22"/>
      <c r="AO42" s="22"/>
    </row>
    <row r="43" spans="1:41" s="6" customFormat="1" ht="202.8" customHeight="1" x14ac:dyDescent="0.3">
      <c r="A43" s="94">
        <v>35</v>
      </c>
      <c r="B43" s="95" t="s">
        <v>14</v>
      </c>
      <c r="C43" s="126" t="s">
        <v>176</v>
      </c>
      <c r="D43" s="126" t="s">
        <v>177</v>
      </c>
      <c r="E43" s="96" t="s">
        <v>178</v>
      </c>
      <c r="F43" s="94" t="s">
        <v>15</v>
      </c>
      <c r="G43" s="95" t="s">
        <v>179</v>
      </c>
      <c r="H43" s="97">
        <f>++'[5]PLAN DE ACCION'!I48</f>
        <v>0</v>
      </c>
      <c r="I43" s="97"/>
      <c r="J43" s="97">
        <f>+'[5]PLAN DE ACCION'!J48</f>
        <v>0</v>
      </c>
      <c r="K43" s="97"/>
      <c r="L43" s="97">
        <f>+'[5]PLAN DE ACCION'!K48</f>
        <v>0</v>
      </c>
      <c r="M43" s="97"/>
      <c r="N43" s="97">
        <f>+'[5]PLAN DE ACCION'!L48</f>
        <v>0</v>
      </c>
      <c r="O43" s="97"/>
      <c r="P43" s="97"/>
      <c r="Q43" s="97"/>
      <c r="R43" s="94" t="s">
        <v>16</v>
      </c>
      <c r="S43" s="98" t="s">
        <v>180</v>
      </c>
      <c r="T43" s="21"/>
      <c r="U43" s="21"/>
      <c r="V43" s="21"/>
      <c r="W43" s="21"/>
      <c r="X43" s="21"/>
      <c r="Y43" s="21"/>
      <c r="Z43" s="21"/>
      <c r="AA43" s="21"/>
      <c r="AB43" s="21"/>
      <c r="AC43" s="21"/>
      <c r="AD43" s="21"/>
      <c r="AE43" s="21"/>
      <c r="AF43" s="21"/>
      <c r="AG43" s="21"/>
      <c r="AH43" s="21"/>
      <c r="AI43" s="21"/>
      <c r="AJ43" s="21"/>
      <c r="AK43" s="21"/>
      <c r="AL43" s="21"/>
      <c r="AM43" s="21"/>
      <c r="AN43" s="21"/>
      <c r="AO43" s="21"/>
    </row>
    <row r="44" spans="1:41" s="6" customFormat="1" ht="57" x14ac:dyDescent="0.3">
      <c r="A44" s="99">
        <v>36</v>
      </c>
      <c r="B44" s="100" t="s">
        <v>14</v>
      </c>
      <c r="C44" s="127" t="s">
        <v>181</v>
      </c>
      <c r="D44" s="127" t="s">
        <v>182</v>
      </c>
      <c r="E44" s="100" t="s">
        <v>183</v>
      </c>
      <c r="F44" s="99" t="s">
        <v>15</v>
      </c>
      <c r="G44" s="100" t="s">
        <v>17</v>
      </c>
      <c r="H44" s="101">
        <f>++'[5]PLAN DE ACCION'!I49</f>
        <v>0</v>
      </c>
      <c r="I44" s="101"/>
      <c r="J44" s="101">
        <f>+'[5]PLAN DE ACCION'!J49</f>
        <v>0</v>
      </c>
      <c r="K44" s="101"/>
      <c r="L44" s="101">
        <f>+'[5]PLAN DE ACCION'!K49</f>
        <v>0</v>
      </c>
      <c r="M44" s="101"/>
      <c r="N44" s="101">
        <f>+'[5]PLAN DE ACCION'!L49</f>
        <v>0</v>
      </c>
      <c r="O44" s="101"/>
      <c r="P44" s="101"/>
      <c r="Q44" s="101"/>
      <c r="R44" s="99" t="s">
        <v>16</v>
      </c>
      <c r="S44" s="102" t="s">
        <v>180</v>
      </c>
      <c r="T44" s="21"/>
      <c r="U44" s="21"/>
      <c r="V44" s="21"/>
      <c r="W44" s="21"/>
      <c r="X44" s="21"/>
      <c r="Y44" s="21"/>
      <c r="Z44" s="21"/>
      <c r="AA44" s="21"/>
      <c r="AB44" s="21"/>
      <c r="AC44" s="21"/>
      <c r="AD44" s="21"/>
      <c r="AE44" s="21"/>
      <c r="AF44" s="21"/>
      <c r="AG44" s="21"/>
      <c r="AH44" s="21"/>
      <c r="AI44" s="21"/>
      <c r="AJ44" s="21"/>
      <c r="AK44" s="21"/>
      <c r="AL44" s="21"/>
      <c r="AM44" s="21"/>
      <c r="AN44" s="21"/>
      <c r="AO44" s="21"/>
    </row>
    <row r="45" spans="1:41" s="6" customFormat="1" ht="45.6" x14ac:dyDescent="0.3">
      <c r="A45" s="99">
        <v>37</v>
      </c>
      <c r="B45" s="100" t="s">
        <v>14</v>
      </c>
      <c r="C45" s="126" t="s">
        <v>184</v>
      </c>
      <c r="D45" s="126" t="s">
        <v>185</v>
      </c>
      <c r="E45" s="100" t="s">
        <v>186</v>
      </c>
      <c r="F45" s="99" t="s">
        <v>15</v>
      </c>
      <c r="G45" s="100" t="s">
        <v>187</v>
      </c>
      <c r="H45" s="101">
        <f>++'[5]PLAN DE ACCION'!I50</f>
        <v>0</v>
      </c>
      <c r="I45" s="104" t="s">
        <v>188</v>
      </c>
      <c r="J45" s="101">
        <f>+'[5]PLAN DE ACCION'!J50</f>
        <v>0</v>
      </c>
      <c r="K45" s="101"/>
      <c r="L45" s="101">
        <f>+'[5]PLAN DE ACCION'!K50</f>
        <v>0</v>
      </c>
      <c r="M45" s="101"/>
      <c r="N45" s="101">
        <f>+'[5]PLAN DE ACCION'!L50</f>
        <v>0</v>
      </c>
      <c r="O45" s="101"/>
      <c r="P45" s="101"/>
      <c r="Q45" s="101"/>
      <c r="R45" s="99" t="s">
        <v>16</v>
      </c>
      <c r="S45" s="102" t="s">
        <v>180</v>
      </c>
      <c r="T45" s="21"/>
      <c r="U45" s="21"/>
      <c r="V45" s="21"/>
      <c r="W45" s="21"/>
      <c r="X45" s="21"/>
      <c r="Y45" s="21"/>
      <c r="Z45" s="21"/>
      <c r="AA45" s="21"/>
      <c r="AB45" s="21"/>
      <c r="AC45" s="21"/>
      <c r="AD45" s="21"/>
      <c r="AE45" s="21"/>
      <c r="AF45" s="21"/>
      <c r="AG45" s="21"/>
      <c r="AH45" s="21"/>
      <c r="AI45" s="21"/>
      <c r="AJ45" s="21"/>
      <c r="AK45" s="21"/>
      <c r="AL45" s="21"/>
      <c r="AM45" s="21"/>
      <c r="AN45" s="21"/>
      <c r="AO45" s="21"/>
    </row>
    <row r="46" spans="1:41" s="6" customFormat="1" ht="57" x14ac:dyDescent="0.3">
      <c r="A46" s="99">
        <v>38</v>
      </c>
      <c r="B46" s="100" t="s">
        <v>14</v>
      </c>
      <c r="C46" s="127" t="s">
        <v>189</v>
      </c>
      <c r="D46" s="127" t="s">
        <v>190</v>
      </c>
      <c r="E46" s="100" t="s">
        <v>191</v>
      </c>
      <c r="F46" s="99" t="s">
        <v>15</v>
      </c>
      <c r="G46" s="100" t="s">
        <v>192</v>
      </c>
      <c r="H46" s="101">
        <f>++'[5]PLAN DE ACCION'!I51</f>
        <v>0</v>
      </c>
      <c r="I46" s="101"/>
      <c r="J46" s="101">
        <f>+'[5]PLAN DE ACCION'!J51</f>
        <v>0</v>
      </c>
      <c r="K46" s="101"/>
      <c r="L46" s="101">
        <f>+'[5]PLAN DE ACCION'!K51</f>
        <v>0</v>
      </c>
      <c r="M46" s="101"/>
      <c r="N46" s="101">
        <f>+'[5]PLAN DE ACCION'!L51</f>
        <v>0</v>
      </c>
      <c r="O46" s="101"/>
      <c r="P46" s="101"/>
      <c r="Q46" s="101"/>
      <c r="R46" s="99" t="s">
        <v>16</v>
      </c>
      <c r="S46" s="102" t="s">
        <v>180</v>
      </c>
      <c r="T46" s="21"/>
      <c r="U46" s="21"/>
      <c r="V46" s="21"/>
      <c r="W46" s="21"/>
      <c r="X46" s="21"/>
      <c r="Y46" s="21"/>
      <c r="Z46" s="21"/>
      <c r="AA46" s="21"/>
      <c r="AB46" s="21"/>
      <c r="AC46" s="21"/>
      <c r="AD46" s="21"/>
      <c r="AE46" s="21"/>
      <c r="AF46" s="21"/>
      <c r="AG46" s="21"/>
      <c r="AH46" s="21"/>
      <c r="AI46" s="21"/>
      <c r="AJ46" s="21"/>
      <c r="AK46" s="21"/>
      <c r="AL46" s="21"/>
      <c r="AM46" s="21"/>
      <c r="AN46" s="21"/>
      <c r="AO46" s="21"/>
    </row>
    <row r="47" spans="1:41" s="6" customFormat="1" ht="91.2" x14ac:dyDescent="0.3">
      <c r="A47" s="99">
        <v>39</v>
      </c>
      <c r="B47" s="105" t="s">
        <v>14</v>
      </c>
      <c r="C47" s="128" t="s">
        <v>19</v>
      </c>
      <c r="D47" s="128" t="s">
        <v>20</v>
      </c>
      <c r="E47" s="105" t="s">
        <v>21</v>
      </c>
      <c r="F47" s="99" t="s">
        <v>15</v>
      </c>
      <c r="G47" s="105" t="s">
        <v>22</v>
      </c>
      <c r="H47" s="101">
        <f>++'[5]PLAN DE ACCION'!I52</f>
        <v>0</v>
      </c>
      <c r="I47" s="101"/>
      <c r="J47" s="101">
        <f>+'[5]PLAN DE ACCION'!J52</f>
        <v>0</v>
      </c>
      <c r="K47" s="101"/>
      <c r="L47" s="101">
        <f>+'[5]PLAN DE ACCION'!K52</f>
        <v>0</v>
      </c>
      <c r="M47" s="101"/>
      <c r="N47" s="101">
        <f>+'[5]PLAN DE ACCION'!L52</f>
        <v>0</v>
      </c>
      <c r="O47" s="101"/>
      <c r="P47" s="101"/>
      <c r="Q47" s="101"/>
      <c r="R47" s="99"/>
      <c r="S47" s="106" t="s">
        <v>23</v>
      </c>
      <c r="T47" s="21"/>
      <c r="U47" s="21"/>
      <c r="V47" s="21"/>
      <c r="W47" s="21"/>
      <c r="X47" s="21"/>
      <c r="Y47" s="21"/>
      <c r="Z47" s="21"/>
      <c r="AA47" s="21"/>
      <c r="AB47" s="21"/>
      <c r="AC47" s="21"/>
      <c r="AD47" s="21"/>
      <c r="AE47" s="21"/>
      <c r="AF47" s="21"/>
      <c r="AG47" s="21"/>
      <c r="AH47" s="21"/>
      <c r="AI47" s="21"/>
      <c r="AJ47" s="21"/>
      <c r="AK47" s="21"/>
      <c r="AL47" s="21"/>
      <c r="AM47" s="21"/>
      <c r="AN47" s="21"/>
      <c r="AO47" s="21"/>
    </row>
    <row r="48" spans="1:41" s="6" customFormat="1" ht="45.6" x14ac:dyDescent="0.3">
      <c r="A48" s="99">
        <v>40</v>
      </c>
      <c r="B48" s="105" t="s">
        <v>14</v>
      </c>
      <c r="C48" s="128" t="s">
        <v>193</v>
      </c>
      <c r="D48" s="128" t="s">
        <v>194</v>
      </c>
      <c r="E48" s="105" t="s">
        <v>195</v>
      </c>
      <c r="F48" s="99" t="s">
        <v>15</v>
      </c>
      <c r="G48" s="105" t="s">
        <v>196</v>
      </c>
      <c r="H48" s="101">
        <f>++'[5]PLAN DE ACCION'!I53</f>
        <v>0</v>
      </c>
      <c r="I48" s="101"/>
      <c r="J48" s="101">
        <f>+'[5]PLAN DE ACCION'!J53</f>
        <v>0</v>
      </c>
      <c r="K48" s="101"/>
      <c r="L48" s="101">
        <f>+'[5]PLAN DE ACCION'!K53</f>
        <v>0</v>
      </c>
      <c r="M48" s="101"/>
      <c r="N48" s="101">
        <f>+'[5]PLAN DE ACCION'!L53</f>
        <v>0</v>
      </c>
      <c r="O48" s="101"/>
      <c r="P48" s="101"/>
      <c r="Q48" s="101"/>
      <c r="R48" s="99"/>
      <c r="S48" s="106" t="s">
        <v>197</v>
      </c>
      <c r="T48" s="21"/>
      <c r="U48" s="21"/>
      <c r="V48" s="21"/>
      <c r="W48" s="21"/>
      <c r="X48" s="21"/>
      <c r="Y48" s="21"/>
      <c r="Z48" s="21"/>
      <c r="AA48" s="21"/>
      <c r="AB48" s="21"/>
      <c r="AC48" s="21"/>
      <c r="AD48" s="21"/>
      <c r="AE48" s="21"/>
      <c r="AF48" s="21"/>
      <c r="AG48" s="21"/>
      <c r="AH48" s="21"/>
      <c r="AI48" s="21"/>
      <c r="AJ48" s="21"/>
      <c r="AK48" s="21"/>
      <c r="AL48" s="21"/>
      <c r="AM48" s="21"/>
      <c r="AN48" s="21"/>
      <c r="AO48" s="21"/>
    </row>
    <row r="49" spans="1:41" s="6" customFormat="1" ht="68.400000000000006" x14ac:dyDescent="0.3">
      <c r="A49" s="107">
        <v>41</v>
      </c>
      <c r="B49" s="103" t="s">
        <v>24</v>
      </c>
      <c r="C49" s="128" t="s">
        <v>25</v>
      </c>
      <c r="D49" s="128" t="s">
        <v>26</v>
      </c>
      <c r="E49" s="103" t="s">
        <v>27</v>
      </c>
      <c r="F49" s="107" t="s">
        <v>15</v>
      </c>
      <c r="G49" s="103" t="s">
        <v>28</v>
      </c>
      <c r="H49" s="108">
        <f>++'[5]PLAN DE ACCION'!I54</f>
        <v>0</v>
      </c>
      <c r="I49" s="108"/>
      <c r="J49" s="108">
        <f>+'[5]PLAN DE ACCION'!J54</f>
        <v>0</v>
      </c>
      <c r="K49" s="108"/>
      <c r="L49" s="108">
        <f>+'[5]PLAN DE ACCION'!K54</f>
        <v>0</v>
      </c>
      <c r="M49" s="108"/>
      <c r="N49" s="108">
        <f>+'[5]PLAN DE ACCION'!L54</f>
        <v>0</v>
      </c>
      <c r="O49" s="108"/>
      <c r="P49" s="108"/>
      <c r="Q49" s="108"/>
      <c r="R49" s="107" t="s">
        <v>16</v>
      </c>
      <c r="S49" s="109" t="s">
        <v>30</v>
      </c>
      <c r="T49" s="21"/>
      <c r="U49" s="21"/>
      <c r="V49" s="21"/>
      <c r="W49" s="21"/>
      <c r="X49" s="21"/>
      <c r="Y49" s="21"/>
      <c r="Z49" s="21"/>
      <c r="AA49" s="21"/>
      <c r="AB49" s="21"/>
      <c r="AC49" s="21"/>
      <c r="AD49" s="21"/>
      <c r="AE49" s="21"/>
      <c r="AF49" s="21"/>
      <c r="AG49" s="21"/>
      <c r="AH49" s="21"/>
      <c r="AI49" s="21"/>
      <c r="AJ49" s="21"/>
      <c r="AK49" s="21"/>
      <c r="AL49" s="21"/>
      <c r="AM49" s="21"/>
      <c r="AN49" s="21"/>
      <c r="AO49" s="21"/>
    </row>
    <row r="50" spans="1:41" s="6" customFormat="1" ht="45.6" x14ac:dyDescent="0.3">
      <c r="A50" s="107">
        <v>42</v>
      </c>
      <c r="B50" s="103" t="s">
        <v>24</v>
      </c>
      <c r="C50" s="128" t="s">
        <v>31</v>
      </c>
      <c r="D50" s="129" t="s">
        <v>32</v>
      </c>
      <c r="E50" s="103" t="s">
        <v>33</v>
      </c>
      <c r="F50" s="107" t="s">
        <v>18</v>
      </c>
      <c r="G50" s="103" t="s">
        <v>33</v>
      </c>
      <c r="H50" s="108">
        <f>++'[5]PLAN DE ACCION'!I55</f>
        <v>0</v>
      </c>
      <c r="I50" s="108"/>
      <c r="J50" s="108">
        <f>+'[5]PLAN DE ACCION'!J55</f>
        <v>0</v>
      </c>
      <c r="K50" s="108"/>
      <c r="L50" s="108">
        <f>+'[5]PLAN DE ACCION'!K55</f>
        <v>0</v>
      </c>
      <c r="M50" s="108"/>
      <c r="N50" s="108">
        <f>+'[5]PLAN DE ACCION'!L55</f>
        <v>0</v>
      </c>
      <c r="O50" s="108"/>
      <c r="P50" s="108"/>
      <c r="Q50" s="108"/>
      <c r="R50" s="107" t="s">
        <v>16</v>
      </c>
      <c r="S50" s="109" t="s">
        <v>34</v>
      </c>
      <c r="T50" s="21"/>
      <c r="U50" s="21"/>
      <c r="V50" s="21"/>
      <c r="W50" s="21"/>
      <c r="X50" s="21"/>
      <c r="Y50" s="21"/>
      <c r="Z50" s="21"/>
      <c r="AA50" s="21"/>
      <c r="AB50" s="21"/>
      <c r="AC50" s="21"/>
      <c r="AD50" s="21"/>
      <c r="AE50" s="21"/>
      <c r="AF50" s="21"/>
      <c r="AG50" s="21"/>
      <c r="AH50" s="21"/>
      <c r="AI50" s="21"/>
      <c r="AJ50" s="21"/>
      <c r="AK50" s="21"/>
      <c r="AL50" s="21"/>
      <c r="AM50" s="21"/>
      <c r="AN50" s="21"/>
      <c r="AO50" s="21"/>
    </row>
    <row r="51" spans="1:41" s="6" customFormat="1" ht="57" x14ac:dyDescent="0.3">
      <c r="A51" s="107">
        <v>43</v>
      </c>
      <c r="B51" s="103" t="s">
        <v>24</v>
      </c>
      <c r="C51" s="127" t="s">
        <v>35</v>
      </c>
      <c r="D51" s="127" t="s">
        <v>36</v>
      </c>
      <c r="E51" s="103" t="s">
        <v>37</v>
      </c>
      <c r="F51" s="107" t="s">
        <v>15</v>
      </c>
      <c r="G51" s="103" t="s">
        <v>38</v>
      </c>
      <c r="H51" s="108">
        <f>++'[5]PLAN DE ACCION'!I56</f>
        <v>0</v>
      </c>
      <c r="I51" s="108"/>
      <c r="J51" s="108">
        <f>+'[5]PLAN DE ACCION'!J56</f>
        <v>0</v>
      </c>
      <c r="K51" s="108"/>
      <c r="L51" s="108">
        <f>+'[5]PLAN DE ACCION'!K56</f>
        <v>0</v>
      </c>
      <c r="M51" s="108"/>
      <c r="N51" s="108">
        <f>+'[5]PLAN DE ACCION'!L56</f>
        <v>0</v>
      </c>
      <c r="O51" s="108"/>
      <c r="P51" s="108"/>
      <c r="Q51" s="108"/>
      <c r="R51" s="107" t="s">
        <v>16</v>
      </c>
      <c r="S51" s="109" t="s">
        <v>30</v>
      </c>
      <c r="T51" s="21"/>
      <c r="U51" s="21"/>
      <c r="V51" s="21"/>
      <c r="W51" s="21"/>
      <c r="X51" s="21"/>
      <c r="Y51" s="21"/>
      <c r="Z51" s="21"/>
      <c r="AA51" s="21"/>
      <c r="AB51" s="21"/>
      <c r="AC51" s="21"/>
      <c r="AD51" s="21"/>
      <c r="AE51" s="21"/>
      <c r="AF51" s="21"/>
      <c r="AG51" s="21"/>
      <c r="AH51" s="21"/>
      <c r="AI51" s="21"/>
      <c r="AJ51" s="21"/>
      <c r="AK51" s="21"/>
      <c r="AL51" s="21"/>
      <c r="AM51" s="21"/>
      <c r="AN51" s="21"/>
      <c r="AO51" s="21"/>
    </row>
    <row r="52" spans="1:41" s="6" customFormat="1" ht="114" x14ac:dyDescent="0.3">
      <c r="A52" s="107">
        <v>44</v>
      </c>
      <c r="B52" s="103" t="s">
        <v>24</v>
      </c>
      <c r="C52" s="127" t="s">
        <v>198</v>
      </c>
      <c r="D52" s="130" t="s">
        <v>199</v>
      </c>
      <c r="E52" s="103" t="s">
        <v>146</v>
      </c>
      <c r="F52" s="107" t="s">
        <v>15</v>
      </c>
      <c r="G52" s="103" t="s">
        <v>200</v>
      </c>
      <c r="H52" s="108">
        <f>++'[5]PLAN DE ACCION'!I57</f>
        <v>0</v>
      </c>
      <c r="I52" s="108"/>
      <c r="J52" s="108">
        <f>+'[5]PLAN DE ACCION'!J57</f>
        <v>0</v>
      </c>
      <c r="K52" s="108"/>
      <c r="L52" s="108">
        <f>+'[5]PLAN DE ACCION'!K57</f>
        <v>0</v>
      </c>
      <c r="M52" s="108"/>
      <c r="N52" s="108">
        <f>+'[5]PLAN DE ACCION'!L57</f>
        <v>0</v>
      </c>
      <c r="O52" s="108"/>
      <c r="P52" s="108"/>
      <c r="Q52" s="108"/>
      <c r="R52" s="107"/>
      <c r="S52" s="110" t="s">
        <v>147</v>
      </c>
      <c r="T52" s="21"/>
      <c r="U52" s="21"/>
      <c r="V52" s="21"/>
      <c r="W52" s="21"/>
      <c r="X52" s="21"/>
      <c r="Y52" s="21"/>
      <c r="Z52" s="21"/>
      <c r="AA52" s="21"/>
      <c r="AB52" s="21"/>
      <c r="AC52" s="21"/>
      <c r="AD52" s="21"/>
      <c r="AE52" s="21"/>
      <c r="AF52" s="21"/>
      <c r="AG52" s="21"/>
      <c r="AH52" s="21"/>
      <c r="AI52" s="21"/>
      <c r="AJ52" s="21"/>
      <c r="AK52" s="21"/>
      <c r="AL52" s="21"/>
      <c r="AM52" s="21"/>
      <c r="AN52" s="21"/>
      <c r="AO52" s="21"/>
    </row>
    <row r="53" spans="1:41" s="6" customFormat="1" ht="45.6" x14ac:dyDescent="0.3">
      <c r="A53" s="107">
        <v>45</v>
      </c>
      <c r="B53" s="103" t="s">
        <v>14</v>
      </c>
      <c r="C53" s="127" t="s">
        <v>148</v>
      </c>
      <c r="D53" s="127" t="s">
        <v>201</v>
      </c>
      <c r="E53" s="111" t="s">
        <v>202</v>
      </c>
      <c r="F53" s="107" t="s">
        <v>15</v>
      </c>
      <c r="G53" s="111" t="s">
        <v>151</v>
      </c>
      <c r="H53" s="108">
        <f>++'[5]PLAN DE ACCION'!I58</f>
        <v>0</v>
      </c>
      <c r="I53" s="108" t="s">
        <v>203</v>
      </c>
      <c r="J53" s="108">
        <f>+'[5]PLAN DE ACCION'!J58</f>
        <v>0</v>
      </c>
      <c r="K53" s="108"/>
      <c r="L53" s="108">
        <f>+'[5]PLAN DE ACCION'!K58</f>
        <v>0</v>
      </c>
      <c r="M53" s="108"/>
      <c r="N53" s="108">
        <f>+'[5]PLAN DE ACCION'!L58</f>
        <v>0</v>
      </c>
      <c r="O53" s="108"/>
      <c r="P53" s="108"/>
      <c r="Q53" s="108"/>
      <c r="R53" s="107"/>
      <c r="S53" s="110" t="s">
        <v>147</v>
      </c>
      <c r="T53" s="21"/>
      <c r="U53" s="21"/>
      <c r="V53" s="21"/>
      <c r="W53" s="21"/>
      <c r="X53" s="21"/>
      <c r="Y53" s="21"/>
      <c r="Z53" s="21"/>
      <c r="AA53" s="21"/>
      <c r="AB53" s="21"/>
      <c r="AC53" s="21"/>
      <c r="AD53" s="21"/>
      <c r="AE53" s="21"/>
      <c r="AF53" s="21"/>
      <c r="AG53" s="21"/>
      <c r="AH53" s="21"/>
      <c r="AI53" s="21"/>
      <c r="AJ53" s="21"/>
      <c r="AK53" s="21"/>
      <c r="AL53" s="21"/>
      <c r="AM53" s="21"/>
      <c r="AN53" s="21"/>
      <c r="AO53" s="21"/>
    </row>
    <row r="54" spans="1:41" s="6" customFormat="1" ht="68.400000000000006" x14ac:dyDescent="0.3">
      <c r="A54" s="107">
        <v>46</v>
      </c>
      <c r="B54" s="103" t="s">
        <v>204</v>
      </c>
      <c r="C54" s="128" t="s">
        <v>205</v>
      </c>
      <c r="D54" s="128" t="s">
        <v>206</v>
      </c>
      <c r="E54" s="103" t="s">
        <v>207</v>
      </c>
      <c r="F54" s="107" t="s">
        <v>15</v>
      </c>
      <c r="G54" s="103" t="s">
        <v>208</v>
      </c>
      <c r="H54" s="108">
        <f>++'[5]PLAN DE ACCION'!I59</f>
        <v>0</v>
      </c>
      <c r="I54" s="108"/>
      <c r="J54" s="108">
        <f>+'[5]PLAN DE ACCION'!J59</f>
        <v>0</v>
      </c>
      <c r="K54" s="108"/>
      <c r="L54" s="108">
        <f>+'[5]PLAN DE ACCION'!K59</f>
        <v>0</v>
      </c>
      <c r="M54" s="108"/>
      <c r="N54" s="108">
        <f>+'[5]PLAN DE ACCION'!L59</f>
        <v>0</v>
      </c>
      <c r="O54" s="108"/>
      <c r="P54" s="108"/>
      <c r="Q54" s="108"/>
      <c r="R54" s="107" t="s">
        <v>16</v>
      </c>
      <c r="S54" s="109" t="s">
        <v>209</v>
      </c>
      <c r="T54" s="21"/>
      <c r="U54" s="21"/>
      <c r="V54" s="21"/>
      <c r="W54" s="21"/>
      <c r="X54" s="21"/>
      <c r="Y54" s="21"/>
      <c r="Z54" s="21"/>
      <c r="AA54" s="21"/>
      <c r="AB54" s="21"/>
      <c r="AC54" s="21"/>
      <c r="AD54" s="21"/>
      <c r="AE54" s="21"/>
      <c r="AF54" s="21"/>
      <c r="AG54" s="21"/>
      <c r="AH54" s="21"/>
      <c r="AI54" s="21"/>
      <c r="AJ54" s="21"/>
      <c r="AK54" s="21"/>
      <c r="AL54" s="21"/>
      <c r="AM54" s="21"/>
      <c r="AN54" s="21"/>
      <c r="AO54" s="21"/>
    </row>
    <row r="55" spans="1:41" s="6" customFormat="1" ht="68.400000000000006" x14ac:dyDescent="0.3">
      <c r="A55" s="107">
        <v>47</v>
      </c>
      <c r="B55" s="103" t="s">
        <v>204</v>
      </c>
      <c r="C55" s="128" t="s">
        <v>210</v>
      </c>
      <c r="D55" s="128" t="s">
        <v>211</v>
      </c>
      <c r="E55" s="103" t="s">
        <v>212</v>
      </c>
      <c r="F55" s="107" t="s">
        <v>15</v>
      </c>
      <c r="G55" s="103" t="s">
        <v>196</v>
      </c>
      <c r="H55" s="108">
        <f>++'[5]PLAN DE ACCION'!I60</f>
        <v>0</v>
      </c>
      <c r="I55" s="108"/>
      <c r="J55" s="108">
        <f>+'[5]PLAN DE ACCION'!J60</f>
        <v>0</v>
      </c>
      <c r="K55" s="108"/>
      <c r="L55" s="108">
        <f>+'[5]PLAN DE ACCION'!K60</f>
        <v>0</v>
      </c>
      <c r="M55" s="108"/>
      <c r="N55" s="108">
        <f>+'[5]PLAN DE ACCION'!L60</f>
        <v>0</v>
      </c>
      <c r="O55" s="108"/>
      <c r="P55" s="108"/>
      <c r="Q55" s="108"/>
      <c r="R55" s="107" t="s">
        <v>16</v>
      </c>
      <c r="S55" s="109" t="s">
        <v>213</v>
      </c>
      <c r="T55" s="21"/>
      <c r="U55" s="21"/>
      <c r="V55" s="21"/>
      <c r="W55" s="21"/>
      <c r="X55" s="21"/>
      <c r="Y55" s="21"/>
      <c r="Z55" s="21"/>
      <c r="AA55" s="21"/>
      <c r="AB55" s="21"/>
      <c r="AC55" s="21"/>
      <c r="AD55" s="21"/>
      <c r="AE55" s="21"/>
      <c r="AF55" s="21"/>
      <c r="AG55" s="21"/>
      <c r="AH55" s="21"/>
      <c r="AI55" s="21"/>
      <c r="AJ55" s="21"/>
      <c r="AK55" s="21"/>
      <c r="AL55" s="21"/>
      <c r="AM55" s="21"/>
      <c r="AN55" s="21"/>
      <c r="AO55" s="21"/>
    </row>
    <row r="56" spans="1:41" s="6" customFormat="1" ht="57" x14ac:dyDescent="0.3">
      <c r="A56" s="107">
        <v>48</v>
      </c>
      <c r="B56" s="103" t="s">
        <v>204</v>
      </c>
      <c r="C56" s="128" t="s">
        <v>214</v>
      </c>
      <c r="D56" s="128" t="s">
        <v>215</v>
      </c>
      <c r="E56" s="103" t="s">
        <v>216</v>
      </c>
      <c r="F56" s="107" t="s">
        <v>18</v>
      </c>
      <c r="G56" s="103" t="s">
        <v>217</v>
      </c>
      <c r="H56" s="108">
        <f>++'[5]PLAN DE ACCION'!I61</f>
        <v>0</v>
      </c>
      <c r="I56" s="112" t="s">
        <v>218</v>
      </c>
      <c r="J56" s="108">
        <f>+'[5]PLAN DE ACCION'!J61</f>
        <v>0</v>
      </c>
      <c r="K56" s="108"/>
      <c r="L56" s="108">
        <f>+'[5]PLAN DE ACCION'!K61</f>
        <v>0</v>
      </c>
      <c r="M56" s="108"/>
      <c r="N56" s="108">
        <f>+'[5]PLAN DE ACCION'!L61</f>
        <v>0</v>
      </c>
      <c r="O56" s="108"/>
      <c r="P56" s="108"/>
      <c r="Q56" s="108"/>
      <c r="R56" s="107"/>
      <c r="S56" s="109" t="s">
        <v>213</v>
      </c>
      <c r="T56" s="21"/>
      <c r="U56" s="21"/>
      <c r="V56" s="21"/>
      <c r="W56" s="21"/>
      <c r="X56" s="21"/>
      <c r="Y56" s="21"/>
      <c r="Z56" s="21"/>
      <c r="AA56" s="21"/>
      <c r="AB56" s="21"/>
      <c r="AC56" s="21"/>
      <c r="AD56" s="21"/>
      <c r="AE56" s="21"/>
      <c r="AF56" s="21"/>
      <c r="AG56" s="21"/>
      <c r="AH56" s="21"/>
      <c r="AI56" s="21"/>
      <c r="AJ56" s="21"/>
      <c r="AK56" s="21"/>
      <c r="AL56" s="21"/>
      <c r="AM56" s="21"/>
      <c r="AN56" s="21"/>
      <c r="AO56" s="21"/>
    </row>
    <row r="57" spans="1:41" s="6" customFormat="1" ht="45.6" x14ac:dyDescent="0.3">
      <c r="A57" s="107">
        <v>49</v>
      </c>
      <c r="B57" s="103" t="s">
        <v>204</v>
      </c>
      <c r="C57" s="127" t="s">
        <v>210</v>
      </c>
      <c r="D57" s="127" t="s">
        <v>313</v>
      </c>
      <c r="E57" s="103" t="s">
        <v>219</v>
      </c>
      <c r="F57" s="107" t="s">
        <v>15</v>
      </c>
      <c r="G57" s="111" t="s">
        <v>220</v>
      </c>
      <c r="H57" s="108">
        <f>++'[5]PLAN DE ACCION'!I62</f>
        <v>0</v>
      </c>
      <c r="I57" s="108"/>
      <c r="J57" s="108">
        <f>+'[5]PLAN DE ACCION'!J62</f>
        <v>0</v>
      </c>
      <c r="K57" s="108"/>
      <c r="L57" s="108">
        <f>+'[5]PLAN DE ACCION'!K62</f>
        <v>0</v>
      </c>
      <c r="M57" s="108"/>
      <c r="N57" s="108">
        <f>+'[5]PLAN DE ACCION'!L62</f>
        <v>0</v>
      </c>
      <c r="O57" s="108"/>
      <c r="P57" s="108"/>
      <c r="Q57" s="108"/>
      <c r="R57" s="107"/>
      <c r="S57" s="109" t="s">
        <v>213</v>
      </c>
      <c r="T57" s="21"/>
      <c r="U57" s="21"/>
      <c r="V57" s="21"/>
      <c r="W57" s="21"/>
      <c r="X57" s="21"/>
      <c r="Y57" s="21"/>
      <c r="Z57" s="21"/>
      <c r="AA57" s="21"/>
      <c r="AB57" s="21"/>
      <c r="AC57" s="21"/>
      <c r="AD57" s="21"/>
      <c r="AE57" s="21"/>
      <c r="AF57" s="21"/>
      <c r="AG57" s="21"/>
      <c r="AH57" s="21"/>
      <c r="AI57" s="21"/>
      <c r="AJ57" s="21"/>
      <c r="AK57" s="21"/>
      <c r="AL57" s="21"/>
      <c r="AM57" s="21"/>
      <c r="AN57" s="21"/>
      <c r="AO57" s="21"/>
    </row>
    <row r="58" spans="1:41" s="6" customFormat="1" ht="82.8" x14ac:dyDescent="0.3">
      <c r="A58" s="107">
        <v>50</v>
      </c>
      <c r="B58" s="103" t="s">
        <v>204</v>
      </c>
      <c r="C58" s="127" t="s">
        <v>221</v>
      </c>
      <c r="D58" s="127" t="s">
        <v>222</v>
      </c>
      <c r="E58" s="103" t="s">
        <v>223</v>
      </c>
      <c r="F58" s="107" t="s">
        <v>15</v>
      </c>
      <c r="G58" s="111" t="s">
        <v>224</v>
      </c>
      <c r="H58" s="108">
        <f>++'[5]PLAN DE ACCION'!I63</f>
        <v>0</v>
      </c>
      <c r="I58" s="112" t="s">
        <v>225</v>
      </c>
      <c r="J58" s="108">
        <f>+'[5]PLAN DE ACCION'!J63</f>
        <v>0</v>
      </c>
      <c r="K58" s="108"/>
      <c r="L58" s="108">
        <f>+'[5]PLAN DE ACCION'!K63</f>
        <v>0</v>
      </c>
      <c r="M58" s="108"/>
      <c r="N58" s="108">
        <f>+'[5]PLAN DE ACCION'!L63</f>
        <v>0</v>
      </c>
      <c r="O58" s="108"/>
      <c r="P58" s="108"/>
      <c r="Q58" s="108"/>
      <c r="R58" s="107"/>
      <c r="S58" s="109" t="s">
        <v>213</v>
      </c>
      <c r="T58" s="21"/>
      <c r="U58" s="21"/>
      <c r="V58" s="21"/>
      <c r="W58" s="21"/>
      <c r="X58" s="21"/>
      <c r="Y58" s="21"/>
      <c r="Z58" s="21"/>
      <c r="AA58" s="21"/>
      <c r="AB58" s="21"/>
      <c r="AC58" s="21"/>
      <c r="AD58" s="21"/>
      <c r="AE58" s="21"/>
      <c r="AF58" s="21"/>
      <c r="AG58" s="21"/>
      <c r="AH58" s="21"/>
      <c r="AI58" s="21"/>
      <c r="AJ58" s="21"/>
      <c r="AK58" s="21"/>
      <c r="AL58" s="21"/>
      <c r="AM58" s="21"/>
      <c r="AN58" s="21"/>
      <c r="AO58" s="21"/>
    </row>
    <row r="59" spans="1:41" s="6" customFormat="1" ht="68.400000000000006" x14ac:dyDescent="0.3">
      <c r="A59" s="107">
        <v>51</v>
      </c>
      <c r="B59" s="103" t="s">
        <v>204</v>
      </c>
      <c r="C59" s="127" t="s">
        <v>226</v>
      </c>
      <c r="D59" s="127" t="s">
        <v>227</v>
      </c>
      <c r="E59" s="103" t="s">
        <v>228</v>
      </c>
      <c r="F59" s="107" t="s">
        <v>15</v>
      </c>
      <c r="G59" s="103" t="s">
        <v>229</v>
      </c>
      <c r="H59" s="108">
        <f>++'[5]PLAN DE ACCION'!I64</f>
        <v>0</v>
      </c>
      <c r="I59" s="108"/>
      <c r="J59" s="108">
        <f>+'[5]PLAN DE ACCION'!J64</f>
        <v>0</v>
      </c>
      <c r="K59" s="108"/>
      <c r="L59" s="108">
        <f>+'[5]PLAN DE ACCION'!K64</f>
        <v>0</v>
      </c>
      <c r="M59" s="108"/>
      <c r="N59" s="108">
        <f>+'[5]PLAN DE ACCION'!L64</f>
        <v>0</v>
      </c>
      <c r="O59" s="108"/>
      <c r="P59" s="108"/>
      <c r="Q59" s="108"/>
      <c r="R59" s="107" t="s">
        <v>16</v>
      </c>
      <c r="S59" s="113" t="s">
        <v>180</v>
      </c>
      <c r="T59" s="21"/>
      <c r="U59" s="21"/>
      <c r="V59" s="21"/>
      <c r="W59" s="21"/>
      <c r="X59" s="21"/>
      <c r="Y59" s="21"/>
      <c r="Z59" s="21"/>
      <c r="AA59" s="21"/>
      <c r="AB59" s="21"/>
      <c r="AC59" s="21"/>
      <c r="AD59" s="21"/>
      <c r="AE59" s="21"/>
      <c r="AF59" s="21"/>
      <c r="AG59" s="21"/>
      <c r="AH59" s="21"/>
      <c r="AI59" s="21"/>
      <c r="AJ59" s="21"/>
      <c r="AK59" s="21"/>
      <c r="AL59" s="21"/>
      <c r="AM59" s="21"/>
      <c r="AN59" s="21"/>
      <c r="AO59" s="21"/>
    </row>
    <row r="60" spans="1:41" s="6" customFormat="1" ht="79.8" x14ac:dyDescent="0.3">
      <c r="A60" s="107">
        <v>52</v>
      </c>
      <c r="B60" s="103" t="s">
        <v>204</v>
      </c>
      <c r="C60" s="126" t="s">
        <v>230</v>
      </c>
      <c r="D60" s="126" t="s">
        <v>231</v>
      </c>
      <c r="E60" s="103" t="s">
        <v>232</v>
      </c>
      <c r="F60" s="107" t="s">
        <v>15</v>
      </c>
      <c r="G60" s="103" t="s">
        <v>233</v>
      </c>
      <c r="H60" s="108">
        <f>++'[5]PLAN DE ACCION'!I65</f>
        <v>0</v>
      </c>
      <c r="I60" s="108"/>
      <c r="J60" s="108">
        <f>+'[5]PLAN DE ACCION'!J65</f>
        <v>0</v>
      </c>
      <c r="K60" s="108"/>
      <c r="L60" s="108">
        <f>+'[5]PLAN DE ACCION'!K65</f>
        <v>0</v>
      </c>
      <c r="M60" s="108"/>
      <c r="N60" s="108">
        <f>+'[5]PLAN DE ACCION'!L65</f>
        <v>0</v>
      </c>
      <c r="O60" s="108"/>
      <c r="P60" s="108"/>
      <c r="Q60" s="108"/>
      <c r="R60" s="107" t="s">
        <v>16</v>
      </c>
      <c r="S60" s="113" t="s">
        <v>180</v>
      </c>
      <c r="T60" s="21"/>
      <c r="U60" s="21"/>
      <c r="V60" s="21"/>
      <c r="W60" s="21"/>
      <c r="X60" s="21"/>
      <c r="Y60" s="21"/>
      <c r="Z60" s="21"/>
      <c r="AA60" s="21"/>
      <c r="AB60" s="21"/>
      <c r="AC60" s="21"/>
      <c r="AD60" s="21"/>
      <c r="AE60" s="21"/>
      <c r="AF60" s="21"/>
      <c r="AG60" s="21"/>
      <c r="AH60" s="21"/>
      <c r="AI60" s="21"/>
      <c r="AJ60" s="21"/>
      <c r="AK60" s="21"/>
      <c r="AL60" s="21"/>
      <c r="AM60" s="21"/>
      <c r="AN60" s="21"/>
      <c r="AO60" s="21"/>
    </row>
    <row r="61" spans="1:41" s="6" customFormat="1" ht="102.6" x14ac:dyDescent="0.3">
      <c r="A61" s="107">
        <v>53</v>
      </c>
      <c r="B61" s="103" t="s">
        <v>234</v>
      </c>
      <c r="C61" s="128" t="s">
        <v>235</v>
      </c>
      <c r="D61" s="128" t="s">
        <v>236</v>
      </c>
      <c r="E61" s="103" t="s">
        <v>237</v>
      </c>
      <c r="F61" s="107" t="s">
        <v>18</v>
      </c>
      <c r="G61" s="103" t="s">
        <v>238</v>
      </c>
      <c r="H61" s="108">
        <f>++'[5]PLAN DE ACCION'!I66</f>
        <v>0</v>
      </c>
      <c r="I61" s="108"/>
      <c r="J61" s="108">
        <f>+'[5]PLAN DE ACCION'!J66</f>
        <v>0</v>
      </c>
      <c r="K61" s="108"/>
      <c r="L61" s="108">
        <f>+'[5]PLAN DE ACCION'!K66</f>
        <v>0</v>
      </c>
      <c r="M61" s="108"/>
      <c r="N61" s="108">
        <f>+'[5]PLAN DE ACCION'!L66</f>
        <v>0</v>
      </c>
      <c r="O61" s="108"/>
      <c r="P61" s="108"/>
      <c r="Q61" s="108"/>
      <c r="R61" s="107" t="s">
        <v>16</v>
      </c>
      <c r="S61" s="109" t="s">
        <v>197</v>
      </c>
      <c r="T61" s="21"/>
      <c r="U61" s="21"/>
      <c r="V61" s="21"/>
      <c r="W61" s="21"/>
      <c r="X61" s="21"/>
      <c r="Y61" s="21"/>
      <c r="Z61" s="21"/>
      <c r="AA61" s="21"/>
      <c r="AB61" s="21"/>
      <c r="AC61" s="21"/>
      <c r="AD61" s="21"/>
      <c r="AE61" s="21"/>
      <c r="AF61" s="21"/>
      <c r="AG61" s="21"/>
      <c r="AH61" s="21"/>
      <c r="AI61" s="21"/>
      <c r="AJ61" s="21"/>
      <c r="AK61" s="21"/>
      <c r="AL61" s="21"/>
      <c r="AM61" s="21"/>
      <c r="AN61" s="21"/>
      <c r="AO61" s="21"/>
    </row>
    <row r="62" spans="1:41" s="6" customFormat="1" ht="68.400000000000006" x14ac:dyDescent="0.3">
      <c r="A62" s="107">
        <v>54</v>
      </c>
      <c r="B62" s="103" t="s">
        <v>234</v>
      </c>
      <c r="C62" s="128" t="s">
        <v>239</v>
      </c>
      <c r="D62" s="128" t="s">
        <v>240</v>
      </c>
      <c r="E62" s="103" t="s">
        <v>241</v>
      </c>
      <c r="F62" s="107" t="s">
        <v>18</v>
      </c>
      <c r="G62" s="103" t="s">
        <v>242</v>
      </c>
      <c r="H62" s="108">
        <f>++'[5]PLAN DE ACCION'!I67</f>
        <v>0</v>
      </c>
      <c r="I62" s="112" t="s">
        <v>243</v>
      </c>
      <c r="J62" s="108">
        <f>+'[5]PLAN DE ACCION'!J67</f>
        <v>0</v>
      </c>
      <c r="K62" s="108"/>
      <c r="L62" s="108">
        <f>+'[5]PLAN DE ACCION'!K67</f>
        <v>0</v>
      </c>
      <c r="M62" s="108"/>
      <c r="N62" s="108">
        <f>+'[5]PLAN DE ACCION'!L67</f>
        <v>0</v>
      </c>
      <c r="O62" s="108"/>
      <c r="P62" s="108"/>
      <c r="Q62" s="108"/>
      <c r="R62" s="107" t="s">
        <v>16</v>
      </c>
      <c r="S62" s="109" t="s">
        <v>244</v>
      </c>
      <c r="T62" s="21"/>
      <c r="U62" s="21"/>
      <c r="V62" s="21"/>
      <c r="W62" s="21"/>
      <c r="X62" s="21"/>
      <c r="Y62" s="21"/>
      <c r="Z62" s="21"/>
      <c r="AA62" s="21"/>
      <c r="AB62" s="21"/>
      <c r="AC62" s="21"/>
      <c r="AD62" s="21"/>
      <c r="AE62" s="21"/>
      <c r="AF62" s="21"/>
      <c r="AG62" s="21"/>
      <c r="AH62" s="21"/>
      <c r="AI62" s="21"/>
      <c r="AJ62" s="21"/>
      <c r="AK62" s="21"/>
      <c r="AL62" s="21"/>
      <c r="AM62" s="21"/>
      <c r="AN62" s="21"/>
      <c r="AO62" s="21"/>
    </row>
    <row r="63" spans="1:41" s="6" customFormat="1" ht="96.6" x14ac:dyDescent="0.3">
      <c r="A63" s="107">
        <v>55</v>
      </c>
      <c r="B63" s="103" t="s">
        <v>234</v>
      </c>
      <c r="C63" s="128" t="s">
        <v>245</v>
      </c>
      <c r="D63" s="128" t="s">
        <v>246</v>
      </c>
      <c r="E63" s="103" t="s">
        <v>247</v>
      </c>
      <c r="F63" s="107" t="s">
        <v>15</v>
      </c>
      <c r="G63" s="103" t="s">
        <v>248</v>
      </c>
      <c r="H63" s="108">
        <f>++'[5]PLAN DE ACCION'!I68</f>
        <v>0</v>
      </c>
      <c r="I63" s="112" t="s">
        <v>249</v>
      </c>
      <c r="J63" s="108">
        <f>+'[5]PLAN DE ACCION'!J68</f>
        <v>0</v>
      </c>
      <c r="K63" s="108"/>
      <c r="L63" s="108">
        <f>+'[5]PLAN DE ACCION'!K68</f>
        <v>0</v>
      </c>
      <c r="M63" s="108"/>
      <c r="N63" s="108">
        <f>+'[5]PLAN DE ACCION'!L68</f>
        <v>0</v>
      </c>
      <c r="O63" s="108"/>
      <c r="P63" s="108"/>
      <c r="Q63" s="108"/>
      <c r="R63" s="107" t="s">
        <v>16</v>
      </c>
      <c r="S63" s="109" t="s">
        <v>250</v>
      </c>
      <c r="T63" s="21"/>
      <c r="U63" s="21"/>
      <c r="V63" s="21"/>
      <c r="W63" s="21"/>
      <c r="X63" s="21"/>
      <c r="Y63" s="21"/>
      <c r="Z63" s="21"/>
      <c r="AA63" s="21"/>
      <c r="AB63" s="21"/>
      <c r="AC63" s="21"/>
      <c r="AD63" s="21"/>
      <c r="AE63" s="21"/>
      <c r="AF63" s="21"/>
      <c r="AG63" s="21"/>
      <c r="AH63" s="21"/>
      <c r="AI63" s="21"/>
      <c r="AJ63" s="21"/>
      <c r="AK63" s="21"/>
      <c r="AL63" s="21"/>
      <c r="AM63" s="21"/>
      <c r="AN63" s="21"/>
      <c r="AO63" s="21"/>
    </row>
    <row r="64" spans="1:41" s="6" customFormat="1" ht="45.6" x14ac:dyDescent="0.3">
      <c r="A64" s="107">
        <v>57</v>
      </c>
      <c r="B64" s="103" t="s">
        <v>39</v>
      </c>
      <c r="C64" s="128" t="s">
        <v>40</v>
      </c>
      <c r="D64" s="128" t="s">
        <v>41</v>
      </c>
      <c r="E64" s="103" t="s">
        <v>42</v>
      </c>
      <c r="F64" s="107" t="s">
        <v>15</v>
      </c>
      <c r="G64" s="103" t="s">
        <v>43</v>
      </c>
      <c r="H64" s="108">
        <f>++'[5]PLAN DE ACCION'!I70</f>
        <v>0</v>
      </c>
      <c r="I64" s="108"/>
      <c r="J64" s="108">
        <f>+'[5]PLAN DE ACCION'!J70</f>
        <v>0</v>
      </c>
      <c r="K64" s="108"/>
      <c r="L64" s="108">
        <f>+'[5]PLAN DE ACCION'!K70</f>
        <v>0</v>
      </c>
      <c r="M64" s="108"/>
      <c r="N64" s="108">
        <f>+'[5]PLAN DE ACCION'!L70</f>
        <v>0</v>
      </c>
      <c r="O64" s="108"/>
      <c r="P64" s="108"/>
      <c r="Q64" s="108"/>
      <c r="R64" s="107" t="s">
        <v>16</v>
      </c>
      <c r="S64" s="109" t="s">
        <v>23</v>
      </c>
      <c r="T64" s="21"/>
      <c r="U64" s="21"/>
      <c r="V64" s="21"/>
      <c r="W64" s="21"/>
      <c r="X64" s="21"/>
      <c r="Y64" s="21"/>
      <c r="Z64" s="21"/>
      <c r="AA64" s="21"/>
      <c r="AB64" s="21"/>
      <c r="AC64" s="21"/>
      <c r="AD64" s="21"/>
      <c r="AE64" s="21"/>
      <c r="AF64" s="21"/>
      <c r="AG64" s="21"/>
      <c r="AH64" s="21"/>
      <c r="AI64" s="21"/>
      <c r="AJ64" s="21"/>
      <c r="AK64" s="21"/>
      <c r="AL64" s="21"/>
      <c r="AM64" s="21"/>
      <c r="AN64" s="21"/>
      <c r="AO64" s="21"/>
    </row>
    <row r="65" spans="1:19" s="12" customFormat="1" ht="7.2" customHeight="1" x14ac:dyDescent="0.3">
      <c r="A65" s="10"/>
      <c r="B65" s="10"/>
      <c r="C65" s="10"/>
      <c r="D65" s="10"/>
      <c r="E65" s="10"/>
      <c r="F65" s="11"/>
      <c r="G65" s="10"/>
      <c r="H65" s="10"/>
      <c r="I65" s="10"/>
      <c r="J65" s="10"/>
      <c r="K65" s="10"/>
      <c r="L65" s="10"/>
      <c r="M65" s="10"/>
      <c r="N65" s="10"/>
      <c r="O65" s="10"/>
      <c r="P65" s="10"/>
      <c r="Q65" s="10"/>
      <c r="R65" s="10"/>
      <c r="S65" s="15"/>
    </row>
    <row r="66" spans="1:19" s="6" customFormat="1" ht="45.6" x14ac:dyDescent="0.3">
      <c r="A66" s="143">
        <v>29</v>
      </c>
      <c r="B66" s="144" t="s">
        <v>14</v>
      </c>
      <c r="C66" s="145" t="s">
        <v>318</v>
      </c>
      <c r="D66" s="145" t="s">
        <v>319</v>
      </c>
      <c r="E66" s="146" t="s">
        <v>169</v>
      </c>
      <c r="F66" s="143" t="s">
        <v>15</v>
      </c>
      <c r="G66" s="146" t="s">
        <v>320</v>
      </c>
      <c r="H66" s="143">
        <v>0</v>
      </c>
      <c r="I66" s="147"/>
      <c r="J66" s="143">
        <v>20</v>
      </c>
      <c r="K66" s="147"/>
      <c r="L66" s="143">
        <v>20</v>
      </c>
      <c r="M66" s="147"/>
      <c r="N66" s="143">
        <v>20</v>
      </c>
      <c r="O66" s="147"/>
      <c r="P66" s="148">
        <v>16000000</v>
      </c>
      <c r="Q66" s="149">
        <v>16000000</v>
      </c>
      <c r="R66" s="149">
        <f>+'[6]PLAN DE ACCION'!M42</f>
        <v>0</v>
      </c>
      <c r="S66" s="150" t="s">
        <v>170</v>
      </c>
    </row>
    <row r="67" spans="1:19" s="6" customFormat="1" ht="68.400000000000006" x14ac:dyDescent="0.3">
      <c r="A67" s="143">
        <v>30</v>
      </c>
      <c r="B67" s="144" t="s">
        <v>14</v>
      </c>
      <c r="C67" s="145" t="s">
        <v>171</v>
      </c>
      <c r="D67" s="145" t="s">
        <v>172</v>
      </c>
      <c r="E67" s="146" t="s">
        <v>173</v>
      </c>
      <c r="F67" s="143" t="s">
        <v>15</v>
      </c>
      <c r="G67" s="146" t="s">
        <v>174</v>
      </c>
      <c r="H67" s="143">
        <v>0</v>
      </c>
      <c r="I67" s="147"/>
      <c r="J67" s="151">
        <v>1</v>
      </c>
      <c r="K67" s="147"/>
      <c r="L67" s="151">
        <v>1</v>
      </c>
      <c r="M67" s="147"/>
      <c r="N67" s="151">
        <v>1</v>
      </c>
      <c r="O67" s="147"/>
      <c r="P67" s="148">
        <v>47000000</v>
      </c>
      <c r="Q67" s="149">
        <v>87575600</v>
      </c>
      <c r="R67" s="149">
        <f>+'[6]PLAN DE ACCION'!M43</f>
        <v>0</v>
      </c>
      <c r="S67" s="150" t="s">
        <v>170</v>
      </c>
    </row>
    <row r="68" spans="1:19" s="6" customFormat="1" ht="57" x14ac:dyDescent="0.3">
      <c r="A68" s="143">
        <v>31</v>
      </c>
      <c r="B68" s="144" t="s">
        <v>14</v>
      </c>
      <c r="C68" s="152" t="s">
        <v>321</v>
      </c>
      <c r="D68" s="152" t="s">
        <v>322</v>
      </c>
      <c r="E68" s="146" t="s">
        <v>173</v>
      </c>
      <c r="F68" s="143" t="s">
        <v>15</v>
      </c>
      <c r="G68" s="146" t="s">
        <v>174</v>
      </c>
      <c r="H68" s="143">
        <v>0</v>
      </c>
      <c r="I68" s="147"/>
      <c r="J68" s="143">
        <v>1</v>
      </c>
      <c r="K68" s="147"/>
      <c r="L68" s="143">
        <v>1</v>
      </c>
      <c r="M68" s="147"/>
      <c r="N68" s="143">
        <v>1</v>
      </c>
      <c r="O68" s="147"/>
      <c r="P68" s="148">
        <v>83000000</v>
      </c>
      <c r="Q68" s="149">
        <v>195000000</v>
      </c>
      <c r="R68" s="149">
        <f>+'[6]PLAN DE ACCION'!M44</f>
        <v>0</v>
      </c>
      <c r="S68" s="150" t="s">
        <v>170</v>
      </c>
    </row>
    <row r="69" spans="1:19" s="6" customFormat="1" ht="45.6" x14ac:dyDescent="0.3">
      <c r="A69" s="143">
        <v>32</v>
      </c>
      <c r="B69" s="144" t="s">
        <v>14</v>
      </c>
      <c r="C69" s="152" t="s">
        <v>323</v>
      </c>
      <c r="D69" s="152" t="s">
        <v>324</v>
      </c>
      <c r="E69" s="146" t="s">
        <v>175</v>
      </c>
      <c r="F69" s="143" t="s">
        <v>15</v>
      </c>
      <c r="G69" s="146" t="s">
        <v>174</v>
      </c>
      <c r="H69" s="143">
        <v>0</v>
      </c>
      <c r="I69" s="147"/>
      <c r="J69" s="143">
        <v>1</v>
      </c>
      <c r="K69" s="147"/>
      <c r="L69" s="143">
        <v>1</v>
      </c>
      <c r="M69" s="147"/>
      <c r="N69" s="143">
        <v>1</v>
      </c>
      <c r="O69" s="147"/>
      <c r="P69" s="148">
        <v>225000000</v>
      </c>
      <c r="Q69" s="149">
        <v>235000000</v>
      </c>
      <c r="R69" s="149">
        <f>+'[6]PLAN DE ACCION'!M45</f>
        <v>0</v>
      </c>
      <c r="S69" s="150" t="s">
        <v>170</v>
      </c>
    </row>
    <row r="70" spans="1:19" s="6" customFormat="1" ht="45.6" x14ac:dyDescent="0.3">
      <c r="A70" s="143">
        <v>33</v>
      </c>
      <c r="B70" s="144" t="s">
        <v>14</v>
      </c>
      <c r="C70" s="152" t="s">
        <v>325</v>
      </c>
      <c r="D70" s="152" t="s">
        <v>326</v>
      </c>
      <c r="E70" s="152" t="s">
        <v>175</v>
      </c>
      <c r="F70" s="143" t="s">
        <v>15</v>
      </c>
      <c r="G70" s="146" t="s">
        <v>174</v>
      </c>
      <c r="H70" s="143">
        <v>0</v>
      </c>
      <c r="I70" s="147"/>
      <c r="J70" s="143">
        <v>1</v>
      </c>
      <c r="K70" s="147"/>
      <c r="L70" s="143">
        <v>1</v>
      </c>
      <c r="M70" s="147"/>
      <c r="N70" s="143">
        <v>1</v>
      </c>
      <c r="O70" s="147"/>
      <c r="P70" s="148">
        <v>98000000</v>
      </c>
      <c r="Q70" s="149">
        <v>51000000</v>
      </c>
      <c r="R70" s="149">
        <f>+'[6]PLAN DE ACCION'!M46</f>
        <v>0</v>
      </c>
      <c r="S70" s="150" t="s">
        <v>170</v>
      </c>
    </row>
    <row r="71" spans="1:19" s="6" customFormat="1" ht="45.6" x14ac:dyDescent="0.3">
      <c r="A71" s="143">
        <v>34</v>
      </c>
      <c r="B71" s="144" t="s">
        <v>14</v>
      </c>
      <c r="C71" s="152" t="s">
        <v>327</v>
      </c>
      <c r="D71" s="152" t="s">
        <v>328</v>
      </c>
      <c r="E71" s="152" t="s">
        <v>175</v>
      </c>
      <c r="F71" s="143" t="s">
        <v>15</v>
      </c>
      <c r="G71" s="146" t="s">
        <v>174</v>
      </c>
      <c r="H71" s="143">
        <v>0</v>
      </c>
      <c r="I71" s="147"/>
      <c r="J71" s="143">
        <v>1</v>
      </c>
      <c r="K71" s="147"/>
      <c r="L71" s="143">
        <v>1</v>
      </c>
      <c r="M71" s="147"/>
      <c r="N71" s="143">
        <v>1</v>
      </c>
      <c r="O71" s="147"/>
      <c r="P71" s="148">
        <v>3546539574</v>
      </c>
      <c r="Q71" s="149">
        <v>3205088288</v>
      </c>
      <c r="R71" s="149">
        <f>+'[6]PLAN DE ACCION'!M47</f>
        <v>0</v>
      </c>
      <c r="S71" s="150" t="s">
        <v>170</v>
      </c>
    </row>
    <row r="72" spans="1:19" s="6" customFormat="1" ht="34.200000000000003" x14ac:dyDescent="0.3">
      <c r="A72" s="107">
        <v>58</v>
      </c>
      <c r="B72" s="103" t="s">
        <v>14</v>
      </c>
      <c r="C72" s="126" t="s">
        <v>329</v>
      </c>
      <c r="D72" s="126" t="s">
        <v>330</v>
      </c>
      <c r="E72" s="126" t="s">
        <v>251</v>
      </c>
      <c r="F72" s="107" t="s">
        <v>15</v>
      </c>
      <c r="G72" s="126" t="s">
        <v>252</v>
      </c>
      <c r="H72" s="114">
        <f>+'[7]PLAN DE ACCION'!I71</f>
        <v>0</v>
      </c>
      <c r="I72" s="114"/>
      <c r="J72" s="114">
        <f>+'[7]PLAN DE ACCION'!J71</f>
        <v>0</v>
      </c>
      <c r="K72" s="114"/>
      <c r="L72" s="114">
        <f>+'[7]PLAN DE ACCION'!K71</f>
        <v>0</v>
      </c>
      <c r="M72" s="114"/>
      <c r="N72" s="114">
        <f>+'[7]PLAN DE ACCION'!L71</f>
        <v>0</v>
      </c>
      <c r="O72" s="114"/>
      <c r="P72" s="114"/>
      <c r="Q72" s="114"/>
      <c r="R72" s="107"/>
      <c r="S72" s="109" t="s">
        <v>253</v>
      </c>
    </row>
    <row r="73" spans="1:19" s="6" customFormat="1" ht="45.6" x14ac:dyDescent="0.3">
      <c r="A73" s="107">
        <v>59</v>
      </c>
      <c r="B73" s="103" t="s">
        <v>14</v>
      </c>
      <c r="C73" s="153" t="s">
        <v>254</v>
      </c>
      <c r="D73" s="153" t="s">
        <v>331</v>
      </c>
      <c r="E73" s="127" t="s">
        <v>332</v>
      </c>
      <c r="F73" s="99" t="s">
        <v>15</v>
      </c>
      <c r="G73" s="126" t="s">
        <v>255</v>
      </c>
      <c r="H73" s="115">
        <f>+'[7]PLAN DE ACCION'!I72</f>
        <v>0</v>
      </c>
      <c r="I73" s="114"/>
      <c r="J73" s="115">
        <f>+'[7]PLAN DE ACCION'!J72</f>
        <v>0</v>
      </c>
      <c r="K73" s="114"/>
      <c r="L73" s="115">
        <f>+'[7]PLAN DE ACCION'!K72</f>
        <v>0</v>
      </c>
      <c r="M73" s="114"/>
      <c r="N73" s="115">
        <f>+'[7]PLAN DE ACCION'!L72</f>
        <v>0</v>
      </c>
      <c r="O73" s="114"/>
      <c r="P73" s="114"/>
      <c r="Q73" s="114"/>
      <c r="R73" s="107" t="s">
        <v>16</v>
      </c>
      <c r="S73" s="109" t="s">
        <v>253</v>
      </c>
    </row>
    <row r="74" spans="1:19" s="6" customFormat="1" ht="34.200000000000003" x14ac:dyDescent="0.3">
      <c r="A74" s="107">
        <v>60</v>
      </c>
      <c r="B74" s="103" t="s">
        <v>14</v>
      </c>
      <c r="C74" s="153" t="s">
        <v>256</v>
      </c>
      <c r="D74" s="153" t="s">
        <v>257</v>
      </c>
      <c r="E74" s="127" t="s">
        <v>258</v>
      </c>
      <c r="F74" s="99" t="s">
        <v>15</v>
      </c>
      <c r="G74" s="126" t="s">
        <v>259</v>
      </c>
      <c r="H74" s="114">
        <f>+'[7]PLAN DE ACCION'!I73</f>
        <v>0</v>
      </c>
      <c r="I74" s="114"/>
      <c r="J74" s="114">
        <f>+'[7]PLAN DE ACCION'!J73</f>
        <v>0</v>
      </c>
      <c r="K74" s="114"/>
      <c r="L74" s="114">
        <f>+'[7]PLAN DE ACCION'!K73</f>
        <v>0</v>
      </c>
      <c r="M74" s="114"/>
      <c r="N74" s="114">
        <f>+'[7]PLAN DE ACCION'!L73</f>
        <v>0</v>
      </c>
      <c r="O74" s="114"/>
      <c r="P74" s="114"/>
      <c r="Q74" s="114"/>
      <c r="R74" s="107" t="s">
        <v>16</v>
      </c>
      <c r="S74" s="109" t="s">
        <v>253</v>
      </c>
    </row>
    <row r="75" spans="1:19" s="6" customFormat="1" ht="22.8" x14ac:dyDescent="0.3">
      <c r="A75" s="107">
        <v>61</v>
      </c>
      <c r="B75" s="103" t="s">
        <v>14</v>
      </c>
      <c r="C75" s="153" t="s">
        <v>333</v>
      </c>
      <c r="D75" s="153" t="s">
        <v>334</v>
      </c>
      <c r="E75" s="127" t="s">
        <v>260</v>
      </c>
      <c r="F75" s="154" t="s">
        <v>18</v>
      </c>
      <c r="G75" s="126" t="s">
        <v>261</v>
      </c>
      <c r="H75" s="115">
        <f>+'[7]PLAN DE ACCION'!I74</f>
        <v>0</v>
      </c>
      <c r="I75" s="114"/>
      <c r="J75" s="115">
        <f>+'[7]PLAN DE ACCION'!J74</f>
        <v>0</v>
      </c>
      <c r="K75" s="114"/>
      <c r="L75" s="115">
        <f>+'[7]PLAN DE ACCION'!K74</f>
        <v>0</v>
      </c>
      <c r="M75" s="114"/>
      <c r="N75" s="115">
        <f>+'[7]PLAN DE ACCION'!L74</f>
        <v>0</v>
      </c>
      <c r="O75" s="114"/>
      <c r="P75" s="114"/>
      <c r="Q75" s="114"/>
      <c r="R75" s="114" t="s">
        <v>16</v>
      </c>
      <c r="S75" s="109" t="s">
        <v>253</v>
      </c>
    </row>
    <row r="76" spans="1:19" s="6" customFormat="1" ht="45.6" x14ac:dyDescent="0.3">
      <c r="A76" s="1">
        <v>28</v>
      </c>
      <c r="B76" s="3" t="s">
        <v>140</v>
      </c>
      <c r="C76" s="3" t="s">
        <v>164</v>
      </c>
      <c r="D76" s="3" t="s">
        <v>165</v>
      </c>
      <c r="E76" s="3" t="s">
        <v>166</v>
      </c>
      <c r="F76" s="1" t="s">
        <v>15</v>
      </c>
      <c r="G76" s="3" t="s">
        <v>167</v>
      </c>
      <c r="H76" s="1">
        <v>30</v>
      </c>
      <c r="I76" s="1">
        <v>30</v>
      </c>
      <c r="J76" s="1">
        <v>30</v>
      </c>
      <c r="K76" s="1">
        <v>30</v>
      </c>
      <c r="L76" s="1"/>
      <c r="M76" s="1"/>
      <c r="N76" s="1" t="s">
        <v>16</v>
      </c>
      <c r="O76" s="2">
        <v>195850000</v>
      </c>
      <c r="P76" s="2"/>
      <c r="Q76" s="2"/>
      <c r="R76" s="2">
        <v>407382303</v>
      </c>
      <c r="S76" s="16" t="s">
        <v>168</v>
      </c>
    </row>
    <row r="77" spans="1:19" s="12" customFormat="1" ht="7.2" customHeight="1" x14ac:dyDescent="0.3">
      <c r="A77" s="10"/>
      <c r="B77" s="10"/>
      <c r="C77" s="10"/>
      <c r="D77" s="10"/>
      <c r="E77" s="10"/>
      <c r="F77" s="11"/>
      <c r="G77" s="10"/>
      <c r="H77" s="10"/>
      <c r="I77" s="10"/>
      <c r="J77" s="10"/>
      <c r="K77" s="10"/>
      <c r="L77" s="10"/>
      <c r="M77" s="10"/>
      <c r="N77" s="10"/>
      <c r="O77" s="10"/>
      <c r="P77" s="10"/>
      <c r="Q77" s="10"/>
      <c r="R77" s="10"/>
      <c r="S77" s="15"/>
    </row>
    <row r="78" spans="1:19" s="23" customFormat="1" ht="34.200000000000003" x14ac:dyDescent="0.3">
      <c r="A78" s="87">
        <v>67</v>
      </c>
      <c r="B78" s="86" t="s">
        <v>268</v>
      </c>
      <c r="C78" s="86" t="s">
        <v>269</v>
      </c>
      <c r="D78" s="86" t="s">
        <v>270</v>
      </c>
      <c r="E78" s="86" t="s">
        <v>271</v>
      </c>
      <c r="F78" s="87" t="s">
        <v>15</v>
      </c>
      <c r="G78" s="86" t="s">
        <v>272</v>
      </c>
      <c r="H78" s="86">
        <v>4</v>
      </c>
      <c r="I78" s="86">
        <v>4</v>
      </c>
      <c r="J78" s="86">
        <v>4</v>
      </c>
      <c r="K78" s="86">
        <v>4</v>
      </c>
      <c r="L78" s="87"/>
      <c r="M78" s="87" t="s">
        <v>16</v>
      </c>
      <c r="N78" s="87"/>
      <c r="O78" s="116">
        <f>(2*3300000*11)+(2285000*2*11)</f>
        <v>122870000</v>
      </c>
      <c r="P78" s="116">
        <f t="shared" ref="P78:R80" si="0">+O78*1.03</f>
        <v>126556100</v>
      </c>
      <c r="Q78" s="116">
        <f t="shared" si="0"/>
        <v>130352783</v>
      </c>
      <c r="R78" s="116">
        <f t="shared" si="0"/>
        <v>134263366.49000001</v>
      </c>
      <c r="S78" s="89" t="s">
        <v>273</v>
      </c>
    </row>
    <row r="79" spans="1:19" s="23" customFormat="1" ht="34.200000000000003" x14ac:dyDescent="0.3">
      <c r="A79" s="87">
        <v>68</v>
      </c>
      <c r="B79" s="86" t="s">
        <v>274</v>
      </c>
      <c r="C79" s="86" t="s">
        <v>275</v>
      </c>
      <c r="D79" s="86" t="s">
        <v>276</v>
      </c>
      <c r="E79" s="86" t="s">
        <v>277</v>
      </c>
      <c r="F79" s="87" t="s">
        <v>15</v>
      </c>
      <c r="G79" s="86" t="s">
        <v>278</v>
      </c>
      <c r="H79" s="86">
        <v>4</v>
      </c>
      <c r="I79" s="86">
        <v>4</v>
      </c>
      <c r="J79" s="86">
        <v>4</v>
      </c>
      <c r="K79" s="86">
        <v>4</v>
      </c>
      <c r="L79" s="87"/>
      <c r="M79" s="87"/>
      <c r="N79" s="87" t="s">
        <v>16</v>
      </c>
      <c r="O79" s="117">
        <f>3300000*8</f>
        <v>26400000</v>
      </c>
      <c r="P79" s="117">
        <f t="shared" si="0"/>
        <v>27192000</v>
      </c>
      <c r="Q79" s="117">
        <f t="shared" si="0"/>
        <v>28007760</v>
      </c>
      <c r="R79" s="118">
        <f t="shared" si="0"/>
        <v>28847992.800000001</v>
      </c>
      <c r="S79" s="89" t="s">
        <v>273</v>
      </c>
    </row>
    <row r="80" spans="1:19" s="23" customFormat="1" ht="114" x14ac:dyDescent="0.3">
      <c r="A80" s="87">
        <v>69</v>
      </c>
      <c r="B80" s="86" t="s">
        <v>140</v>
      </c>
      <c r="C80" s="86" t="s">
        <v>279</v>
      </c>
      <c r="D80" s="86" t="s">
        <v>280</v>
      </c>
      <c r="E80" s="86" t="s">
        <v>281</v>
      </c>
      <c r="F80" s="87" t="s">
        <v>15</v>
      </c>
      <c r="G80" s="86" t="s">
        <v>17</v>
      </c>
      <c r="H80" s="87">
        <v>0</v>
      </c>
      <c r="I80" s="87">
        <v>1</v>
      </c>
      <c r="J80" s="87">
        <v>1</v>
      </c>
      <c r="K80" s="87">
        <v>1</v>
      </c>
      <c r="L80" s="87"/>
      <c r="M80" s="87"/>
      <c r="N80" s="87" t="s">
        <v>16</v>
      </c>
      <c r="O80" s="118">
        <f>3300000*8</f>
        <v>26400000</v>
      </c>
      <c r="P80" s="118">
        <f t="shared" si="0"/>
        <v>27192000</v>
      </c>
      <c r="Q80" s="118">
        <f t="shared" si="0"/>
        <v>28007760</v>
      </c>
      <c r="R80" s="118">
        <f t="shared" si="0"/>
        <v>28847992.800000001</v>
      </c>
      <c r="S80" s="89" t="s">
        <v>282</v>
      </c>
    </row>
    <row r="81" spans="1:19" s="23" customFormat="1" ht="45.6" x14ac:dyDescent="0.3">
      <c r="A81" s="87">
        <v>70</v>
      </c>
      <c r="B81" s="86" t="s">
        <v>14</v>
      </c>
      <c r="C81" s="86" t="s">
        <v>283</v>
      </c>
      <c r="D81" s="86" t="s">
        <v>284</v>
      </c>
      <c r="E81" s="86" t="s">
        <v>285</v>
      </c>
      <c r="F81" s="87" t="s">
        <v>15</v>
      </c>
      <c r="G81" s="86" t="s">
        <v>286</v>
      </c>
      <c r="H81" s="87">
        <v>2</v>
      </c>
      <c r="I81" s="87">
        <v>2</v>
      </c>
      <c r="J81" s="87">
        <v>2</v>
      </c>
      <c r="K81" s="87">
        <v>2</v>
      </c>
      <c r="L81" s="87" t="s">
        <v>16</v>
      </c>
      <c r="M81" s="87"/>
      <c r="N81" s="87"/>
      <c r="O81" s="118">
        <v>0</v>
      </c>
      <c r="P81" s="118">
        <v>0</v>
      </c>
      <c r="Q81" s="118">
        <v>0</v>
      </c>
      <c r="R81" s="118">
        <v>0</v>
      </c>
      <c r="S81" s="89" t="s">
        <v>287</v>
      </c>
    </row>
    <row r="82" spans="1:19" s="23" customFormat="1" ht="68.400000000000006" x14ac:dyDescent="0.3">
      <c r="A82" s="87">
        <v>71</v>
      </c>
      <c r="B82" s="86" t="s">
        <v>140</v>
      </c>
      <c r="C82" s="86" t="s">
        <v>288</v>
      </c>
      <c r="D82" s="86" t="s">
        <v>289</v>
      </c>
      <c r="E82" s="86" t="s">
        <v>290</v>
      </c>
      <c r="F82" s="87" t="s">
        <v>15</v>
      </c>
      <c r="G82" s="86" t="s">
        <v>291</v>
      </c>
      <c r="H82" s="87">
        <v>1</v>
      </c>
      <c r="I82" s="87">
        <v>1</v>
      </c>
      <c r="J82" s="87">
        <v>1</v>
      </c>
      <c r="K82" s="87">
        <v>1</v>
      </c>
      <c r="L82" s="87"/>
      <c r="M82" s="87" t="s">
        <v>16</v>
      </c>
      <c r="N82" s="87"/>
      <c r="O82" s="118">
        <f>3300000*8</f>
        <v>26400000</v>
      </c>
      <c r="P82" s="118">
        <f t="shared" ref="P82:R83" si="1">+O82*1.03</f>
        <v>27192000</v>
      </c>
      <c r="Q82" s="118">
        <f t="shared" si="1"/>
        <v>28007760</v>
      </c>
      <c r="R82" s="118">
        <f t="shared" si="1"/>
        <v>28847992.800000001</v>
      </c>
      <c r="S82" s="89" t="s">
        <v>292</v>
      </c>
    </row>
    <row r="83" spans="1:19" s="23" customFormat="1" ht="76.5" customHeight="1" x14ac:dyDescent="0.3">
      <c r="A83" s="87">
        <v>72</v>
      </c>
      <c r="B83" s="86" t="s">
        <v>140</v>
      </c>
      <c r="C83" s="86" t="s">
        <v>141</v>
      </c>
      <c r="D83" s="86" t="s">
        <v>142</v>
      </c>
      <c r="E83" s="86" t="s">
        <v>143</v>
      </c>
      <c r="F83" s="87" t="s">
        <v>15</v>
      </c>
      <c r="G83" s="86" t="s">
        <v>144</v>
      </c>
      <c r="H83" s="87">
        <v>12</v>
      </c>
      <c r="I83" s="87">
        <v>12</v>
      </c>
      <c r="J83" s="87">
        <v>12</v>
      </c>
      <c r="K83" s="87">
        <v>12</v>
      </c>
      <c r="L83" s="87" t="s">
        <v>16</v>
      </c>
      <c r="M83" s="87" t="s">
        <v>16</v>
      </c>
      <c r="N83" s="87" t="s">
        <v>16</v>
      </c>
      <c r="O83" s="118">
        <f>3300000*8</f>
        <v>26400000</v>
      </c>
      <c r="P83" s="118">
        <v>35000000</v>
      </c>
      <c r="Q83" s="118">
        <f t="shared" si="1"/>
        <v>36050000</v>
      </c>
      <c r="R83" s="118">
        <f t="shared" si="1"/>
        <v>37131500</v>
      </c>
      <c r="S83" s="89" t="s">
        <v>145</v>
      </c>
    </row>
    <row r="84" spans="1:19" s="23" customFormat="1" ht="108" customHeight="1" x14ac:dyDescent="0.3">
      <c r="A84" s="87">
        <v>73</v>
      </c>
      <c r="B84" s="86" t="s">
        <v>140</v>
      </c>
      <c r="C84" s="90" t="s">
        <v>293</v>
      </c>
      <c r="D84" s="90" t="s">
        <v>294</v>
      </c>
      <c r="E84" s="86" t="s">
        <v>295</v>
      </c>
      <c r="F84" s="87" t="s">
        <v>15</v>
      </c>
      <c r="G84" s="86" t="s">
        <v>296</v>
      </c>
      <c r="H84" s="87">
        <v>1</v>
      </c>
      <c r="I84" s="87">
        <v>1</v>
      </c>
      <c r="J84" s="87">
        <v>1</v>
      </c>
      <c r="K84" s="87">
        <v>1</v>
      </c>
      <c r="L84" s="87"/>
      <c r="M84" s="119" t="s">
        <v>16</v>
      </c>
      <c r="N84" s="87"/>
      <c r="O84" s="87"/>
      <c r="P84" s="87"/>
      <c r="Q84" s="87"/>
      <c r="R84" s="87"/>
      <c r="S84" s="89" t="s">
        <v>297</v>
      </c>
    </row>
    <row r="85" spans="1:19" s="23" customFormat="1" ht="68.400000000000006" x14ac:dyDescent="0.3">
      <c r="A85" s="87">
        <v>74</v>
      </c>
      <c r="B85" s="86" t="s">
        <v>140</v>
      </c>
      <c r="C85" s="90" t="s">
        <v>298</v>
      </c>
      <c r="D85" s="90" t="s">
        <v>299</v>
      </c>
      <c r="E85" s="86" t="s">
        <v>300</v>
      </c>
      <c r="F85" s="87" t="s">
        <v>15</v>
      </c>
      <c r="G85" s="86" t="s">
        <v>301</v>
      </c>
      <c r="H85" s="87">
        <v>1</v>
      </c>
      <c r="I85" s="87">
        <v>1</v>
      </c>
      <c r="J85" s="87">
        <v>1</v>
      </c>
      <c r="K85" s="87">
        <v>1</v>
      </c>
      <c r="L85" s="87"/>
      <c r="M85" s="119" t="s">
        <v>16</v>
      </c>
      <c r="N85" s="87"/>
      <c r="O85" s="87"/>
      <c r="P85" s="87"/>
      <c r="Q85" s="87"/>
      <c r="R85" s="87"/>
      <c r="S85" s="89" t="s">
        <v>297</v>
      </c>
    </row>
    <row r="86" spans="1:19" s="23" customFormat="1" ht="92.25" customHeight="1" x14ac:dyDescent="0.3">
      <c r="A86" s="87">
        <v>75</v>
      </c>
      <c r="B86" s="86" t="s">
        <v>204</v>
      </c>
      <c r="C86" s="86" t="s">
        <v>302</v>
      </c>
      <c r="D86" s="86" t="s">
        <v>303</v>
      </c>
      <c r="E86" s="86" t="s">
        <v>304</v>
      </c>
      <c r="F86" s="87" t="s">
        <v>15</v>
      </c>
      <c r="G86" s="86" t="s">
        <v>305</v>
      </c>
      <c r="H86" s="87">
        <v>17</v>
      </c>
      <c r="I86" s="87">
        <v>17</v>
      </c>
      <c r="J86" s="87">
        <v>17</v>
      </c>
      <c r="K86" s="87">
        <v>17</v>
      </c>
      <c r="L86" s="87"/>
      <c r="M86" s="87"/>
      <c r="N86" s="87" t="s">
        <v>16</v>
      </c>
      <c r="O86" s="118">
        <f>3300000*8</f>
        <v>26400000</v>
      </c>
      <c r="P86" s="118">
        <f>+O86*1.03</f>
        <v>27192000</v>
      </c>
      <c r="Q86" s="118">
        <f>+P86*1.03</f>
        <v>28007760</v>
      </c>
      <c r="R86" s="118">
        <f>+Q86*1.03</f>
        <v>28847992.800000001</v>
      </c>
      <c r="S86" s="89" t="s">
        <v>306</v>
      </c>
    </row>
    <row r="87" spans="1:19" s="23" customFormat="1" ht="68.400000000000006" x14ac:dyDescent="0.3">
      <c r="A87" s="87">
        <v>76</v>
      </c>
      <c r="B87" s="86" t="s">
        <v>152</v>
      </c>
      <c r="C87" s="86" t="s">
        <v>307</v>
      </c>
      <c r="D87" s="86" t="s">
        <v>308</v>
      </c>
      <c r="E87" s="86" t="s">
        <v>309</v>
      </c>
      <c r="F87" s="87" t="s">
        <v>15</v>
      </c>
      <c r="G87" s="86" t="s">
        <v>310</v>
      </c>
      <c r="H87" s="87">
        <v>0</v>
      </c>
      <c r="I87" s="87">
        <v>1</v>
      </c>
      <c r="J87" s="87">
        <v>1</v>
      </c>
      <c r="K87" s="87">
        <v>1</v>
      </c>
      <c r="L87" s="87"/>
      <c r="M87" s="87"/>
      <c r="N87" s="87" t="s">
        <v>16</v>
      </c>
      <c r="O87" s="118">
        <v>1500000</v>
      </c>
      <c r="P87" s="118">
        <v>2200000</v>
      </c>
      <c r="Q87" s="118">
        <v>400000</v>
      </c>
      <c r="R87" s="118">
        <v>1000000</v>
      </c>
      <c r="S87" s="89" t="s">
        <v>311</v>
      </c>
    </row>
    <row r="88" spans="1:19" s="23" customFormat="1" ht="22.8" x14ac:dyDescent="0.3">
      <c r="A88" s="87">
        <v>77</v>
      </c>
      <c r="B88" s="86" t="s">
        <v>152</v>
      </c>
      <c r="C88" s="87" t="s">
        <v>205</v>
      </c>
      <c r="D88" s="87" t="s">
        <v>206</v>
      </c>
      <c r="E88" s="87" t="s">
        <v>207</v>
      </c>
      <c r="F88" s="87" t="s">
        <v>15</v>
      </c>
      <c r="G88" s="86" t="s">
        <v>208</v>
      </c>
      <c r="H88" s="87">
        <v>0</v>
      </c>
      <c r="I88" s="120">
        <v>1</v>
      </c>
      <c r="J88" s="120">
        <v>1</v>
      </c>
      <c r="K88" s="120">
        <v>1</v>
      </c>
      <c r="L88" s="87"/>
      <c r="M88" s="87"/>
      <c r="N88" s="87" t="s">
        <v>16</v>
      </c>
      <c r="O88" s="118">
        <v>0</v>
      </c>
      <c r="P88" s="118">
        <f>2885000*2*4</f>
        <v>23080000</v>
      </c>
      <c r="Q88" s="118">
        <f>+P88*1.03</f>
        <v>23772400</v>
      </c>
      <c r="R88" s="118">
        <f>+Q88*1.03</f>
        <v>24485572</v>
      </c>
      <c r="S88" s="88" t="s">
        <v>209</v>
      </c>
    </row>
    <row r="89" spans="1:19" s="24" customFormat="1" ht="68.400000000000006" x14ac:dyDescent="0.3">
      <c r="A89" s="92">
        <v>64</v>
      </c>
      <c r="B89" s="91" t="s">
        <v>24</v>
      </c>
      <c r="C89" s="91" t="s">
        <v>25</v>
      </c>
      <c r="D89" s="92" t="s">
        <v>26</v>
      </c>
      <c r="E89" s="92" t="s">
        <v>27</v>
      </c>
      <c r="F89" s="92" t="s">
        <v>15</v>
      </c>
      <c r="G89" s="91" t="s">
        <v>28</v>
      </c>
      <c r="H89" s="92">
        <v>0</v>
      </c>
      <c r="I89" s="92">
        <v>1</v>
      </c>
      <c r="J89" s="92">
        <v>0</v>
      </c>
      <c r="K89" s="92">
        <v>0</v>
      </c>
      <c r="L89" s="92"/>
      <c r="M89" s="92"/>
      <c r="N89" s="92" t="s">
        <v>16</v>
      </c>
      <c r="O89" s="158">
        <v>0</v>
      </c>
      <c r="P89" s="159" t="s">
        <v>266</v>
      </c>
      <c r="Q89" s="160" t="s">
        <v>267</v>
      </c>
      <c r="R89" s="160" t="s">
        <v>29</v>
      </c>
      <c r="S89" s="93" t="s">
        <v>30</v>
      </c>
    </row>
    <row r="90" spans="1:19" s="24" customFormat="1" ht="45.6" x14ac:dyDescent="0.3">
      <c r="A90" s="92">
        <v>65</v>
      </c>
      <c r="B90" s="91" t="s">
        <v>24</v>
      </c>
      <c r="C90" s="91" t="s">
        <v>31</v>
      </c>
      <c r="D90" s="92" t="s">
        <v>32</v>
      </c>
      <c r="E90" s="92" t="s">
        <v>33</v>
      </c>
      <c r="F90" s="92" t="s">
        <v>18</v>
      </c>
      <c r="G90" s="91" t="s">
        <v>33</v>
      </c>
      <c r="H90" s="92">
        <v>0</v>
      </c>
      <c r="I90" s="92">
        <v>0</v>
      </c>
      <c r="J90" s="92">
        <v>2</v>
      </c>
      <c r="K90" s="92">
        <v>2</v>
      </c>
      <c r="L90" s="92"/>
      <c r="M90" s="92"/>
      <c r="N90" s="92" t="s">
        <v>16</v>
      </c>
      <c r="O90" s="158"/>
      <c r="P90" s="160"/>
      <c r="Q90" s="160"/>
      <c r="R90" s="160"/>
      <c r="S90" s="93" t="s">
        <v>34</v>
      </c>
    </row>
    <row r="91" spans="1:19" s="24" customFormat="1" ht="57" x14ac:dyDescent="0.3">
      <c r="A91" s="92">
        <v>66</v>
      </c>
      <c r="B91" s="91" t="s">
        <v>24</v>
      </c>
      <c r="C91" s="91" t="s">
        <v>35</v>
      </c>
      <c r="D91" s="91" t="s">
        <v>36</v>
      </c>
      <c r="E91" s="91" t="s">
        <v>37</v>
      </c>
      <c r="F91" s="92" t="s">
        <v>15</v>
      </c>
      <c r="G91" s="91" t="s">
        <v>38</v>
      </c>
      <c r="H91" s="92">
        <v>0</v>
      </c>
      <c r="I91" s="92">
        <v>1</v>
      </c>
      <c r="J91" s="92">
        <v>1</v>
      </c>
      <c r="K91" s="92">
        <v>1</v>
      </c>
      <c r="L91" s="92"/>
      <c r="M91" s="92"/>
      <c r="N91" s="92" t="s">
        <v>16</v>
      </c>
      <c r="O91" s="158"/>
      <c r="P91" s="160"/>
      <c r="Q91" s="160"/>
      <c r="R91" s="160"/>
      <c r="S91" s="93" t="s">
        <v>30</v>
      </c>
    </row>
    <row r="92" spans="1:19" ht="34.200000000000003" x14ac:dyDescent="0.3">
      <c r="A92" s="121">
        <v>63</v>
      </c>
      <c r="B92" s="122" t="s">
        <v>14</v>
      </c>
      <c r="C92" s="123" t="s">
        <v>262</v>
      </c>
      <c r="D92" s="123" t="s">
        <v>263</v>
      </c>
      <c r="E92" s="122" t="s">
        <v>264</v>
      </c>
      <c r="F92" s="121" t="s">
        <v>15</v>
      </c>
      <c r="G92" s="122" t="s">
        <v>265</v>
      </c>
      <c r="H92" s="124">
        <v>0</v>
      </c>
      <c r="I92" s="124"/>
      <c r="J92" s="124">
        <v>1</v>
      </c>
      <c r="K92" s="124"/>
      <c r="L92" s="124">
        <v>1</v>
      </c>
      <c r="M92" s="124"/>
      <c r="N92" s="124">
        <v>1</v>
      </c>
      <c r="O92" s="124"/>
      <c r="P92" s="124"/>
      <c r="Q92" s="124" t="s">
        <v>16</v>
      </c>
      <c r="R92" s="124"/>
      <c r="S92" s="125" t="s">
        <v>312</v>
      </c>
    </row>
    <row r="93" spans="1:19" s="12" customFormat="1" x14ac:dyDescent="0.3">
      <c r="S93" s="17"/>
    </row>
    <row r="94" spans="1:19" s="12" customFormat="1" x14ac:dyDescent="0.3">
      <c r="S94" s="17"/>
    </row>
    <row r="95" spans="1:19" s="12" customFormat="1" x14ac:dyDescent="0.3">
      <c r="S95" s="17"/>
    </row>
    <row r="96" spans="1:19" s="12" customFormat="1" x14ac:dyDescent="0.3">
      <c r="S96" s="17"/>
    </row>
    <row r="97" spans="19:19" s="12" customFormat="1" x14ac:dyDescent="0.3">
      <c r="S97" s="17"/>
    </row>
  </sheetData>
  <mergeCells count="27">
    <mergeCell ref="F5:F7"/>
    <mergeCell ref="G5:G7"/>
    <mergeCell ref="H5:K5"/>
    <mergeCell ref="L5:R5"/>
    <mergeCell ref="H6:H7"/>
    <mergeCell ref="I6:I7"/>
    <mergeCell ref="C14:C15"/>
    <mergeCell ref="B5:B7"/>
    <mergeCell ref="C5:C7"/>
    <mergeCell ref="D5:D7"/>
    <mergeCell ref="E5:E7"/>
    <mergeCell ref="A2:S4"/>
    <mergeCell ref="O89:O91"/>
    <mergeCell ref="P89:P91"/>
    <mergeCell ref="Q89:Q91"/>
    <mergeCell ref="R89:R91"/>
    <mergeCell ref="Q6:Q7"/>
    <mergeCell ref="P6:P7"/>
    <mergeCell ref="R6:R7"/>
    <mergeCell ref="A5:A7"/>
    <mergeCell ref="S5:S7"/>
    <mergeCell ref="J6:J7"/>
    <mergeCell ref="R11:R12"/>
    <mergeCell ref="K6:K7"/>
    <mergeCell ref="L6:N6"/>
    <mergeCell ref="O6:O7"/>
    <mergeCell ref="B14:B1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ACCIÓN SDSC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ALONSO</cp:lastModifiedBy>
  <dcterms:created xsi:type="dcterms:W3CDTF">2021-05-05T00:29:43Z</dcterms:created>
  <dcterms:modified xsi:type="dcterms:W3CDTF">2021-12-09T23:28:42Z</dcterms:modified>
</cp:coreProperties>
</file>