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Gobernacion 2023\Tansición de Gobierno\Informes a publicar\"/>
    </mc:Choice>
  </mc:AlternateContent>
  <bookViews>
    <workbookView xWindow="0" yWindow="0" windowWidth="14565" windowHeight="9000"/>
  </bookViews>
  <sheets>
    <sheet name="Indicadores Bienestar " sheetId="2" r:id="rId1"/>
  </sheets>
  <definedNames>
    <definedName name="_xlnm._FilterDatabase" localSheetId="0" hidden="1">'Indicadores Bienestar '!$A$4:$Q$119</definedName>
    <definedName name="OLE_LINK4" localSheetId="0">'Indicadores Bienestar '!#REF!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04" i="2" l="1"/>
  <c r="N95" i="2"/>
  <c r="N94" i="2"/>
  <c r="N93" i="2"/>
  <c r="N92" i="2"/>
  <c r="N75" i="2"/>
  <c r="N73" i="2"/>
  <c r="J73" i="2"/>
  <c r="G73" i="2"/>
</calcChain>
</file>

<file path=xl/sharedStrings.xml><?xml version="1.0" encoding="utf-8"?>
<sst xmlns="http://schemas.openxmlformats.org/spreadsheetml/2006/main" count="916" uniqueCount="432">
  <si>
    <t>INDICADOR   BIENESTAR Y/O RESULTADO</t>
  </si>
  <si>
    <t>Tasa de cobertura bruta en transición.</t>
  </si>
  <si>
    <t>%</t>
  </si>
  <si>
    <t>Ministerio de Educación Nacional.</t>
  </si>
  <si>
    <t>Tasa de cobertura bruta en educación media.</t>
  </si>
  <si>
    <t>Tasa de analfabetismo.</t>
  </si>
  <si>
    <t>DANE / Censo Nacional de Población y Vivienda 2018.</t>
  </si>
  <si>
    <t>Tasa de deserción escolar intra-anual.</t>
  </si>
  <si>
    <t>ICFES</t>
  </si>
  <si>
    <t>Porcentaje de pruebas SABER 5 Matemáticas (nivel Insuficiente).</t>
  </si>
  <si>
    <t>Porcentaje de pruebas SABER 9 Matemáticas (nivel Insuficiente).</t>
  </si>
  <si>
    <t>Porcentaje de colegios pruebas SABER 11 con resultado A+ - A.</t>
  </si>
  <si>
    <t>Porcentaje de estudiantes de grado 11 con dominio de inglés a nivel B1 (preintermedio).</t>
  </si>
  <si>
    <t>Tasa de cobertura en educación superior.</t>
  </si>
  <si>
    <t>Ministerio de Educación Nacional/SNIES</t>
  </si>
  <si>
    <t>DANE / Censo Nacional de Población y Vivienda 2018</t>
  </si>
  <si>
    <t>Tasa de repitencia.</t>
  </si>
  <si>
    <t>Ministerio de Educación Nacional</t>
  </si>
  <si>
    <t>Cobertura en asistencia técnica a la educación inicial (0 a 4 años).</t>
  </si>
  <si>
    <t>ND</t>
  </si>
  <si>
    <t>Secretaría de Educación Departamental del Quindío</t>
  </si>
  <si>
    <t>Cobertura de Instituciones Educativas con Planes Escolares de Gestión del Riesgo de Desastres-PEGERD.</t>
  </si>
  <si>
    <t>Secretaría de Educación Departamental - Unidad Departamental en Gestión del Riesgo de Desastres</t>
  </si>
  <si>
    <t>Instituto Nacional de Medicina Legal y Ciencias Forense.</t>
  </si>
  <si>
    <t xml:space="preserve">Tasa de violencia contra niños y niñas de 0 a 5 años.       </t>
  </si>
  <si>
    <t>Tasa de violencia contra niños y niñas de 6 a 11 años.</t>
  </si>
  <si>
    <t>Tasa de violencia contra niños y niñas de 12 a 17 años.</t>
  </si>
  <si>
    <t>Tasa de niños, niñas y adolescentes víctimas de violencia sexual  x 100.000 habitantes   en el Departamento del Quindío.</t>
  </si>
  <si>
    <t>Sistema Único de Información de la Niñez del Sistema Nacional de Bienestar Familiar (SUIN).</t>
  </si>
  <si>
    <t>Tasa de violencia de pareja cuando la víctima está entre los 18 y 28 años.</t>
  </si>
  <si>
    <t>Tasa de violencia de género.</t>
  </si>
  <si>
    <t>Tasa de suicidios  x 100.000 habitantes en el Departamento del Quindío.</t>
  </si>
  <si>
    <t>Forensis- Medicina Legal.</t>
  </si>
  <si>
    <t>Tasa de suicidios en niños y niñas (6 a 11 años).</t>
  </si>
  <si>
    <t>Tasa de suicidios en adolescentes (12 a 17 años).</t>
  </si>
  <si>
    <t>Tasa de suicidios (18 a 28 años).</t>
  </si>
  <si>
    <t xml:space="preserve">Cobertura en la implementación y seguimiento de las   rutas integrales de atención a la primera infancia. </t>
  </si>
  <si>
    <t xml:space="preserve"> Secretaría de Familia.</t>
  </si>
  <si>
    <t>Cobertura en la  implementación del  modelo de entornos protectores y atención integral de   la primera infancia.</t>
  </si>
  <si>
    <t>Secretaría de Familia.</t>
  </si>
  <si>
    <t>Tasa  de niños, niñas y adolescentes que participan en una actividad remunerada  o no  x cada 100.000 habitantes  en el Departamento del Quindío.</t>
  </si>
  <si>
    <t>Sistema de Información Integrado para el Registro y Erradicación del Trabajo Infantil y sus Peores Formas, Ministerio del Trabajo- SIRITI.</t>
  </si>
  <si>
    <t>Tasa  de mujeres de 12 a 14 años que han sido madres o están en embarazo X 100.000 habitantes en el Departamento del Quindío</t>
  </si>
  <si>
    <t>Secretaría de Salud Departamental.</t>
  </si>
  <si>
    <t>Cobertura de adolescentes y jóvenes atendidos en post egreso, en los servicios de restablecimiento en la administración de justicia.</t>
  </si>
  <si>
    <t>ICBF Regional Quindío-Sistema de Responsabilidad Penal para Adolescentes.</t>
  </si>
  <si>
    <t xml:space="preserve">Cobertura de municipios del departamento apoyados con emprendimientos juveniles. </t>
  </si>
  <si>
    <t>Secretaría de Familia/ Oficina de Juventud.</t>
  </si>
  <si>
    <t>Cobertura  de municipios   con  jóvenes en riesgo psicosocial impactados en los  barrios vulnerables del Departamento del Quindío.</t>
  </si>
  <si>
    <t>Cobertura  de municipios del Departamento del Quindío  con el   Programas  de Rehabilitación Basada en la Comunidad  RBC.</t>
  </si>
  <si>
    <t>Secretaría de Familia- Dirección de Adulto Mayor y Discapacidad.</t>
  </si>
  <si>
    <t>Cobertura de municipios atendidos  con el banco de ayudas técnicas NO POS tipo estándar, para las personas con discapacidad.</t>
  </si>
  <si>
    <t xml:space="preserve">Cobertura de municipios del departamento con procesos de implementación de proyectos productivos para las personas con discapacidad. </t>
  </si>
  <si>
    <t>Tasa de participación femenina en cargos de elección popular en el  Departamento del Quindío.</t>
  </si>
  <si>
    <t>Registraduría Nacional del Estado Civil.</t>
  </si>
  <si>
    <t xml:space="preserve">Cobertura de asociaciones de mujeres fortalecidas. </t>
  </si>
  <si>
    <t>Secretaria de Familia Gobernación del Quindío, Oficina de la Mujer y la Equidad.</t>
  </si>
  <si>
    <t>Cobertura para la atención al ciudadano migrante a través del plan de atención y de repatriación.</t>
  </si>
  <si>
    <t xml:space="preserve">Secretaria de Familia - Dirección de Poblaciones. </t>
  </si>
  <si>
    <t>Cobertura  de  Centros Vida y Centros de Bienestar del adulto mayor (legalmente constituidos)  apoyados con los recursos  de la  Estampilla Pro Adulto Mayor.</t>
  </si>
  <si>
    <t xml:space="preserve">Cobertura a los grupos de adulto mayor del Departamento del Quindío en articulación con los municipios, en el marco de garantizar estimulación física, cognitiva, emocional y social en bienestar de una vejez activa y saludable. </t>
  </si>
  <si>
    <t>Observatorio de Drogas de Colombia.</t>
  </si>
  <si>
    <t>Tasa de planes de vida de los cabildos  indígenas construidos e implementados.</t>
  </si>
  <si>
    <t>Secretaría de Familia-Dirección de Poblaciones.</t>
  </si>
  <si>
    <t>Tasa de planes de vida de los resguardos indígenas construidos e implementados.</t>
  </si>
  <si>
    <t>Cobertura de población diferencial, comunidades negras, afros raizales y palenqueras asentadas en el Departamento del Quindío con una política pública.</t>
  </si>
  <si>
    <t>Secretaria de Familia- Dirección de poblaciones.</t>
  </si>
  <si>
    <t>Cobertura de municipios del Departamento del Quindío, con programas de atención a la población habitante de calle.</t>
  </si>
  <si>
    <t>Cobertura de víctimas del conflicto beneficiadas con medidas de satisfacción (construcción de memoria, reparación simbólica y construcción de lugares de memoria).</t>
  </si>
  <si>
    <t>Cobertura de población victima atendida con procesos de atención, prevención y asistencia humanitaria.</t>
  </si>
  <si>
    <t>Cobertura de víctimas atendidas con la línea de emprendimiento y fortalecimiento.</t>
  </si>
  <si>
    <t>Unidad para la Atención y Reparación Integral a las Víctimas.</t>
  </si>
  <si>
    <t>Cobertura de población excombatiente atendida con procesos de atención y asistencia humanitaria.</t>
  </si>
  <si>
    <t>UNIDAD DE MEDIDA</t>
  </si>
  <si>
    <t>Tasa de crecimiento de puntos de acceso a internet gratis</t>
  </si>
  <si>
    <t>Datos Abiertos, Ministerio de Tecnologías de la Información y las Comunicaciones</t>
  </si>
  <si>
    <t>Índice Departamental de Competitividad</t>
  </si>
  <si>
    <t>Consejo Privado de Competitividad &amp; Universidad del Rosario</t>
  </si>
  <si>
    <t>Observatorio Económico del Departamento</t>
  </si>
  <si>
    <t>FUENTE LÍNEA BASE</t>
  </si>
  <si>
    <t>Cobertura de municipios que participan en programas de recreación, actividad física y deporte social y comunitario en el Departamento del Quindío.</t>
  </si>
  <si>
    <t>Indeportes Quindío</t>
  </si>
  <si>
    <t>Cobertura de ligas apoyadas en el Departamento del Quindío</t>
  </si>
  <si>
    <t>Porcentaje de medallería del Departamento del Quindío en los Juegos Nacionales</t>
  </si>
  <si>
    <t>1.19</t>
  </si>
  <si>
    <t>Estadísticas Juegos Nacionales</t>
  </si>
  <si>
    <t>Tasa de consumo de sustancias psicoactivas x 100.000 habitantes en el Departamento del Quindío.</t>
  </si>
  <si>
    <t>Tasa</t>
  </si>
  <si>
    <t>Porcentaje de población asegurada al SGSSS</t>
  </si>
  <si>
    <t>MSPS - BDUA</t>
  </si>
  <si>
    <t>Cobertura de vacunación con DPT en menores de 1 año</t>
  </si>
  <si>
    <t xml:space="preserve">MSPS </t>
  </si>
  <si>
    <t>Cobertura de vacunación con Triple Viral en niños de 1 año</t>
  </si>
  <si>
    <t>Cobertura útil  con esquema completo para la edad (Triple Viral 5 años)</t>
  </si>
  <si>
    <t>Porcentaje de nacidos vivos con 4 o más controles prenatales</t>
  </si>
  <si>
    <t>DANE - RUAF</t>
  </si>
  <si>
    <t>Tasa mortalidad en menores de 5 años (por 1.000 nacidos vivos).</t>
  </si>
  <si>
    <t>Tasa de mortalidad en menores de 1 año (por 1000 nacidos vivos).</t>
  </si>
  <si>
    <t>Razón de mortalidad materna (por 100.000 nacidos vivos)</t>
  </si>
  <si>
    <t>Razón</t>
  </si>
  <si>
    <t>Porcentaje de atención institucional del parto.</t>
  </si>
  <si>
    <t>Porcentaje de atención institucional del parto por personal calificado.</t>
  </si>
  <si>
    <t>Tasa de mujeres de 10 a 14 años que han sido madres o están en embarazo.</t>
  </si>
  <si>
    <t>Tasa de mujeres de 15 a 19 años que han sido madres o están en embarazo.</t>
  </si>
  <si>
    <t>Tasa ajustada por edad de mortalidad asociada a cáncer de cuello uterino (por 100.000 mujeres).</t>
  </si>
  <si>
    <t>Prevalencia de VIH/SIDA en población de 15 a 49 años de edad.</t>
  </si>
  <si>
    <t>SIVIGILA</t>
  </si>
  <si>
    <t>CAC (cuenta de alto costo)</t>
  </si>
  <si>
    <t>Porcentaje transmisión materno -infantil del VIH.</t>
  </si>
  <si>
    <t>Mortalidad por infección respiratoria aguda (IRA) menores 5 años (porcentaje de muertes anual)</t>
  </si>
  <si>
    <t>Mortalidad por enfermedad diarreica aguda (EDA) menores 5 años (porcentaje de muertes anual)</t>
  </si>
  <si>
    <t>Prevalencia de niños menores de 5 años con desnutrición aguda</t>
  </si>
  <si>
    <t>SSDQ-BASE DE DATOS NUTRICION</t>
  </si>
  <si>
    <t>Cobertura de tratamiento antiretroviral</t>
  </si>
  <si>
    <t>Tasa mortalidad por malaria.</t>
  </si>
  <si>
    <t>Mortalidad por dengue (casos)</t>
  </si>
  <si>
    <t>No.</t>
  </si>
  <si>
    <t>Letalidad por dengue.</t>
  </si>
  <si>
    <t>Índice de riesgo de la calidad de agua para consumo humano IRCA</t>
  </si>
  <si>
    <t>SIVICAP QUINDÍO</t>
  </si>
  <si>
    <t>Oportunidad en la presunción diagnóstica y tratamiento oncológico en menores de 18 años (alta y media)</t>
  </si>
  <si>
    <t>AÑO LÍNEA BASE</t>
  </si>
  <si>
    <t xml:space="preserve">Tasa de lectura en el departamento </t>
  </si>
  <si>
    <t>La Llave del Saber (Ministerio de Cultura y la Biblioteca Nacional de Colombia)</t>
  </si>
  <si>
    <t>Tasa de participación en procesos y actividades artísticas y culturales</t>
  </si>
  <si>
    <t>Secretaría de Cultura Plan Biocultura.</t>
  </si>
  <si>
    <t>Cobertura en formación artística y cultural</t>
  </si>
  <si>
    <t>Secretaría de Cultura Plan Biocultura</t>
  </si>
  <si>
    <t>Tasa de cumplimiento al Plan Biocultura -protección del patrimonio y del PCC</t>
  </si>
  <si>
    <t>Secretaría de Cultura</t>
  </si>
  <si>
    <t>Tasa de homicidio por cada 100.000 habitantes.</t>
  </si>
  <si>
    <t xml:space="preserve">Policía Nacional. </t>
  </si>
  <si>
    <t>Tasa de hurto a personas  por cada 100.000 habitantes.</t>
  </si>
  <si>
    <t xml:space="preserve">Tasa </t>
  </si>
  <si>
    <t>Policía Nacional.</t>
  </si>
  <si>
    <t>Tasa de hurto a residencias por cada 100.000 habitantes.</t>
  </si>
  <si>
    <t>Tasa de hurto a comercio por cada 100.000 habitantes.</t>
  </si>
  <si>
    <t>Tasa  de delitos sexuales x 100.000 habitantes.</t>
  </si>
  <si>
    <t>Registraduría Nacional del Estado Civil</t>
  </si>
  <si>
    <t>Crecimiento económico del sector agropecuario (PIB)</t>
  </si>
  <si>
    <t>DANE - Cuentas departamentales</t>
  </si>
  <si>
    <t>Índice Departamental de Competitividad Turística</t>
  </si>
  <si>
    <t>Centro de pensamiento turístico-Colombia (Cotelco-Unicafam)</t>
  </si>
  <si>
    <t>Tasa de crecimiento de empresas en el sector productivo transformadas digitalmente</t>
  </si>
  <si>
    <t>Observatorio TIC Cámara de Comercio Armenia</t>
  </si>
  <si>
    <t>Página de Datos Abiertos Colombia</t>
  </si>
  <si>
    <t>Cobertura del servicio de energía en el sector rural</t>
  </si>
  <si>
    <t>Empresa de Energía del Quindío EDEQ-EPM</t>
  </si>
  <si>
    <t>Porcentaje ecosistemas protegidos y/o en procesos de restauración en el departamento</t>
  </si>
  <si>
    <t>IDEAM</t>
  </si>
  <si>
    <t>Cobertura de municipios del Departamento del Quindío atendidos con estudios y/o construcción de obras   para mitigación y atención a desastres realizadas</t>
  </si>
  <si>
    <t>Unidad Departamental de Gestión de Riesgo de Desastres</t>
  </si>
  <si>
    <t>Déficit cualitativo de viviendas por hogares</t>
  </si>
  <si>
    <t>15.10</t>
  </si>
  <si>
    <t>Censo DANE-2018</t>
  </si>
  <si>
    <t>14.63</t>
  </si>
  <si>
    <t>Déficit cuantitativo de viviendas por hogares</t>
  </si>
  <si>
    <t>5.10</t>
  </si>
  <si>
    <t>4.98</t>
  </si>
  <si>
    <t>Cobertura de acueducto</t>
  </si>
  <si>
    <t>Cobertura de alcantarillado</t>
  </si>
  <si>
    <t>Índice de Competitividad en el sector de infraestructura vial</t>
  </si>
  <si>
    <t>Índice departamental</t>
  </si>
  <si>
    <t>Tasa de lesionados por siniestros viales  por cada 100 habitantes.</t>
  </si>
  <si>
    <t>Agencia Nacional de Seguridad Vial</t>
  </si>
  <si>
    <t>Tasa de fallecidos por siniestros viales por cada 100 habitantes.</t>
  </si>
  <si>
    <t>Cobertura de   personas capacitadas en Gestión del Riesgo de Desastres en el Departamento del Quindío, bajo el marco de ciudades resilientes</t>
  </si>
  <si>
    <t>Unidad Departamental en Gestión del Riesgo de Desastres</t>
  </si>
  <si>
    <t>Cobertura de atención  del Sistema Departamental de Gestión del Riesgo de Desastres del Quindío.</t>
  </si>
  <si>
    <t>Índice de Gestión del Modelo Integrado de Planeación y de Gestión MIPG  de la administración departamental.</t>
  </si>
  <si>
    <t>Departamento Nacional de Planeación DNP</t>
  </si>
  <si>
    <t>Índice de Gestión del Modelo Integrado de Planeación y de Gestión MIPG   departamental (Entes Territoriales Municipales)</t>
  </si>
  <si>
    <t>Índice de desempeño fiscal administración departamental</t>
  </si>
  <si>
    <t>Porcentaje promedio  de participación de ciudadanos en los eventos de elección popular.</t>
  </si>
  <si>
    <t>Nivel de avance alto en el Índice de Gobierno Digital</t>
  </si>
  <si>
    <t>Porcentaje de pruebas SABER 5 Lenguaje (nivel Insuficiente).</t>
  </si>
  <si>
    <t>Porcentaje de pruebas SABER 9 Lenguaje (nivel Insuficiente).</t>
  </si>
  <si>
    <t>Observatorio Económico - del Quindío</t>
  </si>
  <si>
    <t>Programa VIH SIVIGLA</t>
  </si>
  <si>
    <t>LINEA ESTRATEGICA</t>
  </si>
  <si>
    <t>SECTOR</t>
  </si>
  <si>
    <t xml:space="preserve">Inclusión Social y Equidad:
Productividad y Competitividad
</t>
  </si>
  <si>
    <t xml:space="preserve">Productividad y Competitividad
</t>
  </si>
  <si>
    <t>Productividad y Competitividad</t>
  </si>
  <si>
    <t xml:space="preserve">Inclusión Social y Equidad
Productividad y Competitividad
</t>
  </si>
  <si>
    <t>Inclusión Social y Equidad</t>
  </si>
  <si>
    <t>Inclusión Social y Equidad
Liderazgo, Gobernabilidad y Transparencia</t>
  </si>
  <si>
    <t>Educación</t>
  </si>
  <si>
    <t>Inclusión Social y equidad</t>
  </si>
  <si>
    <t>Inclusión Social</t>
  </si>
  <si>
    <t>Deporte y Recreación</t>
  </si>
  <si>
    <t>Salud y Protección Social</t>
  </si>
  <si>
    <t>Cultura</t>
  </si>
  <si>
    <t>Justicia y Derecho
Gobierno Territorial</t>
  </si>
  <si>
    <t>Gobierno Territorial</t>
  </si>
  <si>
    <t>Comercio, Industria y Turismo</t>
  </si>
  <si>
    <t xml:space="preserve">Tasa de desempleo </t>
  </si>
  <si>
    <t xml:space="preserve">
Inclusión Social y Equidad
Productividad y Competitividad
</t>
  </si>
  <si>
    <t>Inclusion social.
 Trabajo</t>
  </si>
  <si>
    <t>Ciencia, Tecnología e Innovación</t>
  </si>
  <si>
    <t>Minas y Energía</t>
  </si>
  <si>
    <t>Territorio, Ambiente y Desarrollo Sostenible</t>
  </si>
  <si>
    <t>Ambiente y Desarrollo Sostenible</t>
  </si>
  <si>
    <t>Vivienda</t>
  </si>
  <si>
    <t>Transporte</t>
  </si>
  <si>
    <t>Liderazgo, Gobernabildad y Transparencia</t>
  </si>
  <si>
    <t>Fortalecimiento Institucional</t>
  </si>
  <si>
    <t>Ciencia Tecnologia de la informacion y las comunicaciones
Ciencia Tecnologia de la informacion y las comunicaciones</t>
  </si>
  <si>
    <t xml:space="preserve">Inclusión Social y Equidad
Liderazgo, Gobernabilidad y Transparencia
</t>
  </si>
  <si>
    <t xml:space="preserve"> Inclusión Social</t>
  </si>
  <si>
    <t xml:space="preserve">Educación
Ciencia, Tecnologia e Innovación
</t>
  </si>
  <si>
    <t>Inclusión Social y Equidad
Productividad y Competitividad</t>
  </si>
  <si>
    <t>Inclusion Social
Agricultura y Desarrollo Rural</t>
  </si>
  <si>
    <t>Agricultura y Desarrollo Rural
Comercio, Industria y Turismo</t>
  </si>
  <si>
    <t>Tecnologias de la Informacion y las comunicaciones
Salud y Proteccion Social
Comercio, Industria y Turismo
Trabajo</t>
  </si>
  <si>
    <t>Ciencia y Tecnologia de la Información
Comercio, Industria y Turismo
 Trabajo</t>
  </si>
  <si>
    <t>Educación
Ciencia, Tecnologia e Innovación</t>
  </si>
  <si>
    <t xml:space="preserve"> Inclusion Social
Deporte y Recreación 
Cultura</t>
  </si>
  <si>
    <t xml:space="preserve">Inclusion Social
Gobierno Territorial
Gobierno Territorial
</t>
  </si>
  <si>
    <t>Inclusion social
Salud y Proteccion Social
Gobierno Territorial</t>
  </si>
  <si>
    <t xml:space="preserve">AÑO ACTUALIZADO </t>
  </si>
  <si>
    <t xml:space="preserve">FORMULA </t>
  </si>
  <si>
    <t>medallas obtenidas/total medallas</t>
  </si>
  <si>
    <t>poblacion asegurada/poblacion total</t>
  </si>
  <si>
    <t xml:space="preserve">(Numero de homicidios / Poblacion del departamento) * 100.000 habitantes </t>
  </si>
  <si>
    <t xml:space="preserve">(Numero de casos de hurto a comercio / Poblacion del departamento) * 100.000 habitantes </t>
  </si>
  <si>
    <t xml:space="preserve">(Numero de casos de hurto a personas / Poblacion del departamento) * 100.000 habitantes </t>
  </si>
  <si>
    <t xml:space="preserve">(Numero de casos de hurto a residencias  / Poblacion del departamento) * 100.000 habitantes </t>
  </si>
  <si>
    <t>(Ligas apoyadas/ligas existentes) * 100</t>
  </si>
  <si>
    <t>(Municipios impactados para el fortalecimiento de entornos protectores/Total de municipios del departamento)* 100</t>
  </si>
  <si>
    <t>(Municipios  con programas de rehabilitacion basada en la comunidad RBC/Total de municipios del departamento)* 100</t>
  </si>
  <si>
    <t>(Municipios articulados con grupos de adulto mayor /Total de municipios del departamento)* 100</t>
  </si>
  <si>
    <t>(Jóvenes atendidos en post egreso/ el total de jóvenes egresados del SRPA)*100</t>
  </si>
  <si>
    <t>(Municipios atendidos con el banco departamental de ayudas tecnicas/Total de municipios del departamento)* 100</t>
  </si>
  <si>
    <t>(Municipios apoyados técnicamte con empredimientos juveniles/ total de municipios del Departamento)*100</t>
  </si>
  <si>
    <t>(Municipios  con procesos de implementación de proyectos productivos en beneficio de la población con discapacidad sus familias y cuidadores/Total de municipios del departamento)* 100</t>
  </si>
  <si>
    <t>(municipios con programas de atención a poblacion habitante de calle /total de municipios del departamento )* 100</t>
  </si>
  <si>
    <t>(Municipios con implementación de modelo de entornos protectores y atención integral de   la primera infancia/ total de municipios del Departamento)*100</t>
  </si>
  <si>
    <t>(Municipios con implementación y seguimiento de las rutas integrales de atención a la primera infancia/ total de municipios del Departamento)*100</t>
  </si>
  <si>
    <t>(atención al ciudadano migrante através del plan de atención y de repatriación / total de solicitudes de migrantes) *100</t>
  </si>
  <si>
    <t>(planes de vida de los cabildos indigenas constituidos / total de cabildos indigenas en el departamento) * 100</t>
  </si>
  <si>
    <t>(planes de vida de los resguardos indigenas constituidos/ total de cabildos indigenas en el departamento * 100</t>
  </si>
  <si>
    <t>(Número de Suicidios en jóvenes en el año 2019*100.000 jovenes)/ número de jóvenes en el departamento en el año 2019-103.206</t>
  </si>
  <si>
    <t># DE DOSIS APLICADAS / META DE NIÑOS A VACUNAR X 100</t>
  </si>
  <si>
    <t>(municipios con programas de recreacion, actividad fisica y deporte social comunitario/total municipios del departamento)*100</t>
  </si>
  <si>
    <t xml:space="preserve">poblacion victima atendida /total de población victima declarante en el Departamento </t>
  </si>
  <si>
    <t>No. De Municipios Cubiertos con estudios y/o construccion de obras / Total de municipíos</t>
  </si>
  <si>
    <t xml:space="preserve">No. Personas Capacitadas  / Meta personas capacitadas en el cuatrenio </t>
  </si>
  <si>
    <t>12 municipios/ 12 municipios con cobertura´100</t>
  </si>
  <si>
    <t xml:space="preserve">Atención del 100% del Sistema Departamental de GRD del Quindío. </t>
  </si>
  <si>
    <t>Cobertura de viviendas con servicio de alcantarillado: ∑ predios residenciales con servicio de alcantarillado * 100
 ∑ Total de predios residenciales</t>
  </si>
  <si>
    <t>Número de instiruciones con planes  de gestión del riesgo/numero de instituciones educativas ´100</t>
  </si>
  <si>
    <t>Cociente entre el total de personas con esquema completo de TAR según criterios clínicos de enfermedad y el toral de personas portadoras de VIH/SIDA que requieren TAR</t>
  </si>
  <si>
    <t>Es el número de asistencias tecnicas que se realizan a la educación incial 0 a 4 años</t>
  </si>
  <si>
    <t>Déficit Cualitativo de Vivienda: Muestra la situación de hogares que habitan en viviendas deficitarias; es decir, aquellas cuyas condiciones de estado y localización requieren reparaciones, mejoras o completamiento</t>
  </si>
  <si>
    <t xml:space="preserve">Incremento de emprendimientos y/o empresas de base tecnológica </t>
  </si>
  <si>
    <t xml:space="preserve">Incremento de emprendimientos y/o empresas de base tecnológica  en relación total de las empresas </t>
  </si>
  <si>
    <t>hogares que carecen de vivienda, la comparten o que habitan en casas de carácter muy precario en términos de sus materiales. Total de hogares – Total de viviendas en condiciones de habitabilidad (Viviendas no precarias + Viviendas recuperables).</t>
  </si>
  <si>
    <t>Medida del esfuerzo fiscal que hacen las administraciones al comparar las fuentes endógenas de ingresos como lo son los impuestos que genera autónomamente la entidad territorial, y mide la importancia de esta gestión tributaria frente a otras fuentes externas de financiamiento del gasto corriente.</t>
  </si>
  <si>
    <t>Resultado que se determina para un indicador dado en un momento dado. En otras palabras, es el valor numérico asumido por un indicador en un momento dado. con un nivel superior dividido por el número total  como indicador</t>
  </si>
  <si>
    <t>Resultado que se determina para un indicador dado en un momento dado. En otras palabras, es el valor numérico asumido por un indicador en un momento dado. con un nivel superior dividido por el número total  como indicador MIPG</t>
  </si>
  <si>
    <t>Resultado que se determina para un indicador dado en un momento dado. En otras palabras, es el valor numérico asumido por un indicador en un momento dado. con un nivel superior dividido por el número total  como indicador MIPG. Para la administración municipal.</t>
  </si>
  <si>
    <t>Se calcula mediante una media ponderada, donde son atribuidos puntajes de riesgo a cada característica (física, química, microbiológica) según su impacto en la calidad del agua y el riesgo para la salud.</t>
  </si>
  <si>
    <t>Herramienta del Consejo Privado de Competitividad (CPC) y del Centro de Pensamiento en Estrategias Competitivas de la Universidad del Rosario (CEPEC), cuyo objetivo es medir, de manera robusta, diferentes aspectos que inciden sobre el nivel de competitividad</t>
  </si>
  <si>
    <t>Total de fallecidos por dengue en relación al total de casos diagnosticados y reportados con este padecimiento, en un periodo de tiempo determinado, expresado como porcentaje.</t>
  </si>
  <si>
    <t>Sumatoria de todas las defunciones por dengue.</t>
  </si>
  <si>
    <t>Total de menores de 18 con presunción de cancer  en relación al total de casos diagnosticados y reportados con este padecimiento, en un periodo.</t>
  </si>
  <si>
    <t>Numero de estudiantes que saben ingles /numero de estudiantes total</t>
  </si>
  <si>
    <t>Numero  de ecosistemas protegidos</t>
  </si>
  <si>
    <t>Numero promedio de ciudadanos  que participan en procesos de elecciones.</t>
  </si>
  <si>
    <t>Numero de niños contagidos  transmisión materno infantil</t>
  </si>
  <si>
    <t>Numero de niños  menores de cinco años con desnutrición aguda</t>
  </si>
  <si>
    <t>numero de niños trabajando / el total de niños , niñas y adolescentes por cada 100.000</t>
  </si>
  <si>
    <t>Numero de consumidores de sustancias sicoactivas / numero poblción</t>
  </si>
  <si>
    <t>Numero de empresas transformadas digitalmente/ numero total de empresas.</t>
  </si>
  <si>
    <t>Numero de niños niñas adolescente y jovenes  en deserción/ el total de la población de N,N,A JOVENES</t>
  </si>
  <si>
    <t>Numero total de siniestros / total de la población</t>
  </si>
  <si>
    <t>Numero de lesionados / total de la población por cada 100.000 hb</t>
  </si>
  <si>
    <t>cociente entre el número total de lesionados por violencia contra niños, niñas y adolescentes y el total de la población menor entre 12 y 17s, expresada por 100.000 habitantes, para el periodo de un año dado y un área geográfica determinada.</t>
  </si>
  <si>
    <t xml:space="preserve">número total de muertes por suicidios
en niños, niñas y adolescentes y el total de la población de niños, niñas y
adolescentes, expresada por 100.000 habitantes, para el periodo </t>
  </si>
  <si>
    <t>Número de estudiantes repitentes en el nivel educativo / Matrícula total en el nivel</t>
  </si>
  <si>
    <t>Numero de mujeres que participan en politica/total de la población en el departamento</t>
  </si>
  <si>
    <t>Numero de defunciones de niños y niñas
menores de un año durante un periodo dado/Número total de nacidos vivos durante el
mismo periodo x 1000</t>
  </si>
  <si>
    <t>Tasa de mortalidad asociada a VIH/SIDA</t>
  </si>
  <si>
    <t xml:space="preserve">Cociente entre el número de
muertes por VIH/SIDA y la
población total
</t>
  </si>
  <si>
    <t>Numero de accesos a internet nuevos grati/numero de accesos a internet</t>
  </si>
  <si>
    <t>matriculados en transición/población con edades entre 5 y 6 años x 100</t>
  </si>
  <si>
    <t>básica media/Total de población entre 15 y 16 años X 100</t>
  </si>
  <si>
    <t>muertes por CA cuello uterino / pob mujeres x 100.000</t>
  </si>
  <si>
    <t>Numero de mujeres  de 12 a 14 años  en embarazo / sobre el total de mujeres en embarazo x 100.000</t>
  </si>
  <si>
    <t>Número de personas de que están buscando
trabajo (DS)
 Número de personas que integran la fuerza laboral
(PEA)x100</t>
  </si>
  <si>
    <t>cociente entre el número total de exámenes médico
legales por presunto delito sexual en niños, niñas y adolescentes y el total de la
población menor de 18 años, expresada por 100.000 habitantes, para el periodo de
un año dado</t>
  </si>
  <si>
    <t>Numero de estudiantes que sacaron nivel insuficiente en 9 matematicas  /numero total de estudiantes que presentaron las pruebas del saber en  9 matematicas</t>
  </si>
  <si>
    <t>Numero de estudiantes que sacaron nivel insufueciete en 9 lenguaje / numero de estudiantes que presentaron las pruebas del saber en 9 lenguaje</t>
  </si>
  <si>
    <t>Numero de estudiantes que sacaron nivel insuficiente 5 matematicas / numero total de estudientes que presentaron las prubas del saber 5 en matematicas</t>
  </si>
  <si>
    <t>Numero de estudiantes que sacaron nivel insufueciete en 5 lenguaje / numero de estudiantes que presentaron las pruebas del saber en 5 lenguaje</t>
  </si>
  <si>
    <t>Número total de alumnos  entre 15  y 24 años que permanecen en escolaridad / numero total de alumnos</t>
  </si>
  <si>
    <t>Cociente entre el total nacidos
vivos con 4 o más controles
prenatales y el total de
nacidos vivos</t>
  </si>
  <si>
    <t>Numero de estudiantes que presentaron prueba del saber 11 con resultado A+/numero total de estudiantes ´100</t>
  </si>
  <si>
    <t>cociente entre   los nacidos vivos que fueron atendidos por médico o enfermera, y como denominador, el total de nacidos vivos que tuvieran diligenciada la variable quién atendió el parto</t>
  </si>
  <si>
    <t>Número de nacidos vivos que fueron atendidos por
personal calificado (enfermera, médico) en un periodo
determinado
Total de nacidos vivos que tuvieron diligenciada la
variable quién atendió el parto x 100</t>
  </si>
  <si>
    <t>Cociente entre el número de
muertes por IRA en menores
de 5 años y la población total
de menores de 5 años por
100.000</t>
  </si>
  <si>
    <t>Cociente entre el número de
muertes por EDA en
menores de 5 años y la
población total de menores
de 5 años por 100.000</t>
  </si>
  <si>
    <t>(Centros Vida y Centros de Bienestar del adulto mayor (legalmente constituidos y habilitados por la Secretaría Departamental de salud)  apoyados con los recursos  de la  Estampilla Pro Adulto Mayor/Total de CV  y CBA )* 100</t>
  </si>
  <si>
    <t>Numero de poblaciones diferenciales con politica pública/numero total de poblaciones*100</t>
  </si>
  <si>
    <t>Cobertura de atención a niños y niñas en hogar infantil nocturno atendidos (hijos de trabajadores sexuales en el departamento)</t>
  </si>
  <si>
    <t>Total de suscriptores del servicio de acueducto/número de viviendas</t>
  </si>
  <si>
    <t>Número anual de defunciones en menores de 5 años / El número de nacidos en el mismo año X 1.000.</t>
  </si>
  <si>
    <t>cociente entre el número total de lesionados por violencia de pareja entre los 18 años a los 28 años y el total de la población de ese mismo rango de edad.</t>
  </si>
  <si>
    <t xml:space="preserve">Cobertura de asistencia  a los municipios del Departamento del Quindío  en los  procesos de  la  garantía y prevención de derechos humanos  </t>
  </si>
  <si>
    <t>18,1</t>
  </si>
  <si>
    <t>11,7</t>
  </si>
  <si>
    <t>2,8</t>
  </si>
  <si>
    <t>5,63</t>
  </si>
  <si>
    <t xml:space="preserve">Unidad para la Atención y Reparación Integral a las Víctimas </t>
  </si>
  <si>
    <t>Tasa de violencia intrafamiliar x 100.000 habitantes en el Departamento del Quindío</t>
  </si>
  <si>
    <t>(Número de asociaciones de mujeres fortalecidas   /Total de asociaciones de mujeres del departamento  )*100</t>
  </si>
  <si>
    <t xml:space="preserve">No de victimas atendiadas  / No total de de Victimas </t>
  </si>
  <si>
    <t>Fuente:  Jefatura de Ordenamiento Territorial- Observatorio Económico</t>
  </si>
  <si>
    <t>TASA 100,000</t>
  </si>
  <si>
    <t xml:space="preserve">Tasa de cobertura bruta en educación básica primaria </t>
  </si>
  <si>
    <t xml:space="preserve">Tasa de cobertura bruta en educación básica secundaria </t>
  </si>
  <si>
    <t>102,28</t>
  </si>
  <si>
    <t>111,43</t>
  </si>
  <si>
    <t>Número de niños, niñas entre 6 y 10 años matriculados en</t>
  </si>
  <si>
    <t>Número de niños, niñas entre 11 y 14 años matriculados en</t>
  </si>
  <si>
    <t>Participación del Sector Agropecuario en el PIB Departamental</t>
  </si>
  <si>
    <t>poblacion excombatiente atendida /total de poblacion excombatiente</t>
  </si>
  <si>
    <t>Agencia para la normalización y la Reincorporación - Corte al 31 de
Diciembre de 2019.</t>
  </si>
  <si>
    <t>Promedio de permanencia en
escolaridad (población de 15 a
24 años).</t>
  </si>
  <si>
    <t>(númuero de personas que  accedieron a proceso de formación
artística / poblacion mayor de 5 años)* 100</t>
  </si>
  <si>
    <t>Numero de actividades relacionadas con cultura  implementadas/ número de acciones
formuladas para la protección</t>
  </si>
  <si>
    <t>No. de Personas que utilizan las bibliotecas de la comunidad
escolar y la ciudadanía/
No. total de habitantes del departamento *100</t>
  </si>
  <si>
    <t>No. de personas participación /total de la población *100</t>
  </si>
  <si>
    <t>NA</t>
  </si>
  <si>
    <t xml:space="preserve">Es la relacion del numero de personas de 15 años y mas que no saben leer y escribir </t>
  </si>
  <si>
    <r>
      <t>Número de visitantes y el gasto </t>
    </r>
    <r>
      <rPr>
        <b/>
        <sz val="12"/>
        <rFont val="Arial"/>
        <family val="2"/>
      </rPr>
      <t>turístico</t>
    </r>
    <r>
      <rPr>
        <sz val="12"/>
        <rFont val="Arial"/>
        <family val="2"/>
      </rPr>
      <t>. Además del volumen, </t>
    </r>
    <r>
      <rPr>
        <b/>
        <sz val="12"/>
        <rFont val="Arial"/>
        <family val="2"/>
      </rPr>
      <t>se mide</t>
    </r>
    <r>
      <rPr>
        <sz val="12"/>
        <rFont val="Arial"/>
        <family val="2"/>
      </rPr>
      <t> su tasa de creci miento, participación de mercado, duración de la estadía y tasa de repetición.</t>
    </r>
  </si>
  <si>
    <t xml:space="preserve">
Población efectivamente matriculada en educación superior en pregrado / población entre 17 y 21 años *100 </t>
  </si>
  <si>
    <t>LÍNEA
 LOGRADA</t>
  </si>
  <si>
    <t>LÍNEA
 ESPERADA</t>
  </si>
  <si>
    <t>LÍNEA 
BASE</t>
  </si>
  <si>
    <t>12/12</t>
  </si>
  <si>
    <t xml:space="preserve">FORMULA APLICADA </t>
  </si>
  <si>
    <t>41/41</t>
  </si>
  <si>
    <t>10/10</t>
  </si>
  <si>
    <t>98%</t>
  </si>
  <si>
    <t>6/12</t>
  </si>
  <si>
    <t>1/1</t>
  </si>
  <si>
    <t>4/12</t>
  </si>
  <si>
    <t>9/1574</t>
  </si>
  <si>
    <t>0</t>
  </si>
  <si>
    <t>17/17</t>
  </si>
  <si>
    <t>4/4</t>
  </si>
  <si>
    <t>10/14</t>
  </si>
  <si>
    <t>58/66</t>
  </si>
  <si>
    <t>Número total de suicidios / TP= Total población  x 100.000</t>
  </si>
  <si>
    <t>(9/96427 )* 100.000</t>
  </si>
  <si>
    <t>(6/43230 )* 100.000</t>
  </si>
  <si>
    <t>(0/39839 )* 100.001</t>
  </si>
  <si>
    <t>(3/39157)*100,000</t>
  </si>
  <si>
    <t>(71/46245)*100.000</t>
  </si>
  <si>
    <t>(4/39839)*100.000</t>
  </si>
  <si>
    <t>(307/288748)*100.000</t>
  </si>
  <si>
    <t>(143/96427)*100.000</t>
  </si>
  <si>
    <t>(218/557099)*100.000</t>
  </si>
  <si>
    <t>25/25</t>
  </si>
  <si>
    <t>14/17</t>
  </si>
  <si>
    <t>28/4879</t>
  </si>
  <si>
    <t>(278/279340)*100000</t>
  </si>
  <si>
    <t>(216/559810)*100000</t>
  </si>
  <si>
    <t>(9/1574)</t>
  </si>
  <si>
    <t>(2714/5405)</t>
  </si>
  <si>
    <t>(141/559810)*100000</t>
  </si>
  <si>
    <t>(158/559810)*100000</t>
  </si>
  <si>
    <t>(756/559810)*100000</t>
  </si>
  <si>
    <t>(3109/559810)*100000</t>
  </si>
  <si>
    <t>(588/559810)*100000</t>
  </si>
  <si>
    <t>(856/291824)*10000</t>
  </si>
  <si>
    <t>OBSERVACIONES</t>
  </si>
  <si>
    <t>Reporte Secretaría del Interior S.I.20.145.01-01230 del 24 de octubre 2023</t>
  </si>
  <si>
    <t>Reporte Secretaría de Familia S.F.D.H.F.101.169.01-01438 del 23 de octubre 2023</t>
  </si>
  <si>
    <t>Resporte Secretaría del Interior S.I.20.145.01-01230 del 24 de octubre 2023</t>
  </si>
  <si>
    <t>Observatorio del Quindío</t>
  </si>
  <si>
    <t>Reporte Secretaría de Educación SED.120.212.01.1739 del 30 de octubre 2023</t>
  </si>
  <si>
    <t>Reporte Indeportes Correo Electronico  del 30 de octubre 2023</t>
  </si>
  <si>
    <t>Reporte por la Secretaría de Salud 2023165000762-3 Id: 4134 el 11 de noviembre de 2023</t>
  </si>
  <si>
    <t>Reporte Secretaría de CulturaS.C.140.212.01.-01169 del 23 de octubre 2023</t>
  </si>
  <si>
    <t xml:space="preserve">Observatorio del Quindío -Se modifica la formula,  
el indicador se calcula como participación del Sector Agropecuario en el PIB Departamental 2005-
2018 según diagnostico , no como crecimiento </t>
  </si>
  <si>
    <t>Secretaría de Planeación</t>
  </si>
  <si>
    <t xml:space="preserve">Reporte Secretaría de Educación SED.120.212.01.1739 del 30 de octubre 2023. a la fecha  no se cuenta con el dato por parte del DANE </t>
  </si>
  <si>
    <t>Reporte Secretaría de Educación SED.120.212.01.1739 del 30 de octubre 2023 Las pruebas son de orden nacional  y no se presentarion durante el cuatrienio 2020-2023</t>
  </si>
  <si>
    <t>Reporte Secretaría de Educación SED.120.212.01.1739 del 30 de octubre 2023 Las pruebas son de orden nacional  y no se presentarion durante el cuatrienio 2020-2024</t>
  </si>
  <si>
    <t>Reporte Secretaría de Educación SED.120.212.01.1739 del 30 de octubre 2023 Las pruebas son de orden nacional  y no se presentarion durante el cuatrienio 2020-2025</t>
  </si>
  <si>
    <t>Reporte Secretaría de Educación SED.120.212.01.1739 del 30 de octubre 2023 Las pruebas son de orden nacional  y no se presentarion durante el cuatrienio 2020-2026</t>
  </si>
  <si>
    <t>Reporte Correo Electronico DEQUI COMAN - POLICIA QUINDIO 27 de octubre de 2023</t>
  </si>
  <si>
    <t>Reporte Secretaría de Educación SED.120.212.01.1739 del 30 de octubre 2022</t>
  </si>
  <si>
    <t xml:space="preserve">Observatorio del Quindío/ La fuente no actualizo informacion, se actualiza conforme a datos del DANE </t>
  </si>
  <si>
    <t>Reporte Camara de Comercio - Correo electronico 23 octubre de 2023</t>
  </si>
  <si>
    <t>Reporte Correo Electronico Secretarìa TIC 14 de noviembre de 2023</t>
  </si>
  <si>
    <t>Resporte Secretaría de CulturaS.C.140.212.01.-01169 del 23 de octubre 2023</t>
  </si>
  <si>
    <t>Observatorio del Quindío - https://www.edeq.com.co/noticias/novedades-de-marca/quind237o-100-cobertura-de-energ237a-recibe-reconocimiento-de-pacto-global</t>
  </si>
  <si>
    <t>Consejo Privado de Competitividad - https://compite.com.co/indice-departamental-de-competitividad/</t>
  </si>
  <si>
    <t>CENTRO DE PENSAMIENTO TURÍSTICO DE COLOMBIA - https://cptur.org/publicaciones/23AtPZ0bgl5Nf8v</t>
  </si>
  <si>
    <t>Gobierno Digital Mintic - https://gobiernodigital.mintic.gov.co/portal/Mediciones/</t>
  </si>
  <si>
    <t xml:space="preserve"> Reporte por la Secretaría de Salud 2023165000762-3 Id: 4134 el 11 de noviembre de 2023 - Se reporta la confirmacion y no de la presuncion  /</t>
  </si>
  <si>
    <t xml:space="preserve">Registraduría Nacional del Estado Civil - https://www.datoselectorales.org/datos/resultados-electorales </t>
  </si>
  <si>
    <t xml:space="preserve"> Reporte por la Secretaría de Salud 2023165000762-3 Id: 4134 el 11 de noviembre de 2023 / Numero de mujeres  de 10 a 14 años  en embarazo / sobre el total de mujeres en embarazo x 100.000 , preliminar /</t>
  </si>
  <si>
    <t>Registraduría Nacional del Estado Civil. https://www.datoselectorales.org/datos/resultados-electorales</t>
  </si>
  <si>
    <t>Medicina Legal -  https://www.medicinalegal.gov.co/cifras-de-lesiones-de-causa-externa - 2. Suicidios. Colombia, 2021</t>
  </si>
  <si>
    <t>Medicina Legal -  https://www.medicinalegal.gov.co/cifras-de-lesiones-de-causa-externa - 5. Violencia interpersonal. Colombia, 2021</t>
  </si>
  <si>
    <t>Medicina Legal -  https://www.medicinalegal.gov.co/cifras-de-lesiones-de-causa-externa - 8. Violencia de pareja. Colombia, 2021</t>
  </si>
  <si>
    <t xml:space="preserve">Medicina Legal -  https://www.medicinalegal.gov.co/cifras-de-lesiones-de-causa-externa - 7.Violencia intrafamiliar. Colombia, 2021. </t>
  </si>
  <si>
    <t>cociente entre el número total de lesionados por
violencia contra niños, niñas de 6 a 11 años.  y el total de la población de ese mismo rango de edad., expresada por 100.000 habitantes, para el periodo de un año dado y un área
geográfica determinada.</t>
  </si>
  <si>
    <r>
      <t>Número de casos de </t>
    </r>
    <r>
      <rPr>
        <b/>
        <sz val="11"/>
        <rFont val="Arial"/>
        <family val="2"/>
      </rPr>
      <t>violencia</t>
    </r>
    <r>
      <rPr>
        <sz val="11"/>
        <rFont val="Arial"/>
        <family val="2"/>
      </rPr>
      <t> de género mujere reportados sobre el número total de mujeres</t>
    </r>
  </si>
  <si>
    <t xml:space="preserve">El índice de cobertura del servicio de energía eléctrica se establece como la relación entre los
usuarios del servicio de energía eléctrica y las viviendas 
</t>
  </si>
  <si>
    <t>Cociente entre el total de personas que al final del periodo presentan diagnóstico confirmado de ser portador del VIH o tener
SIDA de 15 a 49 años por el total de población de 15 a 49 años.</t>
  </si>
  <si>
    <t>Cociente entre el número de muertes de mujeres durante el embarazo, parto o
puerperio (42 días después del parto) por cualquier causa relacionada o agravada por el embarazo, parto o puerperio o su
manejo, pero no por causas accidentales y el número de nacidos vivos.</t>
  </si>
  <si>
    <t>Cociente entre el número de mujeres de 10 a 14 años que han sido madres o están en embarazo por primera vez y el total de mujeres de 15 a 19 años</t>
  </si>
  <si>
    <t>Cociente entre el número de mujeres de 15 a 19 años que han sido madres o están en embarazo por primera vez y el total de mujeres de 15 a 19 años</t>
  </si>
  <si>
    <t>cociente entre el número total de exámenes médico legales por presunto delito sexual en niños, niñas y adolescentes y el total de la población menor de 18 años, expresada por 100.000 habitantes</t>
  </si>
  <si>
    <t>cociente entre el número total de lesionados por violencia contra niños, niñas y adolescentes y el total de la población menor entre 6 a 11, expresada por 100.000 habitantes, para el periodo de un año dado y un área geográfica determinada</t>
  </si>
  <si>
    <t>cociente entre el número total de lesionados por violencia contra niños, niñas y adolescentes y el total de la población menor entre 0 a 5 años, expresada por 100.000 habitantes, para el periodo de un año dado y un área geográfica determinada.</t>
  </si>
  <si>
    <t xml:space="preserve">cociente entre el número total de lesionados por violencia intrafamiliar / el total de la población  por 100.000 habitantes, para el periodo de un año
dado y un área geográfica determinada.
</t>
  </si>
  <si>
    <t>Sumatoria de todas las defunciones por malaria en todas las formas del departamento</t>
  </si>
  <si>
    <t>INDICADORES DE BIENESTAR Y/O RESULTADO PLAN DE DESARROLLO 2020-2023</t>
  </si>
  <si>
    <t>El MRG es un modelo politómico (ítems con múltiples categorías) que especifica la probabilidad de que una entidad 𝑖 con desempeño 𝜃𝑖 responda a un ítem 𝑗 la categoría 𝑘 o alguna más alta versus que responda alguna categoría menor a 𝑘: 𝑃𝑥𝑗 (𝜃𝑖) =1 1 + 𝑒 −𝛼𝑗 (𝜃𝑖−𝛿𝑗 )</t>
  </si>
  <si>
    <t>ANEXO No. 1</t>
  </si>
  <si>
    <t>216/559810</t>
  </si>
  <si>
    <t>5750/531673</t>
  </si>
  <si>
    <t>115500/563076</t>
  </si>
  <si>
    <t>134239/563076</t>
  </si>
  <si>
    <t>29/2078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</si>
</sst>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0" x14ac:knownFonts="1">
    <font>
      <sz val="11"/>
      <color theme="1"/>
      <name val="Calibri"/>
      <family val="2"/>
      <scheme val="minor"/>
    </font>
    <font>
      <b/>
      <sz val="10"/>
      <color theme="1"/>
      <name val="Calibri"/>
      <family val="2"/>
      <scheme val="minor"/>
    </font>
    <font>
      <sz val="10"/>
      <color theme="1"/>
      <name val="Calibri"/>
      <family val="2"/>
      <scheme val="minor"/>
    </font>
    <font>
      <sz val="10"/>
      <name val="Calibri"/>
      <family val="2"/>
      <scheme val="minor"/>
    </font>
    <font>
      <b/>
      <sz val="10"/>
      <name val="Calibri"/>
      <family val="2"/>
      <scheme val="minor"/>
    </font>
    <font>
      <sz val="11"/>
      <name val="Calibri"/>
      <family val="2"/>
      <scheme val="minor"/>
    </font>
    <font>
      <b/>
      <sz val="11"/>
      <color theme="1"/>
      <name val="Calibri"/>
      <family val="2"/>
      <scheme val="minor"/>
    </font>
    <font>
      <b/>
      <sz val="14"/>
      <color theme="1"/>
      <name val="Calibri"/>
      <family val="2"/>
      <scheme val="minor"/>
    </font>
    <font>
      <sz val="11"/>
      <color theme="1"/>
      <name val="Arial"/>
      <family val="2"/>
    </font>
    <font>
      <sz val="8"/>
      <name val="Calibri"/>
      <family val="2"/>
      <scheme val="minor"/>
    </font>
    <font>
      <sz val="11"/>
      <name val="Arial"/>
      <family val="2"/>
    </font>
    <font>
      <b/>
      <sz val="11"/>
      <name val="Arial"/>
      <family val="2"/>
    </font>
    <font>
      <sz val="11"/>
      <color rgb="FF000000"/>
      <name val="Arial"/>
      <family val="2"/>
    </font>
    <font>
      <sz val="11"/>
      <color rgb="FFFF0000"/>
      <name val="Calibri"/>
      <family val="2"/>
      <scheme val="minor"/>
    </font>
    <font>
      <u/>
      <sz val="11"/>
      <color theme="10"/>
      <name val="Calibri"/>
      <family val="2"/>
      <scheme val="minor"/>
    </font>
    <font>
      <sz val="11"/>
      <color theme="1"/>
      <name val="Calibri"/>
      <family val="2"/>
      <scheme val="minor"/>
    </font>
    <font>
      <b/>
      <sz val="12"/>
      <name val="Arial"/>
      <family val="2"/>
    </font>
    <font>
      <sz val="12"/>
      <name val="Arial"/>
      <family val="2"/>
    </font>
    <font>
      <b/>
      <sz val="11"/>
      <color theme="1"/>
      <name val="Arial"/>
      <family val="2"/>
    </font>
    <font>
      <b/>
      <sz val="11"/>
      <color rgb="FF000000"/>
      <name val="Arial"/>
      <family val="2"/>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rgb="FFC00000"/>
      </bottom>
      <diagonal/>
    </border>
    <border>
      <left style="thin">
        <color indexed="64"/>
      </left>
      <right style="thin">
        <color indexed="64"/>
      </right>
      <top style="thin">
        <color rgb="FFC00000"/>
      </top>
      <bottom style="thin">
        <color rgb="FFC00000"/>
      </bottom>
      <diagonal/>
    </border>
    <border>
      <left style="thin">
        <color theme="1"/>
      </left>
      <right style="thin">
        <color indexed="64"/>
      </right>
      <top style="thin">
        <color indexed="64"/>
      </top>
      <bottom style="thin">
        <color indexed="64"/>
      </bottom>
      <diagonal/>
    </border>
    <border>
      <left/>
      <right style="thin">
        <color theme="1"/>
      </right>
      <top style="thin">
        <color theme="1"/>
      </top>
      <bottom style="thin">
        <color theme="1"/>
      </bottom>
      <diagonal/>
    </border>
    <border>
      <left/>
      <right style="thin">
        <color indexed="64"/>
      </right>
      <top style="thin">
        <color indexed="64"/>
      </top>
      <bottom style="thin">
        <color indexed="64"/>
      </bottom>
      <diagonal/>
    </border>
    <border>
      <left/>
      <right style="thin">
        <color indexed="64"/>
      </right>
      <top style="thin">
        <color rgb="FFC00000"/>
      </top>
      <bottom style="thin">
        <color indexed="64"/>
      </bottom>
      <diagonal/>
    </border>
  </borders>
  <cellStyleXfs count="3">
    <xf numFmtId="0" fontId="0" fillId="0" borderId="0"/>
    <xf numFmtId="0" fontId="14" fillId="0" borderId="0" applyNumberFormat="0" applyFill="0" applyBorder="0" applyAlignment="0" applyProtection="0"/>
    <xf numFmtId="9" fontId="15" fillId="0" borderId="0" applyFont="0" applyFill="0" applyBorder="0" applyAlignment="0" applyProtection="0"/>
  </cellStyleXfs>
  <cellXfs count="98">
    <xf numFmtId="0" fontId="0" fillId="0" borderId="0" xfId="0"/>
    <xf numFmtId="0" fontId="5" fillId="0" borderId="0" xfId="0" applyFont="1"/>
    <xf numFmtId="0" fontId="0" fillId="2" borderId="0" xfId="0" applyFill="1"/>
    <xf numFmtId="0" fontId="0" fillId="0" borderId="0" xfId="0" applyAlignment="1">
      <alignment horizontal="center"/>
    </xf>
    <xf numFmtId="0" fontId="13" fillId="2" borderId="0" xfId="0" applyFont="1" applyFill="1"/>
    <xf numFmtId="0" fontId="0" fillId="0" borderId="0" xfId="0" applyFill="1"/>
    <xf numFmtId="0" fontId="5" fillId="0" borderId="0" xfId="0" applyFont="1" applyAlignment="1">
      <alignment horizontal="justify" vertical="center"/>
    </xf>
    <xf numFmtId="49" fontId="5" fillId="3" borderId="0" xfId="0" applyNumberFormat="1" applyFont="1" applyFill="1" applyAlignment="1">
      <alignment horizontal="center" vertical="center"/>
    </xf>
    <xf numFmtId="0" fontId="6" fillId="3" borderId="0" xfId="0" applyFont="1" applyFill="1" applyAlignment="1">
      <alignment horizontal="center" vertical="center"/>
    </xf>
    <xf numFmtId="0" fontId="5" fillId="0" borderId="0" xfId="0" applyFont="1" applyFill="1"/>
    <xf numFmtId="0" fontId="0" fillId="0" borderId="0" xfId="0" applyFill="1" applyAlignment="1">
      <alignment horizontal="center"/>
    </xf>
    <xf numFmtId="0" fontId="5" fillId="0" borderId="0" xfId="0" applyFont="1" applyFill="1" applyAlignment="1">
      <alignment horizontal="justify" vertical="center"/>
    </xf>
    <xf numFmtId="0" fontId="5" fillId="2" borderId="0" xfId="0" applyFont="1" applyFill="1"/>
    <xf numFmtId="0" fontId="0" fillId="2" borderId="0" xfId="0" applyFill="1" applyAlignment="1">
      <alignment horizontal="center"/>
    </xf>
    <xf numFmtId="0" fontId="5" fillId="2" borderId="0" xfId="0" applyFont="1" applyFill="1" applyAlignment="1">
      <alignment horizontal="justify" vertical="center"/>
    </xf>
    <xf numFmtId="49" fontId="5" fillId="2" borderId="0" xfId="0" applyNumberFormat="1" applyFont="1" applyFill="1" applyAlignment="1">
      <alignment horizontal="center" vertical="center"/>
    </xf>
    <xf numFmtId="9" fontId="0" fillId="2" borderId="0" xfId="2" applyFont="1" applyFill="1"/>
    <xf numFmtId="0" fontId="14" fillId="2" borderId="0" xfId="1" applyFill="1"/>
    <xf numFmtId="0" fontId="6" fillId="0" borderId="0" xfId="0" applyFont="1" applyFill="1" applyAlignment="1">
      <alignment horizontal="center"/>
    </xf>
    <xf numFmtId="0" fontId="6" fillId="3" borderId="0" xfId="0" applyFont="1" applyFill="1" applyAlignment="1">
      <alignment horizontal="center"/>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12" fillId="0" borderId="1" xfId="0" applyFont="1" applyFill="1" applyBorder="1" applyAlignment="1">
      <alignment horizontal="center" vertical="center"/>
    </xf>
    <xf numFmtId="0" fontId="8" fillId="0" borderId="1" xfId="0" applyFont="1" applyFill="1" applyBorder="1" applyAlignment="1">
      <alignment horizontal="justify" vertical="center"/>
    </xf>
    <xf numFmtId="0" fontId="0" fillId="0" borderId="0" xfId="0" applyFont="1" applyFill="1"/>
    <xf numFmtId="0" fontId="0" fillId="2" borderId="0" xfId="0" applyFont="1" applyFill="1" applyAlignment="1">
      <alignment horizontal="justify" vertical="center" wrapText="1"/>
    </xf>
    <xf numFmtId="0" fontId="0" fillId="0" borderId="0" xfId="0" applyFont="1" applyFill="1" applyAlignment="1">
      <alignment horizontal="justify" vertical="center" wrapText="1"/>
    </xf>
    <xf numFmtId="0" fontId="0" fillId="0" borderId="0" xfId="0" applyFont="1" applyAlignment="1">
      <alignment horizontal="justify" vertical="center" wrapText="1"/>
    </xf>
    <xf numFmtId="49" fontId="5" fillId="0" borderId="0" xfId="0" applyNumberFormat="1" applyFont="1" applyFill="1" applyAlignment="1">
      <alignment horizontal="center" vertical="center"/>
    </xf>
    <xf numFmtId="0" fontId="6" fillId="0" borderId="0" xfId="0" applyFont="1" applyFill="1" applyAlignment="1">
      <alignment horizontal="center" vertical="center"/>
    </xf>
    <xf numFmtId="2" fontId="6" fillId="0" borderId="0" xfId="0" applyNumberFormat="1" applyFont="1" applyFill="1" applyBorder="1" applyAlignment="1">
      <alignment horizontal="center" vertical="center"/>
    </xf>
    <xf numFmtId="0" fontId="2" fillId="0" borderId="0" xfId="0" applyFont="1" applyFill="1" applyAlignment="1">
      <alignment horizontal="justify" vertical="center" wrapText="1"/>
    </xf>
    <xf numFmtId="0" fontId="3" fillId="0" borderId="0" xfId="0" applyFont="1" applyFill="1" applyAlignment="1">
      <alignment horizontal="justify" vertical="center" wrapText="1"/>
    </xf>
    <xf numFmtId="0" fontId="0" fillId="0" borderId="0" xfId="0" applyFill="1" applyAlignment="1">
      <alignment wrapText="1"/>
    </xf>
    <xf numFmtId="0" fontId="0" fillId="2" borderId="0" xfId="0" applyFill="1" applyAlignment="1">
      <alignment wrapText="1"/>
    </xf>
    <xf numFmtId="0" fontId="0" fillId="0" borderId="0" xfId="0" applyAlignment="1">
      <alignment wrapText="1"/>
    </xf>
    <xf numFmtId="0" fontId="0" fillId="4" borderId="0" xfId="0" applyFill="1"/>
    <xf numFmtId="0" fontId="3" fillId="0" borderId="1" xfId="0" applyFont="1" applyFill="1" applyBorder="1" applyAlignment="1">
      <alignment horizontal="justify" vertical="center" wrapText="1"/>
    </xf>
    <xf numFmtId="0" fontId="18" fillId="0" borderId="1" xfId="0" applyFont="1" applyFill="1" applyBorder="1" applyAlignment="1">
      <alignment horizontal="center" vertical="center"/>
    </xf>
    <xf numFmtId="0" fontId="8" fillId="0" borderId="1" xfId="0" applyFont="1" applyFill="1" applyBorder="1" applyAlignment="1">
      <alignment horizontal="justify" vertical="center" wrapText="1"/>
    </xf>
    <xf numFmtId="0" fontId="10" fillId="0" borderId="1" xfId="0" applyFont="1" applyFill="1" applyBorder="1" applyAlignment="1">
      <alignment horizontal="justify" vertical="center"/>
    </xf>
    <xf numFmtId="49" fontId="10" fillId="0" borderId="1" xfId="0" applyNumberFormat="1" applyFont="1" applyFill="1" applyBorder="1" applyAlignment="1">
      <alignment horizontal="center" vertical="center"/>
    </xf>
    <xf numFmtId="0" fontId="0" fillId="0" borderId="1" xfId="0" applyFill="1" applyBorder="1" applyAlignment="1">
      <alignment horizontal="center" vertical="center"/>
    </xf>
    <xf numFmtId="0" fontId="18" fillId="0" borderId="1" xfId="0" applyFont="1" applyFill="1" applyBorder="1" applyAlignment="1">
      <alignment horizontal="center" vertical="center" wrapText="1"/>
    </xf>
    <xf numFmtId="0" fontId="0" fillId="0" borderId="7" xfId="0" applyFont="1" applyFill="1" applyBorder="1" applyAlignment="1">
      <alignment horizontal="justify" vertical="center" wrapText="1"/>
    </xf>
    <xf numFmtId="2" fontId="6" fillId="0" borderId="1" xfId="0" applyNumberFormat="1" applyFont="1" applyFill="1" applyBorder="1" applyAlignment="1">
      <alignment horizontal="center" vertical="center"/>
    </xf>
    <xf numFmtId="0" fontId="14" fillId="0" borderId="0" xfId="1" applyFill="1"/>
    <xf numFmtId="0" fontId="6" fillId="0" borderId="1" xfId="2" applyNumberFormat="1" applyFont="1" applyFill="1" applyBorder="1" applyAlignment="1">
      <alignment horizontal="center" vertical="center"/>
    </xf>
    <xf numFmtId="0" fontId="18" fillId="0" borderId="1" xfId="0" applyNumberFormat="1" applyFont="1" applyFill="1" applyBorder="1" applyAlignment="1">
      <alignment horizontal="center" vertical="center" wrapText="1"/>
    </xf>
    <xf numFmtId="0" fontId="18" fillId="0" borderId="1" xfId="2" applyNumberFormat="1" applyFont="1" applyFill="1" applyBorder="1" applyAlignment="1">
      <alignment horizontal="center" vertical="center" wrapText="1"/>
    </xf>
    <xf numFmtId="0" fontId="2" fillId="0" borderId="1" xfId="0" applyFont="1" applyFill="1" applyBorder="1" applyAlignment="1">
      <alignment horizontal="justify" vertical="center" wrapText="1"/>
    </xf>
    <xf numFmtId="1" fontId="18" fillId="0" borderId="1" xfId="0" applyNumberFormat="1" applyFont="1" applyFill="1" applyBorder="1" applyAlignment="1">
      <alignment horizontal="center" vertical="center" wrapText="1"/>
    </xf>
    <xf numFmtId="0" fontId="18" fillId="0" borderId="1" xfId="2" applyNumberFormat="1" applyFont="1" applyFill="1" applyBorder="1" applyAlignment="1">
      <alignment horizontal="center" vertical="center"/>
    </xf>
    <xf numFmtId="0" fontId="13" fillId="0" borderId="0" xfId="0" applyFont="1" applyFill="1"/>
    <xf numFmtId="0" fontId="10" fillId="0" borderId="1" xfId="0" applyFont="1" applyFill="1" applyBorder="1" applyAlignment="1">
      <alignment horizontal="justify" vertical="center" wrapText="1"/>
    </xf>
    <xf numFmtId="0" fontId="6" fillId="0" borderId="1" xfId="0" applyFont="1" applyFill="1" applyBorder="1" applyAlignment="1">
      <alignment horizontal="center" vertical="center"/>
    </xf>
    <xf numFmtId="0" fontId="18" fillId="0" borderId="1" xfId="0" applyNumberFormat="1" applyFont="1" applyFill="1" applyBorder="1" applyAlignment="1">
      <alignment horizontal="center" vertical="center"/>
    </xf>
    <xf numFmtId="2" fontId="6" fillId="0" borderId="1" xfId="2"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9" fontId="1" fillId="0" borderId="1" xfId="0" applyNumberFormat="1" applyFont="1" applyFill="1" applyBorder="1" applyAlignment="1">
      <alignment horizontal="center" vertical="center"/>
    </xf>
    <xf numFmtId="0" fontId="18" fillId="0" borderId="2" xfId="2" applyNumberFormat="1"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2" fontId="18" fillId="0" borderId="1" xfId="2" applyNumberFormat="1" applyFont="1" applyFill="1" applyBorder="1" applyAlignment="1">
      <alignment horizontal="center" vertical="center" wrapText="1"/>
    </xf>
    <xf numFmtId="0" fontId="12" fillId="0" borderId="1" xfId="0" applyFont="1" applyFill="1" applyBorder="1" applyAlignment="1">
      <alignment horizontal="justify" vertical="center"/>
    </xf>
    <xf numFmtId="0" fontId="19" fillId="0" borderId="1" xfId="0" applyFont="1" applyFill="1" applyBorder="1" applyAlignment="1">
      <alignment horizontal="center" vertical="center"/>
    </xf>
    <xf numFmtId="0" fontId="12"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1" xfId="0" applyFont="1" applyFill="1" applyBorder="1" applyAlignment="1">
      <alignment horizontal="justify" vertical="top" wrapText="1"/>
    </xf>
    <xf numFmtId="0" fontId="6" fillId="0" borderId="1" xfId="2" applyNumberFormat="1" applyFont="1" applyFill="1" applyBorder="1" applyAlignment="1">
      <alignment horizontal="center" vertical="center" wrapText="1"/>
    </xf>
    <xf numFmtId="49" fontId="10" fillId="0" borderId="2" xfId="0" applyNumberFormat="1" applyFont="1" applyFill="1" applyBorder="1" applyAlignment="1">
      <alignment horizontal="center" vertical="center"/>
    </xf>
    <xf numFmtId="0" fontId="8" fillId="0" borderId="6" xfId="0" applyFont="1" applyFill="1" applyBorder="1" applyAlignment="1">
      <alignment horizontal="center" vertical="center"/>
    </xf>
    <xf numFmtId="2" fontId="18" fillId="0" borderId="1" xfId="0" applyNumberFormat="1" applyFont="1" applyFill="1" applyBorder="1" applyAlignment="1">
      <alignment horizontal="center" vertical="center"/>
    </xf>
    <xf numFmtId="164" fontId="18" fillId="0" borderId="1" xfId="0" applyNumberFormat="1" applyFont="1" applyFill="1" applyBorder="1" applyAlignment="1">
      <alignment horizontal="center" vertical="center"/>
    </xf>
    <xf numFmtId="0" fontId="6" fillId="0" borderId="1" xfId="0" applyNumberFormat="1" applyFont="1" applyFill="1" applyBorder="1" applyAlignment="1">
      <alignment horizontal="center" vertical="center"/>
    </xf>
    <xf numFmtId="0" fontId="0" fillId="0" borderId="7" xfId="1" applyFont="1" applyFill="1" applyBorder="1" applyAlignment="1">
      <alignment horizontal="justify" vertical="center" wrapText="1"/>
    </xf>
    <xf numFmtId="49" fontId="18" fillId="0" borderId="1" xfId="0" applyNumberFormat="1" applyFont="1" applyFill="1" applyBorder="1" applyAlignment="1">
      <alignment horizontal="center" vertical="center"/>
    </xf>
    <xf numFmtId="49" fontId="5" fillId="0" borderId="0" xfId="0" applyNumberFormat="1" applyFont="1" applyFill="1" applyAlignment="1">
      <alignment horizontal="center" vertical="center" wrapText="1"/>
    </xf>
    <xf numFmtId="0" fontId="10" fillId="0" borderId="1" xfId="0" applyFont="1" applyFill="1" applyBorder="1" applyAlignment="1">
      <alignment horizontal="justify" vertical="top"/>
    </xf>
    <xf numFmtId="164" fontId="6"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0" xfId="0" applyFont="1" applyFill="1" applyAlignment="1">
      <alignment horizontal="center" vertical="center"/>
    </xf>
    <xf numFmtId="0" fontId="0" fillId="2" borderId="0" xfId="0" applyFont="1" applyFill="1" applyAlignment="1">
      <alignment horizontal="center" vertical="center"/>
    </xf>
    <xf numFmtId="0" fontId="0" fillId="3" borderId="0" xfId="0" applyFont="1" applyFill="1" applyAlignment="1">
      <alignment horizontal="center" vertical="center"/>
    </xf>
    <xf numFmtId="0" fontId="8" fillId="0" borderId="0" xfId="0" applyFont="1" applyFill="1" applyAlignment="1">
      <alignment horizontal="center" vertical="center"/>
    </xf>
    <xf numFmtId="9" fontId="6" fillId="0" borderId="4" xfId="0" applyNumberFormat="1" applyFont="1" applyFill="1" applyBorder="1" applyAlignment="1">
      <alignment horizontal="center" vertical="center" wrapText="1"/>
    </xf>
    <xf numFmtId="9" fontId="6" fillId="0" borderId="5" xfId="0" applyNumberFormat="1" applyFont="1" applyFill="1" applyBorder="1" applyAlignment="1">
      <alignment horizontal="center" vertical="center" wrapText="1"/>
    </xf>
    <xf numFmtId="9" fontId="6" fillId="0" borderId="9" xfId="0" applyNumberFormat="1" applyFont="1" applyFill="1" applyBorder="1" applyAlignment="1">
      <alignment horizontal="center" vertical="center" wrapText="1"/>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8" xfId="0" applyFont="1" applyFill="1" applyBorder="1" applyAlignment="1">
      <alignment horizontal="center" vertical="center" wrapText="1"/>
    </xf>
  </cellXfs>
  <cellStyles count="3">
    <cellStyle name="Hipervínculo" xfId="1" builtinId="8"/>
    <cellStyle name="Normal" xfId="0" builtinId="0"/>
    <cellStyle name="Porcentaje" xfId="2" builtinId="5"/>
  </cellStyles>
  <dxfs count="0"/>
  <tableStyles count="0" defaultTableStyle="TableStyleMedium2" defaultPivotStyle="PivotStyleLight16"/>
  <colors>
    <mruColors>
      <color rgb="FFFFE1E1"/>
      <color rgb="FFFFCCFF"/>
      <color rgb="FFFFE0D1"/>
      <color rgb="FFFFD6C9"/>
      <color rgb="FFF54C09"/>
      <color rgb="FFFF99FF"/>
      <color rgb="FFE97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datoselectorales.org/datos/resultados-electoral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96"/>
  <sheetViews>
    <sheetView showGridLines="0" tabSelected="1" zoomScale="90" zoomScaleNormal="90" workbookViewId="0">
      <selection activeCell="B3" sqref="B3:N3"/>
    </sheetView>
  </sheetViews>
  <sheetFormatPr baseColWidth="10" defaultRowHeight="15" x14ac:dyDescent="0.25"/>
  <cols>
    <col min="1" max="1" width="2.42578125" style="5" customWidth="1"/>
    <col min="2" max="2" width="20.5703125" customWidth="1"/>
    <col min="3" max="3" width="19" style="1" customWidth="1"/>
    <col min="4" max="4" width="6.28515625" bestFit="1" customWidth="1"/>
    <col min="5" max="5" width="34.28515625" customWidth="1"/>
    <col min="6" max="6" width="9" style="3" customWidth="1"/>
    <col min="7" max="7" width="7.5703125" style="19" customWidth="1"/>
    <col min="8" max="8" width="8.140625" style="25" customWidth="1"/>
    <col min="9" max="9" width="22.140625" style="36" customWidth="1"/>
    <col min="10" max="10" width="9.85546875" style="19" customWidth="1"/>
    <col min="11" max="11" width="40.5703125" style="6" customWidth="1"/>
    <col min="12" max="12" width="23.42578125" style="7" customWidth="1"/>
    <col min="13" max="13" width="13.140625" style="87" customWidth="1"/>
    <col min="14" max="14" width="13.5703125" style="8" customWidth="1"/>
    <col min="15" max="15" width="37.5703125" style="28" customWidth="1"/>
    <col min="16" max="16" width="20.85546875" customWidth="1"/>
    <col min="17" max="17" width="21.28515625" customWidth="1"/>
  </cols>
  <sheetData>
    <row r="2" spans="1:15" ht="21.75" customHeight="1" x14ac:dyDescent="0.25">
      <c r="B2" s="92" t="s">
        <v>426</v>
      </c>
      <c r="C2" s="93"/>
      <c r="D2" s="93"/>
      <c r="E2" s="93"/>
      <c r="F2" s="93"/>
      <c r="G2" s="93"/>
      <c r="H2" s="93"/>
      <c r="I2" s="93"/>
      <c r="J2" s="93"/>
      <c r="K2" s="93"/>
      <c r="L2" s="93"/>
      <c r="M2" s="93"/>
      <c r="N2" s="94"/>
      <c r="O2" s="89" t="s">
        <v>378</v>
      </c>
    </row>
    <row r="3" spans="1:15" ht="21.75" customHeight="1" x14ac:dyDescent="0.25">
      <c r="B3" s="95" t="s">
        <v>424</v>
      </c>
      <c r="C3" s="96"/>
      <c r="D3" s="96"/>
      <c r="E3" s="96"/>
      <c r="F3" s="96"/>
      <c r="G3" s="96"/>
      <c r="H3" s="96"/>
      <c r="I3" s="96"/>
      <c r="J3" s="96"/>
      <c r="K3" s="96"/>
      <c r="L3" s="96"/>
      <c r="M3" s="96"/>
      <c r="N3" s="97"/>
      <c r="O3" s="90"/>
    </row>
    <row r="4" spans="1:15" s="3" customFormat="1" ht="60.75" customHeight="1" x14ac:dyDescent="0.25">
      <c r="A4" s="10"/>
      <c r="B4" s="59" t="s">
        <v>179</v>
      </c>
      <c r="C4" s="59" t="s">
        <v>180</v>
      </c>
      <c r="D4" s="56" t="s">
        <v>116</v>
      </c>
      <c r="E4" s="60" t="s">
        <v>0</v>
      </c>
      <c r="F4" s="20" t="s">
        <v>73</v>
      </c>
      <c r="G4" s="20" t="s">
        <v>340</v>
      </c>
      <c r="H4" s="20" t="s">
        <v>121</v>
      </c>
      <c r="I4" s="20" t="s">
        <v>79</v>
      </c>
      <c r="J4" s="20" t="s">
        <v>339</v>
      </c>
      <c r="K4" s="83" t="s">
        <v>221</v>
      </c>
      <c r="L4" s="61" t="s">
        <v>342</v>
      </c>
      <c r="M4" s="60" t="s">
        <v>220</v>
      </c>
      <c r="N4" s="20" t="s">
        <v>338</v>
      </c>
      <c r="O4" s="91"/>
    </row>
    <row r="5" spans="1:15" s="2" customFormat="1" ht="69" customHeight="1" x14ac:dyDescent="0.25">
      <c r="B5" s="38" t="s">
        <v>185</v>
      </c>
      <c r="C5" s="38" t="s">
        <v>194</v>
      </c>
      <c r="D5" s="43">
        <v>1</v>
      </c>
      <c r="E5" s="24" t="s">
        <v>309</v>
      </c>
      <c r="F5" s="21" t="s">
        <v>2</v>
      </c>
      <c r="G5" s="62" t="s">
        <v>19</v>
      </c>
      <c r="H5" s="21">
        <v>2019</v>
      </c>
      <c r="I5" s="40" t="s">
        <v>167</v>
      </c>
      <c r="J5" s="39">
        <v>100</v>
      </c>
      <c r="K5" s="41" t="s">
        <v>248</v>
      </c>
      <c r="L5" s="42" t="s">
        <v>341</v>
      </c>
      <c r="M5" s="84">
        <v>2023</v>
      </c>
      <c r="N5" s="50">
        <v>100</v>
      </c>
      <c r="O5" s="45" t="s">
        <v>379</v>
      </c>
    </row>
    <row r="6" spans="1:15" s="2" customFormat="1" ht="85.5" x14ac:dyDescent="0.25">
      <c r="B6" s="38" t="s">
        <v>185</v>
      </c>
      <c r="C6" s="38" t="s">
        <v>189</v>
      </c>
      <c r="D6" s="22">
        <v>2</v>
      </c>
      <c r="E6" s="24" t="s">
        <v>59</v>
      </c>
      <c r="F6" s="22" t="s">
        <v>2</v>
      </c>
      <c r="G6" s="63">
        <v>100</v>
      </c>
      <c r="H6" s="22">
        <v>2018</v>
      </c>
      <c r="I6" s="40" t="s">
        <v>50</v>
      </c>
      <c r="J6" s="39">
        <v>100</v>
      </c>
      <c r="K6" s="41" t="s">
        <v>303</v>
      </c>
      <c r="L6" s="42" t="s">
        <v>343</v>
      </c>
      <c r="M6" s="84">
        <v>2023</v>
      </c>
      <c r="N6" s="50">
        <v>100</v>
      </c>
      <c r="O6" s="45" t="s">
        <v>380</v>
      </c>
    </row>
    <row r="7" spans="1:15" s="2" customFormat="1" ht="69" customHeight="1" x14ac:dyDescent="0.25">
      <c r="B7" s="38" t="s">
        <v>185</v>
      </c>
      <c r="C7" s="38" t="s">
        <v>189</v>
      </c>
      <c r="D7" s="22">
        <v>3</v>
      </c>
      <c r="E7" s="24" t="s">
        <v>305</v>
      </c>
      <c r="F7" s="22" t="s">
        <v>2</v>
      </c>
      <c r="G7" s="39" t="s">
        <v>19</v>
      </c>
      <c r="H7" s="22" t="s">
        <v>19</v>
      </c>
      <c r="I7" s="64" t="s">
        <v>39</v>
      </c>
      <c r="J7" s="39">
        <v>100</v>
      </c>
      <c r="K7" s="41" t="s">
        <v>19</v>
      </c>
      <c r="L7" s="42" t="s">
        <v>19</v>
      </c>
      <c r="M7" s="84">
        <v>2023</v>
      </c>
      <c r="N7" s="44" t="s">
        <v>19</v>
      </c>
      <c r="O7" s="45" t="s">
        <v>380</v>
      </c>
    </row>
    <row r="8" spans="1:15" s="2" customFormat="1" ht="76.5" customHeight="1" x14ac:dyDescent="0.25">
      <c r="B8" s="38" t="s">
        <v>185</v>
      </c>
      <c r="C8" s="38" t="s">
        <v>189</v>
      </c>
      <c r="D8" s="43">
        <v>4</v>
      </c>
      <c r="E8" s="24" t="s">
        <v>48</v>
      </c>
      <c r="F8" s="22" t="s">
        <v>2</v>
      </c>
      <c r="G8" s="39" t="s">
        <v>19</v>
      </c>
      <c r="H8" s="22" t="s">
        <v>19</v>
      </c>
      <c r="I8" s="65" t="s">
        <v>47</v>
      </c>
      <c r="J8" s="39">
        <v>100</v>
      </c>
      <c r="K8" s="41" t="s">
        <v>229</v>
      </c>
      <c r="L8" s="42" t="s">
        <v>341</v>
      </c>
      <c r="M8" s="84">
        <v>2023</v>
      </c>
      <c r="N8" s="50">
        <v>100</v>
      </c>
      <c r="O8" s="45" t="s">
        <v>380</v>
      </c>
    </row>
    <row r="9" spans="1:15" s="2" customFormat="1" ht="83.25" customHeight="1" x14ac:dyDescent="0.25">
      <c r="B9" s="38" t="s">
        <v>185</v>
      </c>
      <c r="C9" s="38" t="s">
        <v>189</v>
      </c>
      <c r="D9" s="22">
        <v>5</v>
      </c>
      <c r="E9" s="24" t="s">
        <v>49</v>
      </c>
      <c r="F9" s="22" t="s">
        <v>2</v>
      </c>
      <c r="G9" s="39" t="s">
        <v>19</v>
      </c>
      <c r="H9" s="22" t="s">
        <v>19</v>
      </c>
      <c r="I9" s="65" t="s">
        <v>50</v>
      </c>
      <c r="J9" s="39">
        <v>100</v>
      </c>
      <c r="K9" s="41" t="s">
        <v>230</v>
      </c>
      <c r="L9" s="42" t="s">
        <v>341</v>
      </c>
      <c r="M9" s="84">
        <v>2023</v>
      </c>
      <c r="N9" s="44">
        <v>100</v>
      </c>
      <c r="O9" s="45" t="s">
        <v>380</v>
      </c>
    </row>
    <row r="10" spans="1:15" s="2" customFormat="1" ht="93.75" customHeight="1" x14ac:dyDescent="0.25">
      <c r="B10" s="38" t="s">
        <v>185</v>
      </c>
      <c r="C10" s="38" t="s">
        <v>189</v>
      </c>
      <c r="D10" s="22">
        <v>6</v>
      </c>
      <c r="E10" s="24" t="s">
        <v>60</v>
      </c>
      <c r="F10" s="22" t="s">
        <v>2</v>
      </c>
      <c r="G10" s="39">
        <v>100</v>
      </c>
      <c r="H10" s="22">
        <v>2018</v>
      </c>
      <c r="I10" s="40" t="s">
        <v>50</v>
      </c>
      <c r="J10" s="39">
        <v>100</v>
      </c>
      <c r="K10" s="41" t="s">
        <v>231</v>
      </c>
      <c r="L10" s="42" t="s">
        <v>341</v>
      </c>
      <c r="M10" s="84">
        <v>2023</v>
      </c>
      <c r="N10" s="44">
        <v>100</v>
      </c>
      <c r="O10" s="45" t="s">
        <v>380</v>
      </c>
    </row>
    <row r="11" spans="1:15" s="2" customFormat="1" ht="77.25" customHeight="1" x14ac:dyDescent="0.25">
      <c r="B11" s="38" t="s">
        <v>201</v>
      </c>
      <c r="C11" s="38" t="s">
        <v>194</v>
      </c>
      <c r="D11" s="43">
        <v>7</v>
      </c>
      <c r="E11" s="24" t="s">
        <v>166</v>
      </c>
      <c r="F11" s="22" t="s">
        <v>2</v>
      </c>
      <c r="G11" s="39">
        <v>4.29</v>
      </c>
      <c r="H11" s="22">
        <v>2019</v>
      </c>
      <c r="I11" s="40" t="s">
        <v>167</v>
      </c>
      <c r="J11" s="39">
        <v>6.28</v>
      </c>
      <c r="K11" s="41" t="s">
        <v>247</v>
      </c>
      <c r="L11" s="42"/>
      <c r="M11" s="84">
        <v>2023</v>
      </c>
      <c r="N11" s="66">
        <v>90</v>
      </c>
      <c r="O11" s="45" t="s">
        <v>381</v>
      </c>
    </row>
    <row r="12" spans="1:15" s="2" customFormat="1" ht="59.25" customHeight="1" x14ac:dyDescent="0.25">
      <c r="B12" s="38" t="s">
        <v>201</v>
      </c>
      <c r="C12" s="38" t="s">
        <v>203</v>
      </c>
      <c r="D12" s="43">
        <v>8</v>
      </c>
      <c r="E12" s="24" t="s">
        <v>159</v>
      </c>
      <c r="F12" s="22" t="s">
        <v>2</v>
      </c>
      <c r="G12" s="39">
        <v>100</v>
      </c>
      <c r="H12" s="22">
        <v>2019</v>
      </c>
      <c r="I12" s="40" t="s">
        <v>177</v>
      </c>
      <c r="J12" s="39">
        <v>100</v>
      </c>
      <c r="K12" s="41" t="s">
        <v>306</v>
      </c>
      <c r="L12" s="42"/>
      <c r="M12" s="84">
        <v>2021</v>
      </c>
      <c r="N12" s="39">
        <v>99.55</v>
      </c>
      <c r="O12" s="45" t="s">
        <v>382</v>
      </c>
    </row>
    <row r="13" spans="1:15" s="5" customFormat="1" ht="73.5" customHeight="1" x14ac:dyDescent="0.25">
      <c r="B13" s="38" t="s">
        <v>185</v>
      </c>
      <c r="C13" s="38" t="s">
        <v>189</v>
      </c>
      <c r="D13" s="22">
        <v>9</v>
      </c>
      <c r="E13" s="24" t="s">
        <v>44</v>
      </c>
      <c r="F13" s="22" t="s">
        <v>2</v>
      </c>
      <c r="G13" s="39" t="s">
        <v>19</v>
      </c>
      <c r="H13" s="22" t="s">
        <v>19</v>
      </c>
      <c r="I13" s="40" t="s">
        <v>45</v>
      </c>
      <c r="J13" s="39">
        <v>100</v>
      </c>
      <c r="K13" s="41" t="s">
        <v>232</v>
      </c>
      <c r="L13" s="42" t="s">
        <v>344</v>
      </c>
      <c r="M13" s="84">
        <v>2022</v>
      </c>
      <c r="N13" s="44">
        <v>100</v>
      </c>
      <c r="O13" s="45" t="s">
        <v>381</v>
      </c>
    </row>
    <row r="14" spans="1:15" s="2" customFormat="1" ht="57" customHeight="1" x14ac:dyDescent="0.25">
      <c r="B14" s="38" t="s">
        <v>201</v>
      </c>
      <c r="C14" s="38" t="s">
        <v>203</v>
      </c>
      <c r="D14" s="22">
        <v>10</v>
      </c>
      <c r="E14" s="24" t="s">
        <v>160</v>
      </c>
      <c r="F14" s="22" t="s">
        <v>2</v>
      </c>
      <c r="G14" s="39">
        <v>94</v>
      </c>
      <c r="H14" s="22">
        <v>2019</v>
      </c>
      <c r="I14" s="65" t="s">
        <v>177</v>
      </c>
      <c r="J14" s="39">
        <v>100</v>
      </c>
      <c r="K14" s="41" t="s">
        <v>250</v>
      </c>
      <c r="L14" s="42" t="s">
        <v>345</v>
      </c>
      <c r="M14" s="84">
        <v>2021</v>
      </c>
      <c r="N14" s="39">
        <v>98</v>
      </c>
      <c r="O14" s="45" t="s">
        <v>382</v>
      </c>
    </row>
    <row r="15" spans="1:15" s="5" customFormat="1" ht="60.75" customHeight="1" x14ac:dyDescent="0.25">
      <c r="B15" s="38" t="s">
        <v>181</v>
      </c>
      <c r="C15" s="38" t="s">
        <v>212</v>
      </c>
      <c r="D15" s="22">
        <v>11</v>
      </c>
      <c r="E15" s="24" t="s">
        <v>55</v>
      </c>
      <c r="F15" s="22" t="s">
        <v>2</v>
      </c>
      <c r="G15" s="39">
        <v>39.39</v>
      </c>
      <c r="H15" s="22">
        <v>2018</v>
      </c>
      <c r="I15" s="40" t="s">
        <v>56</v>
      </c>
      <c r="J15" s="39">
        <v>50</v>
      </c>
      <c r="K15" s="41" t="s">
        <v>316</v>
      </c>
      <c r="L15" s="42" t="s">
        <v>341</v>
      </c>
      <c r="M15" s="84">
        <v>2023</v>
      </c>
      <c r="N15" s="49">
        <v>100</v>
      </c>
      <c r="O15" s="45" t="s">
        <v>380</v>
      </c>
    </row>
    <row r="16" spans="1:15" s="2" customFormat="1" ht="52.5" customHeight="1" x14ac:dyDescent="0.25">
      <c r="B16" s="38" t="s">
        <v>201</v>
      </c>
      <c r="C16" s="38" t="s">
        <v>194</v>
      </c>
      <c r="D16" s="22">
        <v>12</v>
      </c>
      <c r="E16" s="24" t="s">
        <v>168</v>
      </c>
      <c r="F16" s="22" t="s">
        <v>2</v>
      </c>
      <c r="G16" s="39">
        <v>100</v>
      </c>
      <c r="H16" s="22">
        <v>2019</v>
      </c>
      <c r="I16" s="40" t="s">
        <v>167</v>
      </c>
      <c r="J16" s="39">
        <v>100</v>
      </c>
      <c r="K16" s="41" t="s">
        <v>249</v>
      </c>
      <c r="L16" s="42"/>
      <c r="M16" s="84">
        <v>2023</v>
      </c>
      <c r="N16" s="44">
        <v>100</v>
      </c>
      <c r="O16" s="45" t="s">
        <v>379</v>
      </c>
    </row>
    <row r="17" spans="2:15" s="2" customFormat="1" ht="51.75" customHeight="1" x14ac:dyDescent="0.25">
      <c r="B17" s="38" t="s">
        <v>185</v>
      </c>
      <c r="C17" s="38" t="s">
        <v>187</v>
      </c>
      <c r="D17" s="43">
        <v>13</v>
      </c>
      <c r="E17" s="67" t="s">
        <v>21</v>
      </c>
      <c r="F17" s="23" t="s">
        <v>2</v>
      </c>
      <c r="G17" s="68">
        <v>75.94</v>
      </c>
      <c r="H17" s="23">
        <v>2019</v>
      </c>
      <c r="I17" s="69" t="s">
        <v>22</v>
      </c>
      <c r="J17" s="68">
        <v>100</v>
      </c>
      <c r="K17" s="41" t="s">
        <v>251</v>
      </c>
      <c r="L17" s="42"/>
      <c r="M17" s="84">
        <v>2023</v>
      </c>
      <c r="N17" s="44">
        <v>100</v>
      </c>
      <c r="O17" s="45" t="s">
        <v>383</v>
      </c>
    </row>
    <row r="18" spans="2:15" s="5" customFormat="1" ht="45" customHeight="1" x14ac:dyDescent="0.25">
      <c r="B18" s="38" t="s">
        <v>185</v>
      </c>
      <c r="C18" s="38" t="s">
        <v>190</v>
      </c>
      <c r="D18" s="43">
        <v>14</v>
      </c>
      <c r="E18" s="24" t="s">
        <v>82</v>
      </c>
      <c r="F18" s="22" t="s">
        <v>2</v>
      </c>
      <c r="G18" s="39">
        <v>100</v>
      </c>
      <c r="H18" s="22">
        <v>2018</v>
      </c>
      <c r="I18" s="40" t="s">
        <v>81</v>
      </c>
      <c r="J18" s="39">
        <v>100</v>
      </c>
      <c r="K18" s="41" t="s">
        <v>228</v>
      </c>
      <c r="L18" s="42" t="s">
        <v>365</v>
      </c>
      <c r="M18" s="84">
        <v>2023</v>
      </c>
      <c r="N18" s="50">
        <v>100</v>
      </c>
      <c r="O18" s="45" t="s">
        <v>384</v>
      </c>
    </row>
    <row r="19" spans="2:15" s="2" customFormat="1" ht="62.25" customHeight="1" x14ac:dyDescent="0.25">
      <c r="B19" s="38" t="s">
        <v>185</v>
      </c>
      <c r="C19" s="38" t="s">
        <v>189</v>
      </c>
      <c r="D19" s="22">
        <v>15</v>
      </c>
      <c r="E19" s="24" t="s">
        <v>51</v>
      </c>
      <c r="F19" s="22" t="s">
        <v>2</v>
      </c>
      <c r="G19" s="39" t="s">
        <v>19</v>
      </c>
      <c r="H19" s="22" t="s">
        <v>19</v>
      </c>
      <c r="I19" s="65" t="s">
        <v>50</v>
      </c>
      <c r="J19" s="39">
        <v>100</v>
      </c>
      <c r="K19" s="41" t="s">
        <v>233</v>
      </c>
      <c r="L19" s="42" t="s">
        <v>341</v>
      </c>
      <c r="M19" s="84">
        <v>2023</v>
      </c>
      <c r="N19" s="44">
        <v>100</v>
      </c>
      <c r="O19" s="45" t="s">
        <v>380</v>
      </c>
    </row>
    <row r="20" spans="2:15" s="2" customFormat="1" ht="52.5" customHeight="1" x14ac:dyDescent="0.25">
      <c r="B20" s="38" t="s">
        <v>185</v>
      </c>
      <c r="C20" s="38" t="s">
        <v>189</v>
      </c>
      <c r="D20" s="43">
        <v>16</v>
      </c>
      <c r="E20" s="24" t="s">
        <v>46</v>
      </c>
      <c r="F20" s="22" t="s">
        <v>2</v>
      </c>
      <c r="G20" s="39" t="s">
        <v>19</v>
      </c>
      <c r="H20" s="22" t="s">
        <v>19</v>
      </c>
      <c r="I20" s="40" t="s">
        <v>47</v>
      </c>
      <c r="J20" s="39">
        <v>100</v>
      </c>
      <c r="K20" s="41" t="s">
        <v>234</v>
      </c>
      <c r="L20" s="42" t="s">
        <v>341</v>
      </c>
      <c r="M20" s="84">
        <v>2023</v>
      </c>
      <c r="N20" s="44">
        <v>100</v>
      </c>
      <c r="O20" s="45" t="s">
        <v>380</v>
      </c>
    </row>
    <row r="21" spans="2:15" s="2" customFormat="1" ht="96.75" customHeight="1" x14ac:dyDescent="0.25">
      <c r="B21" s="38" t="s">
        <v>185</v>
      </c>
      <c r="C21" s="38" t="s">
        <v>189</v>
      </c>
      <c r="D21" s="22">
        <v>17</v>
      </c>
      <c r="E21" s="24" t="s">
        <v>52</v>
      </c>
      <c r="F21" s="22" t="s">
        <v>2</v>
      </c>
      <c r="G21" s="39" t="s">
        <v>19</v>
      </c>
      <c r="H21" s="22" t="s">
        <v>19</v>
      </c>
      <c r="I21" s="65" t="s">
        <v>50</v>
      </c>
      <c r="J21" s="39">
        <v>100</v>
      </c>
      <c r="K21" s="70" t="s">
        <v>235</v>
      </c>
      <c r="L21" s="42" t="s">
        <v>346</v>
      </c>
      <c r="M21" s="84">
        <v>2023</v>
      </c>
      <c r="N21" s="44">
        <v>50</v>
      </c>
      <c r="O21" s="45" t="s">
        <v>380</v>
      </c>
    </row>
    <row r="22" spans="2:15" s="5" customFormat="1" ht="72.75" customHeight="1" x14ac:dyDescent="0.25">
      <c r="B22" s="51" t="s">
        <v>201</v>
      </c>
      <c r="C22" s="51" t="s">
        <v>202</v>
      </c>
      <c r="D22" s="22">
        <v>18</v>
      </c>
      <c r="E22" s="24" t="s">
        <v>150</v>
      </c>
      <c r="F22" s="22" t="s">
        <v>2</v>
      </c>
      <c r="G22" s="39">
        <v>100</v>
      </c>
      <c r="H22" s="22">
        <v>2019</v>
      </c>
      <c r="I22" s="40" t="s">
        <v>151</v>
      </c>
      <c r="J22" s="39">
        <v>100</v>
      </c>
      <c r="K22" s="41" t="s">
        <v>246</v>
      </c>
      <c r="L22" s="42"/>
      <c r="M22" s="84">
        <v>2023</v>
      </c>
      <c r="N22" s="52">
        <v>100</v>
      </c>
      <c r="O22" s="45" t="s">
        <v>379</v>
      </c>
    </row>
    <row r="23" spans="2:15" s="2" customFormat="1" ht="68.25" customHeight="1" x14ac:dyDescent="0.25">
      <c r="B23" s="38" t="s">
        <v>185</v>
      </c>
      <c r="C23" s="38" t="s">
        <v>189</v>
      </c>
      <c r="D23" s="43">
        <v>19</v>
      </c>
      <c r="E23" s="24" t="s">
        <v>67</v>
      </c>
      <c r="F23" s="22" t="s">
        <v>2</v>
      </c>
      <c r="G23" s="39">
        <v>42</v>
      </c>
      <c r="H23" s="22">
        <v>2019</v>
      </c>
      <c r="I23" s="40" t="s">
        <v>66</v>
      </c>
      <c r="J23" s="39">
        <v>100</v>
      </c>
      <c r="K23" s="41" t="s">
        <v>236</v>
      </c>
      <c r="L23" s="42" t="s">
        <v>347</v>
      </c>
      <c r="M23" s="84">
        <v>2023</v>
      </c>
      <c r="N23" s="44">
        <v>100</v>
      </c>
      <c r="O23" s="45" t="s">
        <v>380</v>
      </c>
    </row>
    <row r="24" spans="2:15" s="5" customFormat="1" ht="63" customHeight="1" x14ac:dyDescent="0.25">
      <c r="B24" s="38" t="s">
        <v>185</v>
      </c>
      <c r="C24" s="38" t="s">
        <v>190</v>
      </c>
      <c r="D24" s="43">
        <v>20</v>
      </c>
      <c r="E24" s="24" t="s">
        <v>80</v>
      </c>
      <c r="F24" s="22" t="s">
        <v>2</v>
      </c>
      <c r="G24" s="39">
        <v>100</v>
      </c>
      <c r="H24" s="22">
        <v>2018</v>
      </c>
      <c r="I24" s="40" t="s">
        <v>81</v>
      </c>
      <c r="J24" s="39">
        <v>100</v>
      </c>
      <c r="K24" s="41" t="s">
        <v>244</v>
      </c>
      <c r="L24" s="42" t="s">
        <v>341</v>
      </c>
      <c r="M24" s="84">
        <v>2023</v>
      </c>
      <c r="N24" s="53">
        <v>100</v>
      </c>
      <c r="O24" s="45" t="s">
        <v>384</v>
      </c>
    </row>
    <row r="25" spans="2:15" s="2" customFormat="1" ht="73.5" customHeight="1" x14ac:dyDescent="0.25">
      <c r="B25" s="38" t="s">
        <v>185</v>
      </c>
      <c r="C25" s="38" t="s">
        <v>189</v>
      </c>
      <c r="D25" s="22">
        <v>21</v>
      </c>
      <c r="E25" s="24" t="s">
        <v>65</v>
      </c>
      <c r="F25" s="22" t="s">
        <v>2</v>
      </c>
      <c r="G25" s="39" t="s">
        <v>19</v>
      </c>
      <c r="H25" s="22">
        <v>2019</v>
      </c>
      <c r="I25" s="40" t="s">
        <v>66</v>
      </c>
      <c r="J25" s="39">
        <v>100</v>
      </c>
      <c r="K25" s="41" t="s">
        <v>304</v>
      </c>
      <c r="L25" s="42" t="s">
        <v>347</v>
      </c>
      <c r="M25" s="84">
        <v>2023</v>
      </c>
      <c r="N25" s="44">
        <v>100</v>
      </c>
      <c r="O25" s="45" t="s">
        <v>380</v>
      </c>
    </row>
    <row r="26" spans="2:15" s="4" customFormat="1" ht="57.75" customHeight="1" x14ac:dyDescent="0.25">
      <c r="B26" s="51" t="s">
        <v>185</v>
      </c>
      <c r="C26" s="51" t="s">
        <v>189</v>
      </c>
      <c r="D26" s="43">
        <v>22</v>
      </c>
      <c r="E26" s="24" t="s">
        <v>72</v>
      </c>
      <c r="F26" s="22" t="s">
        <v>2</v>
      </c>
      <c r="G26" s="39">
        <v>100</v>
      </c>
      <c r="H26" s="22">
        <v>2019</v>
      </c>
      <c r="I26" s="40" t="s">
        <v>328</v>
      </c>
      <c r="J26" s="39">
        <v>100</v>
      </c>
      <c r="K26" s="41" t="s">
        <v>327</v>
      </c>
      <c r="L26" s="42"/>
      <c r="M26" s="84">
        <v>2022</v>
      </c>
      <c r="N26" s="39">
        <v>100</v>
      </c>
      <c r="O26" s="45" t="s">
        <v>379</v>
      </c>
    </row>
    <row r="27" spans="2:15" s="4" customFormat="1" ht="71.25" customHeight="1" x14ac:dyDescent="0.25">
      <c r="B27" s="51" t="s">
        <v>185</v>
      </c>
      <c r="C27" s="51" t="s">
        <v>189</v>
      </c>
      <c r="D27" s="22">
        <v>23</v>
      </c>
      <c r="E27" s="24" t="s">
        <v>69</v>
      </c>
      <c r="F27" s="22" t="s">
        <v>2</v>
      </c>
      <c r="G27" s="39">
        <v>100</v>
      </c>
      <c r="H27" s="22">
        <v>2019</v>
      </c>
      <c r="I27" s="40" t="s">
        <v>314</v>
      </c>
      <c r="J27" s="39">
        <v>100</v>
      </c>
      <c r="K27" s="41" t="s">
        <v>245</v>
      </c>
      <c r="L27" s="42"/>
      <c r="M27" s="84">
        <v>2023</v>
      </c>
      <c r="N27" s="39">
        <v>12</v>
      </c>
      <c r="O27" s="45" t="s">
        <v>379</v>
      </c>
    </row>
    <row r="28" spans="2:15" s="2" customFormat="1" ht="68.25" customHeight="1" x14ac:dyDescent="0.25">
      <c r="B28" s="38" t="s">
        <v>185</v>
      </c>
      <c r="C28" s="38" t="s">
        <v>191</v>
      </c>
      <c r="D28" s="22">
        <v>24</v>
      </c>
      <c r="E28" s="24" t="s">
        <v>113</v>
      </c>
      <c r="F28" s="22" t="s">
        <v>2</v>
      </c>
      <c r="G28" s="39">
        <v>85.9</v>
      </c>
      <c r="H28" s="24">
        <v>2018</v>
      </c>
      <c r="I28" s="40" t="s">
        <v>107</v>
      </c>
      <c r="J28" s="39">
        <v>90</v>
      </c>
      <c r="K28" s="41" t="s">
        <v>252</v>
      </c>
      <c r="L28" s="42"/>
      <c r="M28" s="22">
        <v>2022</v>
      </c>
      <c r="N28" s="39">
        <v>86.34</v>
      </c>
      <c r="O28" s="45" t="s">
        <v>385</v>
      </c>
    </row>
    <row r="29" spans="2:15" s="2" customFormat="1" ht="44.25" customHeight="1" x14ac:dyDescent="0.25">
      <c r="B29" s="38" t="s">
        <v>185</v>
      </c>
      <c r="C29" s="38" t="s">
        <v>191</v>
      </c>
      <c r="D29" s="43">
        <v>25</v>
      </c>
      <c r="E29" s="24" t="s">
        <v>90</v>
      </c>
      <c r="F29" s="22" t="s">
        <v>2</v>
      </c>
      <c r="G29" s="39">
        <v>96.1</v>
      </c>
      <c r="H29" s="24">
        <v>2018</v>
      </c>
      <c r="I29" s="40" t="s">
        <v>91</v>
      </c>
      <c r="J29" s="39">
        <v>96.1</v>
      </c>
      <c r="K29" s="41" t="s">
        <v>243</v>
      </c>
      <c r="L29" s="42"/>
      <c r="M29" s="22">
        <v>2022</v>
      </c>
      <c r="N29" s="56">
        <v>86.3</v>
      </c>
      <c r="O29" s="45" t="s">
        <v>385</v>
      </c>
    </row>
    <row r="30" spans="2:15" s="2" customFormat="1" ht="42.75" customHeight="1" x14ac:dyDescent="0.25">
      <c r="B30" s="38" t="s">
        <v>185</v>
      </c>
      <c r="C30" s="38" t="s">
        <v>191</v>
      </c>
      <c r="D30" s="22">
        <v>26</v>
      </c>
      <c r="E30" s="24" t="s">
        <v>92</v>
      </c>
      <c r="F30" s="22" t="s">
        <v>2</v>
      </c>
      <c r="G30" s="39">
        <v>99.9</v>
      </c>
      <c r="H30" s="24">
        <v>2018</v>
      </c>
      <c r="I30" s="40" t="s">
        <v>91</v>
      </c>
      <c r="J30" s="39">
        <v>99.9</v>
      </c>
      <c r="K30" s="41" t="s">
        <v>243</v>
      </c>
      <c r="L30" s="42"/>
      <c r="M30" s="22">
        <v>2022</v>
      </c>
      <c r="N30" s="56">
        <v>88.5</v>
      </c>
      <c r="O30" s="45" t="s">
        <v>385</v>
      </c>
    </row>
    <row r="31" spans="2:15" s="5" customFormat="1" ht="47.25" customHeight="1" x14ac:dyDescent="0.25">
      <c r="B31" s="38" t="s">
        <v>185</v>
      </c>
      <c r="C31" s="38" t="s">
        <v>189</v>
      </c>
      <c r="D31" s="22">
        <v>27</v>
      </c>
      <c r="E31" s="24" t="s">
        <v>70</v>
      </c>
      <c r="F31" s="22" t="s">
        <v>2</v>
      </c>
      <c r="G31" s="39">
        <v>30.39</v>
      </c>
      <c r="H31" s="24">
        <v>2018</v>
      </c>
      <c r="I31" s="40" t="s">
        <v>71</v>
      </c>
      <c r="J31" s="39">
        <v>30.88</v>
      </c>
      <c r="K31" s="41" t="s">
        <v>317</v>
      </c>
      <c r="L31" s="42"/>
      <c r="M31" s="22">
        <v>2023</v>
      </c>
      <c r="N31" s="48">
        <v>0.52</v>
      </c>
      <c r="O31" s="45" t="s">
        <v>379</v>
      </c>
    </row>
    <row r="32" spans="2:15" s="5" customFormat="1" ht="78.75" customHeight="1" x14ac:dyDescent="0.25">
      <c r="B32" s="38" t="s">
        <v>185</v>
      </c>
      <c r="C32" s="38" t="s">
        <v>189</v>
      </c>
      <c r="D32" s="43">
        <v>28</v>
      </c>
      <c r="E32" s="24" t="s">
        <v>68</v>
      </c>
      <c r="F32" s="22" t="s">
        <v>2</v>
      </c>
      <c r="G32" s="39">
        <v>1.5</v>
      </c>
      <c r="H32" s="24">
        <v>2019</v>
      </c>
      <c r="I32" s="40" t="s">
        <v>314</v>
      </c>
      <c r="J32" s="39">
        <v>4</v>
      </c>
      <c r="K32" s="41" t="s">
        <v>317</v>
      </c>
      <c r="L32" s="42"/>
      <c r="M32" s="22">
        <v>2023</v>
      </c>
      <c r="N32" s="48">
        <v>0.46</v>
      </c>
      <c r="O32" s="45" t="s">
        <v>379</v>
      </c>
    </row>
    <row r="33" spans="2:15" s="2" customFormat="1" ht="85.5" x14ac:dyDescent="0.25">
      <c r="B33" s="38" t="s">
        <v>183</v>
      </c>
      <c r="C33" s="38" t="s">
        <v>200</v>
      </c>
      <c r="D33" s="43">
        <v>29</v>
      </c>
      <c r="E33" s="24" t="s">
        <v>146</v>
      </c>
      <c r="F33" s="22" t="s">
        <v>2</v>
      </c>
      <c r="G33" s="39">
        <v>98.41</v>
      </c>
      <c r="H33" s="24">
        <v>2019</v>
      </c>
      <c r="I33" s="40" t="s">
        <v>147</v>
      </c>
      <c r="J33" s="39">
        <v>100</v>
      </c>
      <c r="K33" s="71" t="s">
        <v>414</v>
      </c>
      <c r="L33" s="42"/>
      <c r="M33" s="22">
        <v>2023</v>
      </c>
      <c r="N33" s="56">
        <v>100</v>
      </c>
      <c r="O33" s="45" t="s">
        <v>400</v>
      </c>
    </row>
    <row r="34" spans="2:15" s="2" customFormat="1" ht="59.25" customHeight="1" x14ac:dyDescent="0.25">
      <c r="B34" s="38" t="s">
        <v>185</v>
      </c>
      <c r="C34" s="38" t="s">
        <v>187</v>
      </c>
      <c r="D34" s="22">
        <v>30</v>
      </c>
      <c r="E34" s="24" t="s">
        <v>18</v>
      </c>
      <c r="F34" s="22" t="s">
        <v>2</v>
      </c>
      <c r="G34" s="39" t="s">
        <v>19</v>
      </c>
      <c r="H34" s="24" t="s">
        <v>19</v>
      </c>
      <c r="I34" s="40" t="s">
        <v>20</v>
      </c>
      <c r="J34" s="39">
        <v>50</v>
      </c>
      <c r="K34" s="41" t="s">
        <v>253</v>
      </c>
      <c r="L34" s="42"/>
      <c r="M34" s="22">
        <v>2023</v>
      </c>
      <c r="N34" s="56">
        <v>100</v>
      </c>
      <c r="O34" s="45" t="s">
        <v>383</v>
      </c>
    </row>
    <row r="35" spans="2:15" s="54" customFormat="1" ht="61.5" customHeight="1" x14ac:dyDescent="0.25">
      <c r="B35" s="51" t="s">
        <v>185</v>
      </c>
      <c r="C35" s="51" t="s">
        <v>192</v>
      </c>
      <c r="D35" s="43">
        <v>31</v>
      </c>
      <c r="E35" s="24" t="s">
        <v>126</v>
      </c>
      <c r="F35" s="22" t="s">
        <v>2</v>
      </c>
      <c r="G35" s="39">
        <v>0.44</v>
      </c>
      <c r="H35" s="24">
        <v>2019</v>
      </c>
      <c r="I35" s="40" t="s">
        <v>127</v>
      </c>
      <c r="J35" s="39">
        <v>3</v>
      </c>
      <c r="K35" s="41" t="s">
        <v>330</v>
      </c>
      <c r="L35" s="42" t="s">
        <v>428</v>
      </c>
      <c r="M35" s="22">
        <v>2023</v>
      </c>
      <c r="N35" s="48">
        <v>1.0900000000000001</v>
      </c>
      <c r="O35" s="45" t="s">
        <v>386</v>
      </c>
    </row>
    <row r="36" spans="2:15" s="2" customFormat="1" ht="97.5" customHeight="1" x14ac:dyDescent="0.25">
      <c r="B36" s="38" t="s">
        <v>185</v>
      </c>
      <c r="C36" s="38" t="s">
        <v>189</v>
      </c>
      <c r="D36" s="22">
        <v>32</v>
      </c>
      <c r="E36" s="24" t="s">
        <v>38</v>
      </c>
      <c r="F36" s="22" t="s">
        <v>2</v>
      </c>
      <c r="G36" s="39">
        <v>100</v>
      </c>
      <c r="H36" s="24">
        <v>2019</v>
      </c>
      <c r="I36" s="40" t="s">
        <v>39</v>
      </c>
      <c r="J36" s="39">
        <v>100</v>
      </c>
      <c r="K36" s="41" t="s">
        <v>237</v>
      </c>
      <c r="L36" s="42" t="s">
        <v>348</v>
      </c>
      <c r="M36" s="84">
        <v>2023</v>
      </c>
      <c r="N36" s="72">
        <v>33</v>
      </c>
      <c r="O36" s="45" t="s">
        <v>380</v>
      </c>
    </row>
    <row r="37" spans="2:15" s="2" customFormat="1" ht="63" customHeight="1" x14ac:dyDescent="0.25">
      <c r="B37" s="38" t="s">
        <v>185</v>
      </c>
      <c r="C37" s="38" t="s">
        <v>189</v>
      </c>
      <c r="D37" s="22">
        <v>33</v>
      </c>
      <c r="E37" s="24" t="s">
        <v>36</v>
      </c>
      <c r="F37" s="22" t="s">
        <v>2</v>
      </c>
      <c r="G37" s="39">
        <v>100</v>
      </c>
      <c r="H37" s="24">
        <v>2019</v>
      </c>
      <c r="I37" s="40" t="s">
        <v>37</v>
      </c>
      <c r="J37" s="39">
        <v>100</v>
      </c>
      <c r="K37" s="41" t="s">
        <v>238</v>
      </c>
      <c r="L37" s="42" t="s">
        <v>341</v>
      </c>
      <c r="M37" s="84">
        <v>2023</v>
      </c>
      <c r="N37" s="60">
        <v>100</v>
      </c>
      <c r="O37" s="45" t="s">
        <v>380</v>
      </c>
    </row>
    <row r="38" spans="2:15" s="2" customFormat="1" ht="56.25" customHeight="1" x14ac:dyDescent="0.25">
      <c r="B38" s="38" t="s">
        <v>185</v>
      </c>
      <c r="C38" s="38" t="s">
        <v>189</v>
      </c>
      <c r="D38" s="43">
        <v>34</v>
      </c>
      <c r="E38" s="24" t="s">
        <v>57</v>
      </c>
      <c r="F38" s="22" t="s">
        <v>2</v>
      </c>
      <c r="G38" s="39">
        <v>100</v>
      </c>
      <c r="H38" s="24">
        <v>2019</v>
      </c>
      <c r="I38" s="40" t="s">
        <v>58</v>
      </c>
      <c r="J38" s="39">
        <v>100</v>
      </c>
      <c r="K38" s="41" t="s">
        <v>239</v>
      </c>
      <c r="L38" s="42" t="s">
        <v>347</v>
      </c>
      <c r="M38" s="84">
        <v>2023</v>
      </c>
      <c r="N38" s="60">
        <v>100</v>
      </c>
      <c r="O38" s="45" t="s">
        <v>380</v>
      </c>
    </row>
    <row r="39" spans="2:15" s="2" customFormat="1" ht="48" customHeight="1" x14ac:dyDescent="0.25">
      <c r="B39" s="38" t="s">
        <v>185</v>
      </c>
      <c r="C39" s="38" t="s">
        <v>191</v>
      </c>
      <c r="D39" s="22">
        <v>35</v>
      </c>
      <c r="E39" s="24" t="s">
        <v>93</v>
      </c>
      <c r="F39" s="22" t="s">
        <v>2</v>
      </c>
      <c r="G39" s="39">
        <v>95.6</v>
      </c>
      <c r="H39" s="24">
        <v>2018</v>
      </c>
      <c r="I39" s="40" t="s">
        <v>91</v>
      </c>
      <c r="J39" s="39">
        <v>95.6</v>
      </c>
      <c r="K39" s="41" t="s">
        <v>243</v>
      </c>
      <c r="L39" s="42"/>
      <c r="M39" s="22">
        <v>2022</v>
      </c>
      <c r="N39" s="60">
        <v>79.8</v>
      </c>
      <c r="O39" s="45" t="s">
        <v>385</v>
      </c>
    </row>
    <row r="40" spans="2:15" s="2" customFormat="1" ht="69" customHeight="1" x14ac:dyDescent="0.25">
      <c r="B40" s="38" t="s">
        <v>182</v>
      </c>
      <c r="C40" s="38" t="s">
        <v>213</v>
      </c>
      <c r="D40" s="22">
        <v>36</v>
      </c>
      <c r="E40" s="24" t="s">
        <v>139</v>
      </c>
      <c r="F40" s="22" t="s">
        <v>2</v>
      </c>
      <c r="G40" s="39">
        <v>16.5</v>
      </c>
      <c r="H40" s="24">
        <v>2018</v>
      </c>
      <c r="I40" s="40" t="s">
        <v>140</v>
      </c>
      <c r="J40" s="39" t="s">
        <v>310</v>
      </c>
      <c r="K40" s="41" t="s">
        <v>326</v>
      </c>
      <c r="L40" s="42"/>
      <c r="M40" s="22">
        <v>2022</v>
      </c>
      <c r="N40" s="56">
        <v>21.3</v>
      </c>
      <c r="O40" s="45" t="s">
        <v>387</v>
      </c>
    </row>
    <row r="41" spans="2:15" s="2" customFormat="1" ht="105.75" customHeight="1" x14ac:dyDescent="0.25">
      <c r="B41" s="38" t="s">
        <v>201</v>
      </c>
      <c r="C41" s="38" t="s">
        <v>203</v>
      </c>
      <c r="D41" s="43">
        <v>37</v>
      </c>
      <c r="E41" s="24" t="s">
        <v>152</v>
      </c>
      <c r="F41" s="22" t="s">
        <v>2</v>
      </c>
      <c r="G41" s="39" t="s">
        <v>153</v>
      </c>
      <c r="H41" s="24">
        <v>2018</v>
      </c>
      <c r="I41" s="40" t="s">
        <v>154</v>
      </c>
      <c r="J41" s="39" t="s">
        <v>155</v>
      </c>
      <c r="K41" s="41" t="s">
        <v>254</v>
      </c>
      <c r="L41" s="42"/>
      <c r="M41" s="22">
        <v>2021</v>
      </c>
      <c r="N41" s="56" t="s">
        <v>311</v>
      </c>
      <c r="O41" s="45" t="s">
        <v>382</v>
      </c>
    </row>
    <row r="42" spans="2:15" s="2" customFormat="1" ht="101.25" customHeight="1" x14ac:dyDescent="0.25">
      <c r="B42" s="38" t="s">
        <v>201</v>
      </c>
      <c r="C42" s="38" t="s">
        <v>203</v>
      </c>
      <c r="D42" s="22">
        <v>38</v>
      </c>
      <c r="E42" s="24" t="s">
        <v>156</v>
      </c>
      <c r="F42" s="22" t="s">
        <v>2</v>
      </c>
      <c r="G42" s="39" t="s">
        <v>157</v>
      </c>
      <c r="H42" s="24">
        <v>2018</v>
      </c>
      <c r="I42" s="40" t="s">
        <v>154</v>
      </c>
      <c r="J42" s="39" t="s">
        <v>158</v>
      </c>
      <c r="K42" s="41" t="s">
        <v>257</v>
      </c>
      <c r="L42" s="42"/>
      <c r="M42" s="22">
        <v>2021</v>
      </c>
      <c r="N42" s="56" t="s">
        <v>312</v>
      </c>
      <c r="O42" s="45" t="s">
        <v>382</v>
      </c>
    </row>
    <row r="43" spans="2:15" s="2" customFormat="1" ht="50.25" customHeight="1" x14ac:dyDescent="0.25">
      <c r="B43" s="38" t="s">
        <v>183</v>
      </c>
      <c r="C43" s="38" t="s">
        <v>199</v>
      </c>
      <c r="D43" s="22">
        <v>39</v>
      </c>
      <c r="E43" s="24" t="s">
        <v>255</v>
      </c>
      <c r="F43" s="22" t="s">
        <v>2</v>
      </c>
      <c r="G43" s="39">
        <v>10</v>
      </c>
      <c r="H43" s="24">
        <v>2018</v>
      </c>
      <c r="I43" s="40" t="s">
        <v>145</v>
      </c>
      <c r="J43" s="39">
        <v>30</v>
      </c>
      <c r="K43" s="41" t="s">
        <v>256</v>
      </c>
      <c r="L43" s="42"/>
      <c r="M43" s="22" t="s">
        <v>19</v>
      </c>
      <c r="N43" s="56" t="s">
        <v>19</v>
      </c>
      <c r="O43" s="45" t="s">
        <v>382</v>
      </c>
    </row>
    <row r="44" spans="2:15" s="4" customFormat="1" ht="98.25" customHeight="1" x14ac:dyDescent="0.25">
      <c r="B44" s="51" t="s">
        <v>201</v>
      </c>
      <c r="C44" s="51" t="s">
        <v>204</v>
      </c>
      <c r="D44" s="43">
        <v>40</v>
      </c>
      <c r="E44" s="24" t="s">
        <v>161</v>
      </c>
      <c r="F44" s="22" t="s">
        <v>2</v>
      </c>
      <c r="G44" s="39">
        <v>2.42</v>
      </c>
      <c r="H44" s="24">
        <v>2019</v>
      </c>
      <c r="I44" s="40" t="s">
        <v>162</v>
      </c>
      <c r="J44" s="39">
        <v>3</v>
      </c>
      <c r="K44" s="41" t="s">
        <v>259</v>
      </c>
      <c r="L44" s="42"/>
      <c r="M44" s="22">
        <v>2022</v>
      </c>
      <c r="N44" s="56" t="s">
        <v>313</v>
      </c>
      <c r="O44" s="45" t="s">
        <v>382</v>
      </c>
    </row>
    <row r="45" spans="2:15" s="5" customFormat="1" ht="113.25" customHeight="1" x14ac:dyDescent="0.25">
      <c r="B45" s="38" t="s">
        <v>205</v>
      </c>
      <c r="C45" s="38" t="s">
        <v>206</v>
      </c>
      <c r="D45" s="22">
        <v>41</v>
      </c>
      <c r="E45" s="24" t="s">
        <v>172</v>
      </c>
      <c r="F45" s="22" t="s">
        <v>2</v>
      </c>
      <c r="G45" s="39">
        <v>74.680000000000007</v>
      </c>
      <c r="H45" s="24">
        <v>2017</v>
      </c>
      <c r="I45" s="40" t="s">
        <v>170</v>
      </c>
      <c r="J45" s="39">
        <v>75</v>
      </c>
      <c r="K45" s="41" t="s">
        <v>258</v>
      </c>
      <c r="L45" s="42"/>
      <c r="M45" s="22">
        <v>2022</v>
      </c>
      <c r="N45" s="46">
        <v>52.1</v>
      </c>
      <c r="O45" s="45" t="s">
        <v>388</v>
      </c>
    </row>
    <row r="46" spans="2:15" s="2" customFormat="1" ht="105" customHeight="1" x14ac:dyDescent="0.25">
      <c r="B46" s="38" t="s">
        <v>205</v>
      </c>
      <c r="C46" s="38" t="s">
        <v>206</v>
      </c>
      <c r="D46" s="22">
        <v>42</v>
      </c>
      <c r="E46" s="24" t="s">
        <v>171</v>
      </c>
      <c r="F46" s="22" t="s">
        <v>2</v>
      </c>
      <c r="G46" s="39">
        <v>59.5</v>
      </c>
      <c r="H46" s="24">
        <v>2018</v>
      </c>
      <c r="I46" s="40" t="s">
        <v>170</v>
      </c>
      <c r="J46" s="39">
        <v>65</v>
      </c>
      <c r="K46" s="41" t="s">
        <v>260</v>
      </c>
      <c r="L46" s="73"/>
      <c r="M46" s="74">
        <v>2022</v>
      </c>
      <c r="N46" s="56">
        <v>56.2</v>
      </c>
      <c r="O46" s="45" t="s">
        <v>388</v>
      </c>
    </row>
    <row r="47" spans="2:15" s="2" customFormat="1" ht="103.5" customHeight="1" x14ac:dyDescent="0.25">
      <c r="B47" s="51" t="s">
        <v>205</v>
      </c>
      <c r="C47" s="51" t="s">
        <v>206</v>
      </c>
      <c r="D47" s="43">
        <v>43</v>
      </c>
      <c r="E47" s="24" t="s">
        <v>169</v>
      </c>
      <c r="F47" s="22" t="s">
        <v>2</v>
      </c>
      <c r="G47" s="39">
        <v>71</v>
      </c>
      <c r="H47" s="24">
        <v>2018</v>
      </c>
      <c r="I47" s="40" t="s">
        <v>170</v>
      </c>
      <c r="J47" s="39">
        <v>80</v>
      </c>
      <c r="K47" s="41" t="s">
        <v>261</v>
      </c>
      <c r="L47" s="42"/>
      <c r="M47" s="22">
        <v>2022</v>
      </c>
      <c r="N47" s="56">
        <v>90.6</v>
      </c>
      <c r="O47" s="45" t="s">
        <v>388</v>
      </c>
    </row>
    <row r="48" spans="2:15" s="2" customFormat="1" ht="109.5" customHeight="1" x14ac:dyDescent="0.25">
      <c r="B48" s="51" t="s">
        <v>185</v>
      </c>
      <c r="C48" s="51" t="s">
        <v>191</v>
      </c>
      <c r="D48" s="22">
        <v>44</v>
      </c>
      <c r="E48" s="24" t="s">
        <v>118</v>
      </c>
      <c r="F48" s="22" t="s">
        <v>2</v>
      </c>
      <c r="G48" s="39">
        <v>2.97</v>
      </c>
      <c r="H48" s="24">
        <v>2018</v>
      </c>
      <c r="I48" s="40" t="s">
        <v>119</v>
      </c>
      <c r="J48" s="39">
        <v>2.2999999999999998</v>
      </c>
      <c r="K48" s="41" t="s">
        <v>262</v>
      </c>
      <c r="L48" s="42"/>
      <c r="M48" s="22">
        <v>2022</v>
      </c>
      <c r="N48" s="56">
        <v>3</v>
      </c>
      <c r="O48" s="45" t="s">
        <v>385</v>
      </c>
    </row>
    <row r="49" spans="2:17" s="2" customFormat="1" ht="153" customHeight="1" x14ac:dyDescent="0.25">
      <c r="B49" s="38" t="s">
        <v>211</v>
      </c>
      <c r="C49" s="38" t="s">
        <v>214</v>
      </c>
      <c r="D49" s="22">
        <v>45</v>
      </c>
      <c r="E49" s="24" t="s">
        <v>76</v>
      </c>
      <c r="F49" s="22" t="s">
        <v>2</v>
      </c>
      <c r="G49" s="39">
        <v>5.52</v>
      </c>
      <c r="H49" s="24">
        <v>2018</v>
      </c>
      <c r="I49" s="40" t="s">
        <v>77</v>
      </c>
      <c r="J49" s="39">
        <v>6.02</v>
      </c>
      <c r="K49" s="41" t="s">
        <v>263</v>
      </c>
      <c r="L49" s="42"/>
      <c r="M49" s="22">
        <v>2023</v>
      </c>
      <c r="N49" s="56">
        <v>5.73</v>
      </c>
      <c r="O49" s="45" t="s">
        <v>401</v>
      </c>
    </row>
    <row r="50" spans="2:17" s="2" customFormat="1" ht="96.75" customHeight="1" x14ac:dyDescent="0.25">
      <c r="B50" s="38" t="s">
        <v>183</v>
      </c>
      <c r="C50" s="38" t="s">
        <v>195</v>
      </c>
      <c r="D50" s="43">
        <v>46</v>
      </c>
      <c r="E50" s="24" t="s">
        <v>141</v>
      </c>
      <c r="F50" s="22" t="s">
        <v>2</v>
      </c>
      <c r="G50" s="39">
        <v>5.62</v>
      </c>
      <c r="H50" s="24">
        <v>2019</v>
      </c>
      <c r="I50" s="40" t="s">
        <v>142</v>
      </c>
      <c r="J50" s="39">
        <v>6.12</v>
      </c>
      <c r="K50" s="41" t="s">
        <v>336</v>
      </c>
      <c r="L50" s="42"/>
      <c r="M50" s="22">
        <v>2022</v>
      </c>
      <c r="N50" s="56">
        <v>5.37</v>
      </c>
      <c r="O50" s="45" t="s">
        <v>402</v>
      </c>
    </row>
    <row r="51" spans="2:17" s="2" customFormat="1" ht="79.5" customHeight="1" x14ac:dyDescent="0.25">
      <c r="B51" s="38" t="s">
        <v>185</v>
      </c>
      <c r="C51" s="38" t="s">
        <v>191</v>
      </c>
      <c r="D51" s="22">
        <v>47</v>
      </c>
      <c r="E51" s="24" t="s">
        <v>117</v>
      </c>
      <c r="F51" s="22" t="s">
        <v>99</v>
      </c>
      <c r="G51" s="39">
        <v>0</v>
      </c>
      <c r="H51" s="24">
        <v>2018</v>
      </c>
      <c r="I51" s="40" t="s">
        <v>95</v>
      </c>
      <c r="J51" s="39">
        <v>0</v>
      </c>
      <c r="K51" s="41" t="s">
        <v>264</v>
      </c>
      <c r="L51" s="42"/>
      <c r="M51" s="22">
        <v>2023</v>
      </c>
      <c r="N51" s="75">
        <v>0</v>
      </c>
      <c r="O51" s="45" t="s">
        <v>385</v>
      </c>
    </row>
    <row r="52" spans="2:17" s="2" customFormat="1" ht="78" customHeight="1" x14ac:dyDescent="0.25">
      <c r="B52" s="38" t="s">
        <v>185</v>
      </c>
      <c r="C52" s="38" t="s">
        <v>191</v>
      </c>
      <c r="D52" s="22">
        <v>48</v>
      </c>
      <c r="E52" s="24" t="s">
        <v>115</v>
      </c>
      <c r="F52" s="22" t="s">
        <v>116</v>
      </c>
      <c r="G52" s="39">
        <v>0</v>
      </c>
      <c r="H52" s="24">
        <v>2018</v>
      </c>
      <c r="I52" s="40" t="s">
        <v>95</v>
      </c>
      <c r="J52" s="39">
        <v>0</v>
      </c>
      <c r="K52" s="41" t="s">
        <v>265</v>
      </c>
      <c r="L52" s="42"/>
      <c r="M52" s="22">
        <v>2023</v>
      </c>
      <c r="N52" s="56">
        <v>0</v>
      </c>
      <c r="O52" s="45" t="s">
        <v>385</v>
      </c>
    </row>
    <row r="53" spans="2:17" s="2" customFormat="1" ht="93.75" customHeight="1" x14ac:dyDescent="0.25">
      <c r="B53" s="38" t="s">
        <v>185</v>
      </c>
      <c r="C53" s="38" t="s">
        <v>191</v>
      </c>
      <c r="D53" s="43">
        <v>49</v>
      </c>
      <c r="E53" s="24" t="s">
        <v>110</v>
      </c>
      <c r="F53" s="22" t="s">
        <v>2</v>
      </c>
      <c r="G53" s="39">
        <v>1</v>
      </c>
      <c r="H53" s="24">
        <v>2018</v>
      </c>
      <c r="I53" s="40" t="s">
        <v>95</v>
      </c>
      <c r="J53" s="39">
        <v>0</v>
      </c>
      <c r="K53" s="41" t="s">
        <v>302</v>
      </c>
      <c r="L53" s="42"/>
      <c r="M53" s="22">
        <v>2023</v>
      </c>
      <c r="N53" s="56">
        <v>0</v>
      </c>
      <c r="O53" s="45" t="s">
        <v>385</v>
      </c>
    </row>
    <row r="54" spans="2:17" s="2" customFormat="1" ht="78.75" customHeight="1" x14ac:dyDescent="0.25">
      <c r="B54" s="38" t="s">
        <v>185</v>
      </c>
      <c r="C54" s="38" t="s">
        <v>191</v>
      </c>
      <c r="D54" s="22">
        <v>50</v>
      </c>
      <c r="E54" s="24" t="s">
        <v>109</v>
      </c>
      <c r="F54" s="22" t="s">
        <v>2</v>
      </c>
      <c r="G54" s="39">
        <v>8.7200000000000006</v>
      </c>
      <c r="H54" s="24">
        <v>2018</v>
      </c>
      <c r="I54" s="40" t="s">
        <v>95</v>
      </c>
      <c r="J54" s="39">
        <v>8.6</v>
      </c>
      <c r="K54" s="41" t="s">
        <v>301</v>
      </c>
      <c r="L54" s="42"/>
      <c r="M54" s="22">
        <v>2023</v>
      </c>
      <c r="N54" s="56">
        <v>0</v>
      </c>
      <c r="O54" s="45" t="s">
        <v>385</v>
      </c>
    </row>
    <row r="55" spans="2:17" s="5" customFormat="1" ht="146.25" customHeight="1" x14ac:dyDescent="0.25">
      <c r="B55" s="38" t="s">
        <v>208</v>
      </c>
      <c r="C55" s="38" t="s">
        <v>207</v>
      </c>
      <c r="D55" s="22">
        <v>51</v>
      </c>
      <c r="E55" s="24" t="s">
        <v>174</v>
      </c>
      <c r="F55" s="22" t="s">
        <v>2</v>
      </c>
      <c r="G55" s="39">
        <v>41.87</v>
      </c>
      <c r="H55" s="24">
        <v>2018</v>
      </c>
      <c r="I55" s="40" t="s">
        <v>75</v>
      </c>
      <c r="J55" s="39">
        <v>72.91</v>
      </c>
      <c r="K55" s="55" t="s">
        <v>425</v>
      </c>
      <c r="L55" s="42"/>
      <c r="M55" s="22">
        <v>2022</v>
      </c>
      <c r="N55" s="48">
        <v>86.2</v>
      </c>
      <c r="O55" s="45" t="s">
        <v>403</v>
      </c>
    </row>
    <row r="56" spans="2:17" s="2" customFormat="1" ht="84" customHeight="1" x14ac:dyDescent="0.25">
      <c r="B56" s="38" t="s">
        <v>185</v>
      </c>
      <c r="C56" s="38" t="s">
        <v>191</v>
      </c>
      <c r="D56" s="43">
        <v>52</v>
      </c>
      <c r="E56" s="24" t="s">
        <v>120</v>
      </c>
      <c r="F56" s="22" t="s">
        <v>2</v>
      </c>
      <c r="G56" s="39">
        <v>89</v>
      </c>
      <c r="H56" s="24">
        <v>2018</v>
      </c>
      <c r="I56" s="40" t="s">
        <v>106</v>
      </c>
      <c r="J56" s="39">
        <v>95</v>
      </c>
      <c r="K56" s="41" t="s">
        <v>266</v>
      </c>
      <c r="L56" s="42" t="s">
        <v>366</v>
      </c>
      <c r="M56" s="22">
        <v>2022</v>
      </c>
      <c r="N56" s="72">
        <v>82</v>
      </c>
      <c r="O56" s="45" t="s">
        <v>404</v>
      </c>
      <c r="Q56" s="16"/>
    </row>
    <row r="57" spans="2:17" s="2" customFormat="1" ht="125.25" customHeight="1" x14ac:dyDescent="0.25">
      <c r="B57" s="38" t="s">
        <v>185</v>
      </c>
      <c r="C57" s="38" t="s">
        <v>191</v>
      </c>
      <c r="D57" s="22">
        <v>53</v>
      </c>
      <c r="E57" s="24" t="s">
        <v>101</v>
      </c>
      <c r="F57" s="22" t="s">
        <v>2</v>
      </c>
      <c r="G57" s="39">
        <v>99.68</v>
      </c>
      <c r="H57" s="24">
        <v>2018</v>
      </c>
      <c r="I57" s="40" t="s">
        <v>95</v>
      </c>
      <c r="J57" s="39">
        <v>99.68</v>
      </c>
      <c r="K57" s="41" t="s">
        <v>300</v>
      </c>
      <c r="L57" s="42"/>
      <c r="M57" s="22">
        <v>2023</v>
      </c>
      <c r="N57" s="76">
        <v>99.6</v>
      </c>
      <c r="O57" s="45" t="s">
        <v>385</v>
      </c>
    </row>
    <row r="58" spans="2:17" s="2" customFormat="1" ht="100.5" customHeight="1" x14ac:dyDescent="0.25">
      <c r="B58" s="38" t="s">
        <v>185</v>
      </c>
      <c r="C58" s="38" t="s">
        <v>191</v>
      </c>
      <c r="D58" s="22">
        <v>54</v>
      </c>
      <c r="E58" s="24" t="s">
        <v>100</v>
      </c>
      <c r="F58" s="22" t="s">
        <v>2</v>
      </c>
      <c r="G58" s="39">
        <v>99.57</v>
      </c>
      <c r="H58" s="24">
        <v>2018</v>
      </c>
      <c r="I58" s="40" t="s">
        <v>95</v>
      </c>
      <c r="J58" s="39">
        <v>99.57</v>
      </c>
      <c r="K58" s="41" t="s">
        <v>299</v>
      </c>
      <c r="L58" s="42"/>
      <c r="M58" s="22">
        <v>2023</v>
      </c>
      <c r="N58" s="76">
        <v>99.6</v>
      </c>
      <c r="O58" s="45" t="s">
        <v>385</v>
      </c>
    </row>
    <row r="59" spans="2:17" s="2" customFormat="1" ht="54.75" customHeight="1" x14ac:dyDescent="0.25">
      <c r="B59" s="38" t="s">
        <v>185</v>
      </c>
      <c r="C59" s="38" t="s">
        <v>187</v>
      </c>
      <c r="D59" s="22">
        <v>55</v>
      </c>
      <c r="E59" s="24" t="s">
        <v>11</v>
      </c>
      <c r="F59" s="22" t="s">
        <v>2</v>
      </c>
      <c r="G59" s="39">
        <v>20.68</v>
      </c>
      <c r="H59" s="24">
        <v>2019</v>
      </c>
      <c r="I59" s="40" t="s">
        <v>8</v>
      </c>
      <c r="J59" s="39">
        <v>25.86</v>
      </c>
      <c r="K59" s="41" t="s">
        <v>298</v>
      </c>
      <c r="L59" s="42"/>
      <c r="M59" s="22">
        <v>2022</v>
      </c>
      <c r="N59" s="77">
        <v>17</v>
      </c>
      <c r="O59" s="45" t="s">
        <v>383</v>
      </c>
    </row>
    <row r="60" spans="2:17" s="2" customFormat="1" ht="39.75" customHeight="1" x14ac:dyDescent="0.25">
      <c r="B60" s="38" t="s">
        <v>185</v>
      </c>
      <c r="C60" s="38" t="s">
        <v>187</v>
      </c>
      <c r="D60" s="22">
        <v>56</v>
      </c>
      <c r="E60" s="24" t="s">
        <v>12</v>
      </c>
      <c r="F60" s="22" t="s">
        <v>2</v>
      </c>
      <c r="G60" s="39">
        <v>5</v>
      </c>
      <c r="H60" s="24">
        <v>2019</v>
      </c>
      <c r="I60" s="40" t="s">
        <v>8</v>
      </c>
      <c r="J60" s="39">
        <v>7</v>
      </c>
      <c r="K60" s="41" t="s">
        <v>267</v>
      </c>
      <c r="L60" s="42"/>
      <c r="M60" s="22">
        <v>2022</v>
      </c>
      <c r="N60" s="48">
        <v>9</v>
      </c>
      <c r="O60" s="45" t="s">
        <v>383</v>
      </c>
    </row>
    <row r="61" spans="2:17" s="54" customFormat="1" ht="55.5" customHeight="1" x14ac:dyDescent="0.25">
      <c r="B61" s="51" t="s">
        <v>185</v>
      </c>
      <c r="C61" s="51" t="s">
        <v>190</v>
      </c>
      <c r="D61" s="22">
        <v>57</v>
      </c>
      <c r="E61" s="24" t="s">
        <v>83</v>
      </c>
      <c r="F61" s="22" t="s">
        <v>2</v>
      </c>
      <c r="G61" s="39" t="s">
        <v>84</v>
      </c>
      <c r="H61" s="24">
        <v>2019</v>
      </c>
      <c r="I61" s="40" t="s">
        <v>85</v>
      </c>
      <c r="J61" s="39">
        <v>2</v>
      </c>
      <c r="K61" s="41" t="s">
        <v>222</v>
      </c>
      <c r="L61" s="42" t="s">
        <v>431</v>
      </c>
      <c r="M61" s="22">
        <v>2023</v>
      </c>
      <c r="N61" s="56">
        <v>1.4</v>
      </c>
      <c r="O61" s="45" t="s">
        <v>384</v>
      </c>
    </row>
    <row r="62" spans="2:17" s="2" customFormat="1" ht="72" customHeight="1" x14ac:dyDescent="0.25">
      <c r="B62" s="38" t="s">
        <v>185</v>
      </c>
      <c r="C62" s="38" t="s">
        <v>191</v>
      </c>
      <c r="D62" s="43">
        <v>58</v>
      </c>
      <c r="E62" s="24" t="s">
        <v>94</v>
      </c>
      <c r="F62" s="22" t="s">
        <v>2</v>
      </c>
      <c r="G62" s="39">
        <v>93.18</v>
      </c>
      <c r="H62" s="24">
        <v>2018</v>
      </c>
      <c r="I62" s="40" t="s">
        <v>95</v>
      </c>
      <c r="J62" s="39">
        <v>95</v>
      </c>
      <c r="K62" s="41" t="s">
        <v>297</v>
      </c>
      <c r="L62" s="42"/>
      <c r="M62" s="22">
        <v>2023</v>
      </c>
      <c r="N62" s="56">
        <v>89</v>
      </c>
      <c r="O62" s="45" t="s">
        <v>385</v>
      </c>
    </row>
    <row r="63" spans="2:17" s="2" customFormat="1" ht="77.25" customHeight="1" x14ac:dyDescent="0.25">
      <c r="B63" s="38" t="s">
        <v>185</v>
      </c>
      <c r="C63" s="38" t="s">
        <v>187</v>
      </c>
      <c r="D63" s="22">
        <v>59</v>
      </c>
      <c r="E63" s="40" t="s">
        <v>329</v>
      </c>
      <c r="F63" s="22" t="s">
        <v>2</v>
      </c>
      <c r="G63" s="39">
        <v>66.87</v>
      </c>
      <c r="H63" s="24">
        <v>2018</v>
      </c>
      <c r="I63" s="40" t="s">
        <v>15</v>
      </c>
      <c r="J63" s="39">
        <v>70</v>
      </c>
      <c r="K63" s="41" t="s">
        <v>296</v>
      </c>
      <c r="L63" s="42"/>
      <c r="M63" s="22" t="s">
        <v>334</v>
      </c>
      <c r="N63" s="56" t="s">
        <v>334</v>
      </c>
      <c r="O63" s="45" t="s">
        <v>389</v>
      </c>
    </row>
    <row r="64" spans="2:17" s="2" customFormat="1" ht="67.5" customHeight="1" x14ac:dyDescent="0.25">
      <c r="B64" s="38" t="s">
        <v>185</v>
      </c>
      <c r="C64" s="38" t="s">
        <v>191</v>
      </c>
      <c r="D64" s="22">
        <v>60</v>
      </c>
      <c r="E64" s="24" t="s">
        <v>88</v>
      </c>
      <c r="F64" s="22" t="s">
        <v>2</v>
      </c>
      <c r="G64" s="39">
        <v>89.22</v>
      </c>
      <c r="H64" s="24">
        <v>2018</v>
      </c>
      <c r="I64" s="40" t="s">
        <v>89</v>
      </c>
      <c r="J64" s="39">
        <v>100</v>
      </c>
      <c r="K64" s="41" t="s">
        <v>223</v>
      </c>
      <c r="L64" s="42"/>
      <c r="M64" s="22">
        <v>2022</v>
      </c>
      <c r="N64" s="56">
        <v>99.95</v>
      </c>
      <c r="O64" s="45" t="s">
        <v>385</v>
      </c>
    </row>
    <row r="65" spans="2:16" s="2" customFormat="1" ht="78" customHeight="1" x14ac:dyDescent="0.25">
      <c r="B65" s="38" t="s">
        <v>185</v>
      </c>
      <c r="C65" s="38" t="s">
        <v>187</v>
      </c>
      <c r="D65" s="43">
        <v>61</v>
      </c>
      <c r="E65" s="24" t="s">
        <v>175</v>
      </c>
      <c r="F65" s="22" t="s">
        <v>2</v>
      </c>
      <c r="G65" s="39">
        <v>12</v>
      </c>
      <c r="H65" s="24">
        <v>2017</v>
      </c>
      <c r="I65" s="40" t="s">
        <v>8</v>
      </c>
      <c r="J65" s="39">
        <v>10</v>
      </c>
      <c r="K65" s="41" t="s">
        <v>295</v>
      </c>
      <c r="L65" s="42"/>
      <c r="M65" s="84" t="s">
        <v>334</v>
      </c>
      <c r="N65" s="56" t="s">
        <v>334</v>
      </c>
      <c r="O65" s="45" t="s">
        <v>390</v>
      </c>
    </row>
    <row r="66" spans="2:16" s="2" customFormat="1" ht="90" customHeight="1" x14ac:dyDescent="0.25">
      <c r="B66" s="38" t="s">
        <v>185</v>
      </c>
      <c r="C66" s="38" t="s">
        <v>187</v>
      </c>
      <c r="D66" s="22">
        <v>62</v>
      </c>
      <c r="E66" s="24" t="s">
        <v>9</v>
      </c>
      <c r="F66" s="22" t="s">
        <v>2</v>
      </c>
      <c r="G66" s="39">
        <v>40</v>
      </c>
      <c r="H66" s="24">
        <v>2017</v>
      </c>
      <c r="I66" s="40" t="s">
        <v>8</v>
      </c>
      <c r="J66" s="39">
        <v>30</v>
      </c>
      <c r="K66" s="41" t="s">
        <v>294</v>
      </c>
      <c r="L66" s="42"/>
      <c r="M66" s="84" t="s">
        <v>334</v>
      </c>
      <c r="N66" s="56" t="s">
        <v>334</v>
      </c>
      <c r="O66" s="45" t="s">
        <v>391</v>
      </c>
    </row>
    <row r="67" spans="2:16" s="2" customFormat="1" ht="72" customHeight="1" x14ac:dyDescent="0.25">
      <c r="B67" s="38" t="s">
        <v>185</v>
      </c>
      <c r="C67" s="38" t="s">
        <v>187</v>
      </c>
      <c r="D67" s="22">
        <v>63</v>
      </c>
      <c r="E67" s="24" t="s">
        <v>176</v>
      </c>
      <c r="F67" s="22" t="s">
        <v>2</v>
      </c>
      <c r="G67" s="39">
        <v>10</v>
      </c>
      <c r="H67" s="24">
        <v>2017</v>
      </c>
      <c r="I67" s="40" t="s">
        <v>8</v>
      </c>
      <c r="J67" s="39">
        <v>8</v>
      </c>
      <c r="K67" s="41" t="s">
        <v>293</v>
      </c>
      <c r="L67" s="42"/>
      <c r="M67" s="84" t="s">
        <v>334</v>
      </c>
      <c r="N67" s="56" t="s">
        <v>334</v>
      </c>
      <c r="O67" s="45" t="s">
        <v>392</v>
      </c>
    </row>
    <row r="68" spans="2:16" s="2" customFormat="1" ht="87" customHeight="1" x14ac:dyDescent="0.25">
      <c r="B68" s="38" t="s">
        <v>185</v>
      </c>
      <c r="C68" s="38" t="s">
        <v>187</v>
      </c>
      <c r="D68" s="43">
        <v>64</v>
      </c>
      <c r="E68" s="24" t="s">
        <v>10</v>
      </c>
      <c r="F68" s="22" t="s">
        <v>2</v>
      </c>
      <c r="G68" s="39">
        <v>21</v>
      </c>
      <c r="H68" s="24">
        <v>2017</v>
      </c>
      <c r="I68" s="40" t="s">
        <v>8</v>
      </c>
      <c r="J68" s="39">
        <v>18</v>
      </c>
      <c r="K68" s="41" t="s">
        <v>292</v>
      </c>
      <c r="L68" s="42"/>
      <c r="M68" s="84" t="s">
        <v>334</v>
      </c>
      <c r="N68" s="56" t="s">
        <v>334</v>
      </c>
      <c r="O68" s="45" t="s">
        <v>393</v>
      </c>
    </row>
    <row r="69" spans="2:16" s="2" customFormat="1" ht="75.75" customHeight="1" x14ac:dyDescent="0.25">
      <c r="B69" s="38" t="s">
        <v>201</v>
      </c>
      <c r="C69" s="38" t="s">
        <v>202</v>
      </c>
      <c r="D69" s="22">
        <v>65</v>
      </c>
      <c r="E69" s="24" t="s">
        <v>148</v>
      </c>
      <c r="F69" s="22" t="s">
        <v>2</v>
      </c>
      <c r="G69" s="39">
        <v>25</v>
      </c>
      <c r="H69" s="24">
        <v>2018</v>
      </c>
      <c r="I69" s="40" t="s">
        <v>149</v>
      </c>
      <c r="J69" s="39">
        <v>28</v>
      </c>
      <c r="K69" s="41" t="s">
        <v>268</v>
      </c>
      <c r="L69" s="42"/>
      <c r="M69" s="22">
        <v>2022</v>
      </c>
      <c r="N69" s="56">
        <v>28.26</v>
      </c>
      <c r="O69" s="45" t="s">
        <v>382</v>
      </c>
    </row>
    <row r="70" spans="2:16" s="37" customFormat="1" ht="76.5" customHeight="1" x14ac:dyDescent="0.25">
      <c r="B70" s="38" t="s">
        <v>205</v>
      </c>
      <c r="C70" s="38" t="s">
        <v>194</v>
      </c>
      <c r="D70" s="22">
        <v>66</v>
      </c>
      <c r="E70" s="24" t="s">
        <v>173</v>
      </c>
      <c r="F70" s="22" t="s">
        <v>2</v>
      </c>
      <c r="G70" s="39">
        <v>53.72</v>
      </c>
      <c r="H70" s="24">
        <v>2019</v>
      </c>
      <c r="I70" s="40" t="s">
        <v>138</v>
      </c>
      <c r="J70" s="39">
        <v>55</v>
      </c>
      <c r="K70" s="41" t="s">
        <v>269</v>
      </c>
      <c r="L70" s="42"/>
      <c r="M70" s="22">
        <v>2022</v>
      </c>
      <c r="N70" s="56">
        <v>52.55</v>
      </c>
      <c r="O70" s="78" t="s">
        <v>405</v>
      </c>
    </row>
    <row r="71" spans="2:16" s="2" customFormat="1" ht="73.5" customHeight="1" x14ac:dyDescent="0.25">
      <c r="B71" s="38" t="s">
        <v>185</v>
      </c>
      <c r="C71" s="38" t="s">
        <v>191</v>
      </c>
      <c r="D71" s="43">
        <v>67</v>
      </c>
      <c r="E71" s="24" t="s">
        <v>108</v>
      </c>
      <c r="F71" s="22" t="s">
        <v>2</v>
      </c>
      <c r="G71" s="39">
        <v>0</v>
      </c>
      <c r="H71" s="24">
        <v>2018</v>
      </c>
      <c r="I71" s="40" t="s">
        <v>178</v>
      </c>
      <c r="J71" s="39">
        <v>0</v>
      </c>
      <c r="K71" s="41" t="s">
        <v>270</v>
      </c>
      <c r="L71" s="42"/>
      <c r="M71" s="22">
        <v>2022</v>
      </c>
      <c r="N71" s="56">
        <v>0</v>
      </c>
      <c r="O71" s="45" t="s">
        <v>385</v>
      </c>
    </row>
    <row r="72" spans="2:16" s="2" customFormat="1" ht="67.5" customHeight="1" x14ac:dyDescent="0.25">
      <c r="B72" s="38" t="s">
        <v>185</v>
      </c>
      <c r="C72" s="38" t="s">
        <v>191</v>
      </c>
      <c r="D72" s="22">
        <v>68</v>
      </c>
      <c r="E72" s="24" t="s">
        <v>111</v>
      </c>
      <c r="F72" s="22" t="s">
        <v>2</v>
      </c>
      <c r="G72" s="39">
        <v>1.5</v>
      </c>
      <c r="H72" s="24">
        <v>2018</v>
      </c>
      <c r="I72" s="40" t="s">
        <v>112</v>
      </c>
      <c r="J72" s="39">
        <v>1</v>
      </c>
      <c r="K72" s="41" t="s">
        <v>271</v>
      </c>
      <c r="L72" s="42" t="s">
        <v>367</v>
      </c>
      <c r="M72" s="22">
        <v>2022</v>
      </c>
      <c r="N72" s="48">
        <v>0.56999999999999995</v>
      </c>
      <c r="O72" s="45" t="s">
        <v>385</v>
      </c>
    </row>
    <row r="73" spans="2:16" s="2" customFormat="1" ht="85.5" x14ac:dyDescent="0.25">
      <c r="B73" s="38" t="s">
        <v>185</v>
      </c>
      <c r="C73" s="38" t="s">
        <v>191</v>
      </c>
      <c r="D73" s="22">
        <v>69</v>
      </c>
      <c r="E73" s="24" t="s">
        <v>105</v>
      </c>
      <c r="F73" s="22" t="s">
        <v>319</v>
      </c>
      <c r="G73" s="39">
        <f>(266/271495)*100000</f>
        <v>97.976021657857416</v>
      </c>
      <c r="H73" s="24">
        <v>2018</v>
      </c>
      <c r="I73" s="40" t="s">
        <v>106</v>
      </c>
      <c r="J73" s="39">
        <f>(266/271495)*100000</f>
        <v>97.976021657857416</v>
      </c>
      <c r="K73" s="55" t="s">
        <v>415</v>
      </c>
      <c r="L73" s="42" t="s">
        <v>368</v>
      </c>
      <c r="M73" s="22">
        <v>2022</v>
      </c>
      <c r="N73" s="39">
        <f>(278/279340)*100000</f>
        <v>99.520297844920165</v>
      </c>
      <c r="O73" s="45" t="s">
        <v>385</v>
      </c>
    </row>
    <row r="74" spans="2:16" s="4" customFormat="1" ht="109.5" customHeight="1" x14ac:dyDescent="0.25">
      <c r="B74" s="51" t="s">
        <v>185</v>
      </c>
      <c r="C74" s="51" t="s">
        <v>191</v>
      </c>
      <c r="D74" s="43">
        <v>70</v>
      </c>
      <c r="E74" s="24" t="s">
        <v>98</v>
      </c>
      <c r="F74" s="22" t="s">
        <v>99</v>
      </c>
      <c r="G74" s="39">
        <v>0</v>
      </c>
      <c r="H74" s="24">
        <v>2018</v>
      </c>
      <c r="I74" s="40" t="s">
        <v>95</v>
      </c>
      <c r="J74" s="39">
        <v>0</v>
      </c>
      <c r="K74" s="55" t="s">
        <v>416</v>
      </c>
      <c r="L74" s="42"/>
      <c r="M74" s="22">
        <v>2023</v>
      </c>
      <c r="N74" s="56">
        <v>35.6</v>
      </c>
      <c r="O74" s="45" t="s">
        <v>385</v>
      </c>
    </row>
    <row r="75" spans="2:16" s="5" customFormat="1" ht="111.75" customHeight="1" x14ac:dyDescent="0.25">
      <c r="B75" s="38" t="s">
        <v>185</v>
      </c>
      <c r="C75" s="38" t="s">
        <v>193</v>
      </c>
      <c r="D75" s="22">
        <v>71</v>
      </c>
      <c r="E75" s="24" t="s">
        <v>137</v>
      </c>
      <c r="F75" s="22" t="s">
        <v>87</v>
      </c>
      <c r="G75" s="39">
        <v>61</v>
      </c>
      <c r="H75" s="24">
        <v>2019</v>
      </c>
      <c r="I75" s="40" t="s">
        <v>131</v>
      </c>
      <c r="J75" s="39">
        <v>49</v>
      </c>
      <c r="K75" s="41" t="s">
        <v>291</v>
      </c>
      <c r="L75" s="42" t="s">
        <v>427</v>
      </c>
      <c r="M75" s="22">
        <v>2022</v>
      </c>
      <c r="N75" s="46">
        <f>(216/559810)*100000</f>
        <v>38.584519747771566</v>
      </c>
      <c r="O75" s="45" t="s">
        <v>394</v>
      </c>
      <c r="P75" s="47"/>
    </row>
    <row r="76" spans="2:16" s="2" customFormat="1" ht="86.25" customHeight="1" x14ac:dyDescent="0.25">
      <c r="B76" s="38" t="s">
        <v>184</v>
      </c>
      <c r="C76" s="38" t="s">
        <v>215</v>
      </c>
      <c r="D76" s="43">
        <v>72</v>
      </c>
      <c r="E76" s="24" t="s">
        <v>196</v>
      </c>
      <c r="F76" s="22" t="s">
        <v>2</v>
      </c>
      <c r="G76" s="39">
        <v>15.2</v>
      </c>
      <c r="H76" s="24">
        <v>2019</v>
      </c>
      <c r="I76" s="40" t="s">
        <v>78</v>
      </c>
      <c r="J76" s="39">
        <v>13.5</v>
      </c>
      <c r="K76" s="41" t="s">
        <v>290</v>
      </c>
      <c r="L76" s="42" t="s">
        <v>369</v>
      </c>
      <c r="M76" s="22">
        <v>2022</v>
      </c>
      <c r="N76" s="56">
        <v>13.3</v>
      </c>
      <c r="O76" s="45" t="s">
        <v>382</v>
      </c>
      <c r="P76" s="17"/>
    </row>
    <row r="77" spans="2:16" s="2" customFormat="1" ht="75" customHeight="1" x14ac:dyDescent="0.25">
      <c r="B77" s="38" t="s">
        <v>185</v>
      </c>
      <c r="C77" s="38" t="s">
        <v>189</v>
      </c>
      <c r="D77" s="22">
        <v>73</v>
      </c>
      <c r="E77" s="24" t="s">
        <v>42</v>
      </c>
      <c r="F77" s="22" t="s">
        <v>2</v>
      </c>
      <c r="G77" s="39">
        <v>0.21</v>
      </c>
      <c r="H77" s="24">
        <v>2018</v>
      </c>
      <c r="I77" s="40" t="s">
        <v>43</v>
      </c>
      <c r="J77" s="39">
        <v>0.19</v>
      </c>
      <c r="K77" s="41" t="s">
        <v>289</v>
      </c>
      <c r="L77" s="42"/>
      <c r="M77" s="22">
        <v>2022</v>
      </c>
      <c r="N77" s="48">
        <v>0.73</v>
      </c>
      <c r="O77" s="45" t="s">
        <v>406</v>
      </c>
    </row>
    <row r="78" spans="2:16" s="4" customFormat="1" ht="100.5" customHeight="1" x14ac:dyDescent="0.25">
      <c r="B78" s="51" t="s">
        <v>197</v>
      </c>
      <c r="C78" s="51" t="s">
        <v>198</v>
      </c>
      <c r="D78" s="43">
        <v>74</v>
      </c>
      <c r="E78" s="24" t="s">
        <v>40</v>
      </c>
      <c r="F78" s="22" t="s">
        <v>2</v>
      </c>
      <c r="G78" s="39">
        <v>0.6</v>
      </c>
      <c r="H78" s="24">
        <v>2018</v>
      </c>
      <c r="I78" s="40" t="s">
        <v>41</v>
      </c>
      <c r="J78" s="39">
        <v>0.4</v>
      </c>
      <c r="K78" s="41" t="s">
        <v>272</v>
      </c>
      <c r="L78" s="42" t="s">
        <v>349</v>
      </c>
      <c r="M78" s="22">
        <v>2023</v>
      </c>
      <c r="N78" s="48">
        <v>0.6</v>
      </c>
      <c r="O78" s="45" t="s">
        <v>380</v>
      </c>
    </row>
    <row r="79" spans="2:16" s="2" customFormat="1" ht="60" customHeight="1" x14ac:dyDescent="0.25">
      <c r="B79" s="38" t="s">
        <v>185</v>
      </c>
      <c r="C79" s="38" t="s">
        <v>191</v>
      </c>
      <c r="D79" s="22">
        <v>75</v>
      </c>
      <c r="E79" s="24" t="s">
        <v>104</v>
      </c>
      <c r="F79" s="22" t="s">
        <v>87</v>
      </c>
      <c r="G79" s="39">
        <v>8.11</v>
      </c>
      <c r="H79" s="24">
        <v>2018</v>
      </c>
      <c r="I79" s="40" t="s">
        <v>95</v>
      </c>
      <c r="J79" s="39">
        <v>6.5</v>
      </c>
      <c r="K79" s="41" t="s">
        <v>288</v>
      </c>
      <c r="L79" s="42" t="s">
        <v>370</v>
      </c>
      <c r="M79" s="22">
        <v>2021</v>
      </c>
      <c r="N79" s="56">
        <v>6.5</v>
      </c>
      <c r="O79" s="45" t="s">
        <v>385</v>
      </c>
    </row>
    <row r="80" spans="2:16" s="2" customFormat="1" ht="52.5" customHeight="1" x14ac:dyDescent="0.25">
      <c r="B80" s="38" t="s">
        <v>185</v>
      </c>
      <c r="C80" s="38" t="s">
        <v>187</v>
      </c>
      <c r="D80" s="43">
        <v>76</v>
      </c>
      <c r="E80" s="24" t="s">
        <v>5</v>
      </c>
      <c r="F80" s="22" t="s">
        <v>2</v>
      </c>
      <c r="G80" s="39">
        <v>4.4000000000000004</v>
      </c>
      <c r="H80" s="24">
        <v>2018</v>
      </c>
      <c r="I80" s="40" t="s">
        <v>6</v>
      </c>
      <c r="J80" s="39">
        <v>4.2</v>
      </c>
      <c r="K80" s="41" t="s">
        <v>335</v>
      </c>
      <c r="L80" s="42"/>
      <c r="M80" s="22">
        <v>2022</v>
      </c>
      <c r="N80" s="77">
        <v>3.24</v>
      </c>
      <c r="O80" s="45" t="s">
        <v>395</v>
      </c>
    </row>
    <row r="81" spans="2:17" s="2" customFormat="1" ht="72" customHeight="1" x14ac:dyDescent="0.25">
      <c r="B81" s="38" t="s">
        <v>184</v>
      </c>
      <c r="C81" s="38" t="s">
        <v>216</v>
      </c>
      <c r="D81" s="22">
        <v>77</v>
      </c>
      <c r="E81" s="24" t="s">
        <v>320</v>
      </c>
      <c r="F81" s="22" t="s">
        <v>2</v>
      </c>
      <c r="G81" s="39">
        <v>79.28</v>
      </c>
      <c r="H81" s="24">
        <v>2018</v>
      </c>
      <c r="I81" s="40" t="s">
        <v>3</v>
      </c>
      <c r="J81" s="39">
        <v>85</v>
      </c>
      <c r="K81" s="41" t="s">
        <v>324</v>
      </c>
      <c r="L81" s="42"/>
      <c r="M81" s="22">
        <v>2022</v>
      </c>
      <c r="N81" s="79" t="s">
        <v>322</v>
      </c>
      <c r="O81" s="45" t="s">
        <v>383</v>
      </c>
    </row>
    <row r="82" spans="2:17" s="2" customFormat="1" ht="68.25" customHeight="1" x14ac:dyDescent="0.25">
      <c r="B82" s="38" t="s">
        <v>184</v>
      </c>
      <c r="C82" s="38" t="s">
        <v>216</v>
      </c>
      <c r="D82" s="43">
        <v>78</v>
      </c>
      <c r="E82" s="24" t="s">
        <v>321</v>
      </c>
      <c r="F82" s="22" t="s">
        <v>2</v>
      </c>
      <c r="G82" s="39">
        <v>97.24</v>
      </c>
      <c r="H82" s="24">
        <v>2018</v>
      </c>
      <c r="I82" s="40" t="s">
        <v>3</v>
      </c>
      <c r="J82" s="39">
        <v>99</v>
      </c>
      <c r="K82" s="41" t="s">
        <v>325</v>
      </c>
      <c r="L82" s="42"/>
      <c r="M82" s="22">
        <v>2022</v>
      </c>
      <c r="N82" s="79" t="s">
        <v>323</v>
      </c>
      <c r="O82" s="45" t="s">
        <v>383</v>
      </c>
    </row>
    <row r="83" spans="2:17" s="2" customFormat="1" ht="62.25" customHeight="1" x14ac:dyDescent="0.25">
      <c r="B83" s="38" t="s">
        <v>184</v>
      </c>
      <c r="C83" s="38" t="s">
        <v>210</v>
      </c>
      <c r="D83" s="22">
        <v>79</v>
      </c>
      <c r="E83" s="24" t="s">
        <v>4</v>
      </c>
      <c r="F83" s="22" t="s">
        <v>2</v>
      </c>
      <c r="G83" s="39">
        <v>78.22</v>
      </c>
      <c r="H83" s="24">
        <v>2018</v>
      </c>
      <c r="I83" s="40" t="s">
        <v>3</v>
      </c>
      <c r="J83" s="39">
        <v>80</v>
      </c>
      <c r="K83" s="41" t="s">
        <v>287</v>
      </c>
      <c r="L83" s="42"/>
      <c r="M83" s="22">
        <v>2022</v>
      </c>
      <c r="N83" s="48">
        <v>93.81</v>
      </c>
      <c r="O83" s="45" t="s">
        <v>383</v>
      </c>
    </row>
    <row r="84" spans="2:17" s="2" customFormat="1" ht="56.25" customHeight="1" x14ac:dyDescent="0.25">
      <c r="B84" s="38" t="s">
        <v>185</v>
      </c>
      <c r="C84" s="38" t="s">
        <v>187</v>
      </c>
      <c r="D84" s="22">
        <v>80</v>
      </c>
      <c r="E84" s="24" t="s">
        <v>1</v>
      </c>
      <c r="F84" s="22" t="s">
        <v>2</v>
      </c>
      <c r="G84" s="39">
        <v>61.96</v>
      </c>
      <c r="H84" s="24">
        <v>2018</v>
      </c>
      <c r="I84" s="40" t="s">
        <v>3</v>
      </c>
      <c r="J84" s="39">
        <v>64</v>
      </c>
      <c r="K84" s="41" t="s">
        <v>286</v>
      </c>
      <c r="L84" s="42"/>
      <c r="M84" s="22">
        <v>2022</v>
      </c>
      <c r="N84" s="48">
        <v>93.74</v>
      </c>
      <c r="O84" s="45" t="s">
        <v>383</v>
      </c>
    </row>
    <row r="85" spans="2:17" s="2" customFormat="1" ht="61.5" customHeight="1" x14ac:dyDescent="0.25">
      <c r="B85" s="38" t="s">
        <v>185</v>
      </c>
      <c r="C85" s="38" t="s">
        <v>187</v>
      </c>
      <c r="D85" s="22">
        <v>81</v>
      </c>
      <c r="E85" s="24" t="s">
        <v>13</v>
      </c>
      <c r="F85" s="22" t="s">
        <v>2</v>
      </c>
      <c r="G85" s="39">
        <v>62.3</v>
      </c>
      <c r="H85" s="24">
        <v>2018</v>
      </c>
      <c r="I85" s="40" t="s">
        <v>14</v>
      </c>
      <c r="J85" s="39">
        <v>65</v>
      </c>
      <c r="K85" s="41" t="s">
        <v>337</v>
      </c>
      <c r="L85" s="80"/>
      <c r="M85" s="22">
        <v>2022</v>
      </c>
      <c r="N85" s="48">
        <v>54.92</v>
      </c>
      <c r="O85" s="45" t="s">
        <v>383</v>
      </c>
    </row>
    <row r="86" spans="2:17" s="4" customFormat="1" ht="87.75" customHeight="1" x14ac:dyDescent="0.25">
      <c r="B86" s="51" t="s">
        <v>185</v>
      </c>
      <c r="C86" s="51" t="s">
        <v>217</v>
      </c>
      <c r="D86" s="43">
        <v>82</v>
      </c>
      <c r="E86" s="24" t="s">
        <v>86</v>
      </c>
      <c r="F86" s="22" t="s">
        <v>2</v>
      </c>
      <c r="G86" s="39">
        <v>6.8</v>
      </c>
      <c r="H86" s="24">
        <v>2013</v>
      </c>
      <c r="I86" s="40" t="s">
        <v>61</v>
      </c>
      <c r="J86" s="39">
        <v>6</v>
      </c>
      <c r="K86" s="41" t="s">
        <v>273</v>
      </c>
      <c r="L86" s="42"/>
      <c r="M86" s="22">
        <v>2019</v>
      </c>
      <c r="N86" s="77">
        <v>16</v>
      </c>
      <c r="O86" s="45" t="s">
        <v>396</v>
      </c>
    </row>
    <row r="87" spans="2:17" s="2" customFormat="1" ht="63.75" customHeight="1" x14ac:dyDescent="0.25">
      <c r="B87" s="38" t="s">
        <v>183</v>
      </c>
      <c r="C87" s="38" t="s">
        <v>199</v>
      </c>
      <c r="D87" s="22">
        <v>83</v>
      </c>
      <c r="E87" s="24" t="s">
        <v>143</v>
      </c>
      <c r="F87" s="22" t="s">
        <v>2</v>
      </c>
      <c r="G87" s="39">
        <v>26.8</v>
      </c>
      <c r="H87" s="24">
        <v>2018</v>
      </c>
      <c r="I87" s="40" t="s">
        <v>144</v>
      </c>
      <c r="J87" s="39">
        <v>36.75</v>
      </c>
      <c r="K87" s="41" t="s">
        <v>274</v>
      </c>
      <c r="L87" s="42" t="s">
        <v>371</v>
      </c>
      <c r="M87" s="22">
        <v>2022</v>
      </c>
      <c r="N87" s="48">
        <v>50</v>
      </c>
      <c r="O87" s="45" t="s">
        <v>397</v>
      </c>
      <c r="P87" s="16"/>
      <c r="Q87" s="16"/>
    </row>
    <row r="88" spans="2:17" s="2" customFormat="1" ht="105" customHeight="1" x14ac:dyDescent="0.25">
      <c r="B88" s="38" t="s">
        <v>186</v>
      </c>
      <c r="C88" s="38" t="s">
        <v>207</v>
      </c>
      <c r="D88" s="22">
        <v>84</v>
      </c>
      <c r="E88" s="24" t="s">
        <v>74</v>
      </c>
      <c r="F88" s="22" t="s">
        <v>2</v>
      </c>
      <c r="G88" s="39">
        <v>57</v>
      </c>
      <c r="H88" s="24">
        <v>2018</v>
      </c>
      <c r="I88" s="40" t="s">
        <v>75</v>
      </c>
      <c r="J88" s="39">
        <v>80.3</v>
      </c>
      <c r="K88" s="41" t="s">
        <v>285</v>
      </c>
      <c r="L88" s="42" t="s">
        <v>354</v>
      </c>
      <c r="M88" s="22">
        <v>2023</v>
      </c>
      <c r="N88" s="48">
        <v>87.8</v>
      </c>
      <c r="O88" s="45" t="s">
        <v>398</v>
      </c>
    </row>
    <row r="89" spans="2:17" s="54" customFormat="1" ht="76.5" customHeight="1" x14ac:dyDescent="0.25">
      <c r="B89" s="51" t="s">
        <v>185</v>
      </c>
      <c r="C89" s="51" t="s">
        <v>192</v>
      </c>
      <c r="D89" s="43">
        <v>85</v>
      </c>
      <c r="E89" s="24" t="s">
        <v>128</v>
      </c>
      <c r="F89" s="22" t="s">
        <v>2</v>
      </c>
      <c r="G89" s="39">
        <v>97</v>
      </c>
      <c r="H89" s="24">
        <v>2019</v>
      </c>
      <c r="I89" s="40" t="s">
        <v>129</v>
      </c>
      <c r="J89" s="39">
        <v>100</v>
      </c>
      <c r="K89" s="41" t="s">
        <v>331</v>
      </c>
      <c r="L89" s="42" t="s">
        <v>353</v>
      </c>
      <c r="M89" s="22">
        <v>2023</v>
      </c>
      <c r="N89" s="48">
        <v>71.400000000000006</v>
      </c>
      <c r="O89" s="45" t="s">
        <v>399</v>
      </c>
    </row>
    <row r="90" spans="2:17" s="2" customFormat="1" ht="54" customHeight="1" x14ac:dyDescent="0.25">
      <c r="B90" s="38" t="s">
        <v>188</v>
      </c>
      <c r="C90" s="38" t="s">
        <v>187</v>
      </c>
      <c r="D90" s="22">
        <v>86</v>
      </c>
      <c r="E90" s="24" t="s">
        <v>7</v>
      </c>
      <c r="F90" s="22" t="s">
        <v>2</v>
      </c>
      <c r="G90" s="39">
        <v>4.0599999999999996</v>
      </c>
      <c r="H90" s="24">
        <v>2018</v>
      </c>
      <c r="I90" s="40" t="s">
        <v>3</v>
      </c>
      <c r="J90" s="39">
        <v>3.5</v>
      </c>
      <c r="K90" s="41" t="s">
        <v>275</v>
      </c>
      <c r="L90" s="42"/>
      <c r="M90" s="22">
        <v>2022</v>
      </c>
      <c r="N90" s="48">
        <v>5.67</v>
      </c>
      <c r="O90" s="45" t="s">
        <v>383</v>
      </c>
    </row>
    <row r="91" spans="2:17" s="2" customFormat="1" ht="40.5" customHeight="1" x14ac:dyDescent="0.25">
      <c r="B91" s="38" t="s">
        <v>201</v>
      </c>
      <c r="C91" s="38" t="s">
        <v>204</v>
      </c>
      <c r="D91" s="22">
        <v>87</v>
      </c>
      <c r="E91" s="24" t="s">
        <v>165</v>
      </c>
      <c r="F91" s="22" t="s">
        <v>2</v>
      </c>
      <c r="G91" s="39">
        <v>17.5</v>
      </c>
      <c r="H91" s="24">
        <v>2019</v>
      </c>
      <c r="I91" s="40" t="s">
        <v>164</v>
      </c>
      <c r="J91" s="39">
        <v>13.65</v>
      </c>
      <c r="K91" s="41" t="s">
        <v>276</v>
      </c>
      <c r="L91" s="42" t="s">
        <v>372</v>
      </c>
      <c r="M91" s="22">
        <v>2022</v>
      </c>
      <c r="N91" s="48">
        <v>25.19</v>
      </c>
      <c r="O91" s="45" t="s">
        <v>382</v>
      </c>
    </row>
    <row r="92" spans="2:17" s="2" customFormat="1" ht="50.45" customHeight="1" x14ac:dyDescent="0.25">
      <c r="B92" s="38" t="s">
        <v>185</v>
      </c>
      <c r="C92" s="38" t="s">
        <v>193</v>
      </c>
      <c r="D92" s="43">
        <v>88</v>
      </c>
      <c r="E92" s="24" t="s">
        <v>130</v>
      </c>
      <c r="F92" s="22" t="s">
        <v>87</v>
      </c>
      <c r="G92" s="39">
        <v>33.130000000000003</v>
      </c>
      <c r="H92" s="24">
        <v>2019</v>
      </c>
      <c r="I92" s="40" t="s">
        <v>131</v>
      </c>
      <c r="J92" s="39">
        <v>29</v>
      </c>
      <c r="K92" s="41" t="s">
        <v>224</v>
      </c>
      <c r="L92" s="42" t="s">
        <v>373</v>
      </c>
      <c r="M92" s="22">
        <v>2022</v>
      </c>
      <c r="N92" s="46">
        <f>(158/559810)*100000</f>
        <v>28.223861667351422</v>
      </c>
      <c r="O92" s="45" t="s">
        <v>394</v>
      </c>
    </row>
    <row r="93" spans="2:17" s="2" customFormat="1" ht="48.6" customHeight="1" x14ac:dyDescent="0.25">
      <c r="B93" s="38" t="s">
        <v>185</v>
      </c>
      <c r="C93" s="38" t="s">
        <v>193</v>
      </c>
      <c r="D93" s="22">
        <v>89</v>
      </c>
      <c r="E93" s="24" t="s">
        <v>136</v>
      </c>
      <c r="F93" s="22" t="s">
        <v>87</v>
      </c>
      <c r="G93" s="39">
        <v>146</v>
      </c>
      <c r="H93" s="24">
        <v>2019</v>
      </c>
      <c r="I93" s="40" t="s">
        <v>134</v>
      </c>
      <c r="J93" s="39">
        <v>125</v>
      </c>
      <c r="K93" s="41" t="s">
        <v>225</v>
      </c>
      <c r="L93" s="42" t="s">
        <v>374</v>
      </c>
      <c r="M93" s="22">
        <v>2022</v>
      </c>
      <c r="N93" s="46">
        <f>(756/559810)*100000</f>
        <v>135.04581911720047</v>
      </c>
      <c r="O93" s="45" t="s">
        <v>394</v>
      </c>
    </row>
    <row r="94" spans="2:17" s="2" customFormat="1" ht="56.1" customHeight="1" x14ac:dyDescent="0.25">
      <c r="B94" s="38" t="s">
        <v>185</v>
      </c>
      <c r="C94" s="38" t="s">
        <v>193</v>
      </c>
      <c r="D94" s="22">
        <v>90</v>
      </c>
      <c r="E94" s="24" t="s">
        <v>132</v>
      </c>
      <c r="F94" s="22" t="s">
        <v>133</v>
      </c>
      <c r="G94" s="39">
        <v>481</v>
      </c>
      <c r="H94" s="24">
        <v>2019</v>
      </c>
      <c r="I94" s="40" t="s">
        <v>134</v>
      </c>
      <c r="J94" s="39">
        <v>320</v>
      </c>
      <c r="K94" s="41" t="s">
        <v>226</v>
      </c>
      <c r="L94" s="42" t="s">
        <v>375</v>
      </c>
      <c r="M94" s="22">
        <v>2022</v>
      </c>
      <c r="N94" s="46">
        <f>(3109/559810)*100000</f>
        <v>555.36699951769356</v>
      </c>
      <c r="O94" s="45" t="s">
        <v>394</v>
      </c>
    </row>
    <row r="95" spans="2:17" s="2" customFormat="1" ht="53.1" customHeight="1" x14ac:dyDescent="0.25">
      <c r="B95" s="38" t="s">
        <v>185</v>
      </c>
      <c r="C95" s="38" t="s">
        <v>193</v>
      </c>
      <c r="D95" s="43">
        <v>91</v>
      </c>
      <c r="E95" s="24" t="s">
        <v>135</v>
      </c>
      <c r="F95" s="22" t="s">
        <v>87</v>
      </c>
      <c r="G95" s="39">
        <v>171</v>
      </c>
      <c r="H95" s="24">
        <v>2019</v>
      </c>
      <c r="I95" s="40" t="s">
        <v>134</v>
      </c>
      <c r="J95" s="39">
        <v>140</v>
      </c>
      <c r="K95" s="41" t="s">
        <v>227</v>
      </c>
      <c r="L95" s="42" t="s">
        <v>376</v>
      </c>
      <c r="M95" s="22">
        <v>2022</v>
      </c>
      <c r="N95" s="46">
        <f>(588/559810)*100000</f>
        <v>105.03563709115592</v>
      </c>
      <c r="O95" s="45" t="s">
        <v>394</v>
      </c>
    </row>
    <row r="96" spans="2:17" s="5" customFormat="1" ht="82.5" customHeight="1" x14ac:dyDescent="0.25">
      <c r="B96" s="38" t="s">
        <v>185</v>
      </c>
      <c r="C96" s="38" t="s">
        <v>192</v>
      </c>
      <c r="D96" s="22">
        <v>92</v>
      </c>
      <c r="E96" s="24" t="s">
        <v>122</v>
      </c>
      <c r="F96" s="22" t="s">
        <v>2</v>
      </c>
      <c r="G96" s="39">
        <v>37</v>
      </c>
      <c r="H96" s="24">
        <v>2019</v>
      </c>
      <c r="I96" s="40" t="s">
        <v>123</v>
      </c>
      <c r="J96" s="39">
        <v>47</v>
      </c>
      <c r="K96" s="41" t="s">
        <v>332</v>
      </c>
      <c r="L96" s="42" t="s">
        <v>429</v>
      </c>
      <c r="M96" s="22">
        <v>2023</v>
      </c>
      <c r="N96" s="48">
        <v>20.51</v>
      </c>
      <c r="O96" s="45" t="s">
        <v>386</v>
      </c>
    </row>
    <row r="97" spans="2:15" s="2" customFormat="1" ht="52.5" customHeight="1" x14ac:dyDescent="0.25">
      <c r="B97" s="51" t="s">
        <v>201</v>
      </c>
      <c r="C97" s="51" t="s">
        <v>204</v>
      </c>
      <c r="D97" s="22">
        <v>93</v>
      </c>
      <c r="E97" s="24" t="s">
        <v>163</v>
      </c>
      <c r="F97" s="22" t="s">
        <v>2</v>
      </c>
      <c r="G97" s="39">
        <v>132.80000000000001</v>
      </c>
      <c r="H97" s="24">
        <v>2019</v>
      </c>
      <c r="I97" s="40" t="s">
        <v>164</v>
      </c>
      <c r="J97" s="39">
        <v>120</v>
      </c>
      <c r="K97" s="41" t="s">
        <v>277</v>
      </c>
      <c r="L97" s="42"/>
      <c r="M97" s="22">
        <v>2022</v>
      </c>
      <c r="N97" s="56">
        <v>42.96</v>
      </c>
      <c r="O97" s="45" t="s">
        <v>382</v>
      </c>
    </row>
    <row r="98" spans="2:15" s="2" customFormat="1" ht="50.25" customHeight="1" x14ac:dyDescent="0.25">
      <c r="B98" s="38" t="s">
        <v>185</v>
      </c>
      <c r="C98" s="38" t="s">
        <v>191</v>
      </c>
      <c r="D98" s="43">
        <v>94</v>
      </c>
      <c r="E98" s="24" t="s">
        <v>283</v>
      </c>
      <c r="F98" s="22" t="s">
        <v>87</v>
      </c>
      <c r="G98" s="39">
        <v>13.3</v>
      </c>
      <c r="H98" s="24">
        <v>2018</v>
      </c>
      <c r="I98" s="40" t="s">
        <v>107</v>
      </c>
      <c r="J98" s="39">
        <v>13</v>
      </c>
      <c r="K98" s="81" t="s">
        <v>284</v>
      </c>
      <c r="L98" s="42"/>
      <c r="M98" s="22">
        <v>2022</v>
      </c>
      <c r="N98" s="56">
        <v>10</v>
      </c>
      <c r="O98" s="45" t="s">
        <v>385</v>
      </c>
    </row>
    <row r="99" spans="2:15" s="2" customFormat="1" ht="109.5" customHeight="1" x14ac:dyDescent="0.25">
      <c r="B99" s="38" t="s">
        <v>185</v>
      </c>
      <c r="C99" s="38" t="s">
        <v>191</v>
      </c>
      <c r="D99" s="22">
        <v>95</v>
      </c>
      <c r="E99" s="24" t="s">
        <v>97</v>
      </c>
      <c r="F99" s="22" t="s">
        <v>87</v>
      </c>
      <c r="G99" s="39">
        <v>11.21</v>
      </c>
      <c r="H99" s="24">
        <v>2018</v>
      </c>
      <c r="I99" s="40" t="s">
        <v>95</v>
      </c>
      <c r="J99" s="39">
        <v>11</v>
      </c>
      <c r="K99" s="41" t="s">
        <v>282</v>
      </c>
      <c r="L99" s="42"/>
      <c r="M99" s="22">
        <v>2023</v>
      </c>
      <c r="N99" s="56">
        <v>7.5</v>
      </c>
      <c r="O99" s="45" t="s">
        <v>385</v>
      </c>
    </row>
    <row r="100" spans="2:15" s="2" customFormat="1" ht="105.75" customHeight="1" x14ac:dyDescent="0.25">
      <c r="B100" s="38" t="s">
        <v>185</v>
      </c>
      <c r="C100" s="38" t="s">
        <v>191</v>
      </c>
      <c r="D100" s="22">
        <v>96</v>
      </c>
      <c r="E100" s="24" t="s">
        <v>102</v>
      </c>
      <c r="F100" s="22" t="s">
        <v>87</v>
      </c>
      <c r="G100" s="39">
        <v>2.06</v>
      </c>
      <c r="H100" s="24">
        <v>2018</v>
      </c>
      <c r="I100" s="40" t="s">
        <v>95</v>
      </c>
      <c r="J100" s="39">
        <v>2</v>
      </c>
      <c r="K100" s="55" t="s">
        <v>417</v>
      </c>
      <c r="L100" s="42"/>
      <c r="M100" s="22">
        <v>2023</v>
      </c>
      <c r="N100" s="56">
        <v>1.4</v>
      </c>
      <c r="O100" s="45" t="s">
        <v>385</v>
      </c>
    </row>
    <row r="101" spans="2:15" s="2" customFormat="1" ht="57" x14ac:dyDescent="0.25">
      <c r="B101" s="51" t="s">
        <v>185</v>
      </c>
      <c r="C101" s="51" t="s">
        <v>191</v>
      </c>
      <c r="D101" s="22">
        <v>97</v>
      </c>
      <c r="E101" s="24" t="s">
        <v>103</v>
      </c>
      <c r="F101" s="22" t="s">
        <v>87</v>
      </c>
      <c r="G101" s="39">
        <v>47.27</v>
      </c>
      <c r="H101" s="24">
        <v>2018</v>
      </c>
      <c r="I101" s="40" t="s">
        <v>95</v>
      </c>
      <c r="J101" s="39">
        <v>40</v>
      </c>
      <c r="K101" s="41" t="s">
        <v>418</v>
      </c>
      <c r="L101" s="42"/>
      <c r="M101" s="22">
        <v>2023</v>
      </c>
      <c r="N101" s="56">
        <v>41.7</v>
      </c>
      <c r="O101" s="45" t="s">
        <v>385</v>
      </c>
    </row>
    <row r="102" spans="2:15" s="2" customFormat="1" ht="98.25" customHeight="1" x14ac:dyDescent="0.25">
      <c r="B102" s="38" t="s">
        <v>185</v>
      </c>
      <c r="C102" s="38" t="s">
        <v>189</v>
      </c>
      <c r="D102" s="22">
        <v>98</v>
      </c>
      <c r="E102" s="24" t="s">
        <v>27</v>
      </c>
      <c r="F102" s="22" t="s">
        <v>2</v>
      </c>
      <c r="G102" s="39">
        <v>0.72</v>
      </c>
      <c r="H102" s="24">
        <v>2018</v>
      </c>
      <c r="I102" s="40" t="s">
        <v>28</v>
      </c>
      <c r="J102" s="39">
        <v>0.48</v>
      </c>
      <c r="K102" s="55" t="s">
        <v>419</v>
      </c>
      <c r="L102" s="42" t="s">
        <v>350</v>
      </c>
      <c r="M102" s="22">
        <v>2023</v>
      </c>
      <c r="N102" s="56">
        <v>0</v>
      </c>
      <c r="O102" s="45" t="s">
        <v>380</v>
      </c>
    </row>
    <row r="103" spans="2:15" s="54" customFormat="1" ht="90.75" customHeight="1" x14ac:dyDescent="0.25">
      <c r="B103" s="51" t="s">
        <v>185</v>
      </c>
      <c r="C103" s="51" t="s">
        <v>192</v>
      </c>
      <c r="D103" s="22">
        <v>99</v>
      </c>
      <c r="E103" s="24" t="s">
        <v>124</v>
      </c>
      <c r="F103" s="22" t="s">
        <v>2</v>
      </c>
      <c r="G103" s="57">
        <v>9</v>
      </c>
      <c r="H103" s="24">
        <v>2019</v>
      </c>
      <c r="I103" s="40" t="s">
        <v>125</v>
      </c>
      <c r="J103" s="57">
        <v>12</v>
      </c>
      <c r="K103" s="41" t="s">
        <v>333</v>
      </c>
      <c r="L103" s="42" t="s">
        <v>430</v>
      </c>
      <c r="M103" s="22">
        <v>2023</v>
      </c>
      <c r="N103" s="58">
        <v>23.84</v>
      </c>
      <c r="O103" s="45" t="s">
        <v>386</v>
      </c>
    </row>
    <row r="104" spans="2:15" s="2" customFormat="1" ht="77.25" customHeight="1" x14ac:dyDescent="0.25">
      <c r="B104" s="38" t="s">
        <v>208</v>
      </c>
      <c r="C104" s="38" t="s">
        <v>218</v>
      </c>
      <c r="D104" s="43">
        <v>100</v>
      </c>
      <c r="E104" s="24" t="s">
        <v>53</v>
      </c>
      <c r="F104" s="22" t="s">
        <v>2</v>
      </c>
      <c r="G104" s="39">
        <v>19.600000000000001</v>
      </c>
      <c r="H104" s="24">
        <v>2019</v>
      </c>
      <c r="I104" s="40" t="s">
        <v>54</v>
      </c>
      <c r="J104" s="39">
        <v>21</v>
      </c>
      <c r="K104" s="41" t="s">
        <v>281</v>
      </c>
      <c r="L104" s="42" t="s">
        <v>377</v>
      </c>
      <c r="M104" s="22">
        <v>2023</v>
      </c>
      <c r="N104" s="82">
        <f>(856/291824)*10000</f>
        <v>29.332748505948793</v>
      </c>
      <c r="O104" s="45" t="s">
        <v>407</v>
      </c>
    </row>
    <row r="105" spans="2:15" s="2" customFormat="1" ht="84" customHeight="1" x14ac:dyDescent="0.25">
      <c r="B105" s="38" t="s">
        <v>185</v>
      </c>
      <c r="C105" s="38" t="s">
        <v>189</v>
      </c>
      <c r="D105" s="22">
        <v>101</v>
      </c>
      <c r="E105" s="24" t="s">
        <v>62</v>
      </c>
      <c r="F105" s="22" t="s">
        <v>2</v>
      </c>
      <c r="G105" s="39" t="s">
        <v>19</v>
      </c>
      <c r="H105" s="24">
        <v>2019</v>
      </c>
      <c r="I105" s="40" t="s">
        <v>63</v>
      </c>
      <c r="J105" s="39">
        <v>40</v>
      </c>
      <c r="K105" s="41" t="s">
        <v>240</v>
      </c>
      <c r="L105" s="42" t="s">
        <v>351</v>
      </c>
      <c r="M105" s="84">
        <v>2023</v>
      </c>
      <c r="N105" s="72">
        <v>100</v>
      </c>
      <c r="O105" s="45" t="s">
        <v>380</v>
      </c>
    </row>
    <row r="106" spans="2:15" s="2" customFormat="1" ht="75" customHeight="1" x14ac:dyDescent="0.25">
      <c r="B106" s="38" t="s">
        <v>185</v>
      </c>
      <c r="C106" s="38" t="s">
        <v>189</v>
      </c>
      <c r="D106" s="22">
        <v>102</v>
      </c>
      <c r="E106" s="24" t="s">
        <v>64</v>
      </c>
      <c r="F106" s="22" t="s">
        <v>2</v>
      </c>
      <c r="G106" s="39">
        <v>50</v>
      </c>
      <c r="H106" s="24">
        <v>2019</v>
      </c>
      <c r="I106" s="40" t="s">
        <v>63</v>
      </c>
      <c r="J106" s="39">
        <v>100</v>
      </c>
      <c r="K106" s="41" t="s">
        <v>241</v>
      </c>
      <c r="L106" s="29" t="s">
        <v>352</v>
      </c>
      <c r="M106" s="84">
        <v>2023</v>
      </c>
      <c r="N106" s="72">
        <v>100</v>
      </c>
      <c r="O106" s="45" t="s">
        <v>380</v>
      </c>
    </row>
    <row r="107" spans="2:15" s="2" customFormat="1" ht="59.25" customHeight="1" x14ac:dyDescent="0.25">
      <c r="B107" s="38" t="s">
        <v>185</v>
      </c>
      <c r="C107" s="38" t="s">
        <v>187</v>
      </c>
      <c r="D107" s="43">
        <v>103</v>
      </c>
      <c r="E107" s="24" t="s">
        <v>16</v>
      </c>
      <c r="F107" s="22" t="s">
        <v>2</v>
      </c>
      <c r="G107" s="39">
        <v>0.84</v>
      </c>
      <c r="H107" s="24">
        <v>2018</v>
      </c>
      <c r="I107" s="40" t="s">
        <v>17</v>
      </c>
      <c r="J107" s="39">
        <v>0.5</v>
      </c>
      <c r="K107" s="41" t="s">
        <v>280</v>
      </c>
      <c r="L107" s="42"/>
      <c r="M107" s="22">
        <v>2022</v>
      </c>
      <c r="N107" s="48">
        <v>4.99</v>
      </c>
      <c r="O107" s="45" t="s">
        <v>383</v>
      </c>
    </row>
    <row r="108" spans="2:15" s="2" customFormat="1" ht="87" customHeight="1" x14ac:dyDescent="0.25">
      <c r="B108" s="51" t="s">
        <v>185</v>
      </c>
      <c r="C108" s="51" t="s">
        <v>189</v>
      </c>
      <c r="D108" s="22">
        <v>104</v>
      </c>
      <c r="E108" s="24" t="s">
        <v>31</v>
      </c>
      <c r="F108" s="22" t="s">
        <v>2</v>
      </c>
      <c r="G108" s="39">
        <v>10.77</v>
      </c>
      <c r="H108" s="24">
        <v>2018</v>
      </c>
      <c r="I108" s="40" t="s">
        <v>32</v>
      </c>
      <c r="J108" s="39">
        <v>9.4499999999999993</v>
      </c>
      <c r="K108" s="41" t="s">
        <v>355</v>
      </c>
      <c r="L108" s="42"/>
      <c r="M108" s="22">
        <v>2021</v>
      </c>
      <c r="N108" s="60">
        <v>7.38</v>
      </c>
      <c r="O108" s="45" t="s">
        <v>408</v>
      </c>
    </row>
    <row r="109" spans="2:15" s="2" customFormat="1" ht="87.75" customHeight="1" x14ac:dyDescent="0.25">
      <c r="B109" s="38" t="s">
        <v>185</v>
      </c>
      <c r="C109" s="38" t="s">
        <v>189</v>
      </c>
      <c r="D109" s="22">
        <v>105</v>
      </c>
      <c r="E109" s="24" t="s">
        <v>35</v>
      </c>
      <c r="F109" s="22" t="s">
        <v>2</v>
      </c>
      <c r="G109" s="39">
        <v>12.51</v>
      </c>
      <c r="H109" s="24">
        <v>2018</v>
      </c>
      <c r="I109" s="40" t="s">
        <v>32</v>
      </c>
      <c r="J109" s="39">
        <v>11</v>
      </c>
      <c r="K109" s="41" t="s">
        <v>242</v>
      </c>
      <c r="L109" s="42" t="s">
        <v>356</v>
      </c>
      <c r="M109" s="22">
        <v>2021</v>
      </c>
      <c r="N109" s="56">
        <v>9.33</v>
      </c>
      <c r="O109" s="45" t="s">
        <v>408</v>
      </c>
    </row>
    <row r="110" spans="2:15" s="2" customFormat="1" ht="85.5" customHeight="1" x14ac:dyDescent="0.25">
      <c r="B110" s="38" t="s">
        <v>185</v>
      </c>
      <c r="C110" s="38" t="s">
        <v>189</v>
      </c>
      <c r="D110" s="43">
        <v>106</v>
      </c>
      <c r="E110" s="24" t="s">
        <v>34</v>
      </c>
      <c r="F110" s="22" t="s">
        <v>2</v>
      </c>
      <c r="G110" s="39">
        <v>11.19</v>
      </c>
      <c r="H110" s="24">
        <v>2018</v>
      </c>
      <c r="I110" s="40" t="s">
        <v>32</v>
      </c>
      <c r="J110" s="39">
        <v>10.1</v>
      </c>
      <c r="K110" s="41" t="s">
        <v>279</v>
      </c>
      <c r="L110" s="42" t="s">
        <v>357</v>
      </c>
      <c r="M110" s="22">
        <v>2021</v>
      </c>
      <c r="N110" s="56">
        <v>13.87</v>
      </c>
      <c r="O110" s="45" t="s">
        <v>408</v>
      </c>
    </row>
    <row r="111" spans="2:15" s="2" customFormat="1" ht="132.75" customHeight="1" x14ac:dyDescent="0.25">
      <c r="B111" s="38" t="s">
        <v>185</v>
      </c>
      <c r="C111" s="38" t="s">
        <v>189</v>
      </c>
      <c r="D111" s="22">
        <v>107</v>
      </c>
      <c r="E111" s="24" t="s">
        <v>33</v>
      </c>
      <c r="F111" s="22" t="s">
        <v>2</v>
      </c>
      <c r="G111" s="39">
        <v>0</v>
      </c>
      <c r="H111" s="24">
        <v>2018</v>
      </c>
      <c r="I111" s="40" t="s">
        <v>32</v>
      </c>
      <c r="J111" s="39">
        <v>0</v>
      </c>
      <c r="K111" s="41" t="s">
        <v>420</v>
      </c>
      <c r="L111" s="42" t="s">
        <v>358</v>
      </c>
      <c r="M111" s="22">
        <v>2021</v>
      </c>
      <c r="N111" s="56">
        <v>0</v>
      </c>
      <c r="O111" s="45" t="s">
        <v>408</v>
      </c>
    </row>
    <row r="112" spans="2:15" s="2" customFormat="1" ht="149.25" customHeight="1" x14ac:dyDescent="0.25">
      <c r="B112" s="38" t="s">
        <v>185</v>
      </c>
      <c r="C112" s="38" t="s">
        <v>189</v>
      </c>
      <c r="D112" s="22">
        <v>108</v>
      </c>
      <c r="E112" s="24" t="s">
        <v>24</v>
      </c>
      <c r="F112" s="22" t="s">
        <v>2</v>
      </c>
      <c r="G112" s="39">
        <v>61.8</v>
      </c>
      <c r="H112" s="24">
        <v>2018</v>
      </c>
      <c r="I112" s="40" t="s">
        <v>23</v>
      </c>
      <c r="J112" s="39">
        <v>61.4</v>
      </c>
      <c r="K112" s="41" t="s">
        <v>421</v>
      </c>
      <c r="L112" s="42" t="s">
        <v>359</v>
      </c>
      <c r="M112" s="22">
        <v>2021</v>
      </c>
      <c r="N112" s="46">
        <v>7.66</v>
      </c>
      <c r="O112" s="45" t="s">
        <v>409</v>
      </c>
    </row>
    <row r="113" spans="2:15" s="2" customFormat="1" ht="130.5" customHeight="1" x14ac:dyDescent="0.25">
      <c r="B113" s="38" t="s">
        <v>185</v>
      </c>
      <c r="C113" s="38" t="s">
        <v>189</v>
      </c>
      <c r="D113" s="43">
        <v>109</v>
      </c>
      <c r="E113" s="24" t="s">
        <v>26</v>
      </c>
      <c r="F113" s="22" t="s">
        <v>2</v>
      </c>
      <c r="G113" s="39">
        <v>535.38</v>
      </c>
      <c r="H113" s="24">
        <v>2018</v>
      </c>
      <c r="I113" s="40" t="s">
        <v>23</v>
      </c>
      <c r="J113" s="39">
        <v>535.08000000000004</v>
      </c>
      <c r="K113" s="41" t="s">
        <v>278</v>
      </c>
      <c r="L113" s="42" t="s">
        <v>360</v>
      </c>
      <c r="M113" s="22">
        <v>2021</v>
      </c>
      <c r="N113" s="46">
        <v>153.53</v>
      </c>
      <c r="O113" s="45" t="s">
        <v>409</v>
      </c>
    </row>
    <row r="114" spans="2:15" s="2" customFormat="1" ht="126.75" customHeight="1" x14ac:dyDescent="0.25">
      <c r="B114" s="38" t="s">
        <v>185</v>
      </c>
      <c r="C114" s="38" t="s">
        <v>189</v>
      </c>
      <c r="D114" s="22">
        <v>110</v>
      </c>
      <c r="E114" s="24" t="s">
        <v>25</v>
      </c>
      <c r="F114" s="22" t="s">
        <v>2</v>
      </c>
      <c r="G114" s="39">
        <v>97.96</v>
      </c>
      <c r="H114" s="24">
        <v>2018</v>
      </c>
      <c r="I114" s="40" t="s">
        <v>23</v>
      </c>
      <c r="J114" s="39">
        <v>97.67</v>
      </c>
      <c r="K114" s="41" t="s">
        <v>412</v>
      </c>
      <c r="L114" s="42" t="s">
        <v>361</v>
      </c>
      <c r="M114" s="22">
        <v>2021</v>
      </c>
      <c r="N114" s="56">
        <v>10.039999999999999</v>
      </c>
      <c r="O114" s="45" t="s">
        <v>409</v>
      </c>
    </row>
    <row r="115" spans="2:15" s="2" customFormat="1" ht="78.75" customHeight="1" x14ac:dyDescent="0.25">
      <c r="B115" s="38" t="s">
        <v>185</v>
      </c>
      <c r="C115" s="38" t="s">
        <v>219</v>
      </c>
      <c r="D115" s="22">
        <v>111</v>
      </c>
      <c r="E115" s="24" t="s">
        <v>30</v>
      </c>
      <c r="F115" s="22" t="s">
        <v>2</v>
      </c>
      <c r="G115" s="39">
        <v>81.5</v>
      </c>
      <c r="H115" s="24">
        <v>2018</v>
      </c>
      <c r="I115" s="40" t="s">
        <v>23</v>
      </c>
      <c r="J115" s="39">
        <v>71.12</v>
      </c>
      <c r="K115" s="41" t="s">
        <v>413</v>
      </c>
      <c r="L115" s="42" t="s">
        <v>362</v>
      </c>
      <c r="M115" s="22">
        <v>2021</v>
      </c>
      <c r="N115" s="39">
        <v>106.32</v>
      </c>
      <c r="O115" s="45" t="s">
        <v>411</v>
      </c>
    </row>
    <row r="116" spans="2:15" s="4" customFormat="1" ht="124.5" customHeight="1" x14ac:dyDescent="0.25">
      <c r="B116" s="51" t="s">
        <v>185</v>
      </c>
      <c r="C116" s="51" t="s">
        <v>189</v>
      </c>
      <c r="D116" s="43">
        <v>112</v>
      </c>
      <c r="E116" s="24" t="s">
        <v>29</v>
      </c>
      <c r="F116" s="22" t="s">
        <v>2</v>
      </c>
      <c r="G116" s="39">
        <v>14.13</v>
      </c>
      <c r="H116" s="24">
        <v>2018</v>
      </c>
      <c r="I116" s="40" t="s">
        <v>23</v>
      </c>
      <c r="J116" s="39">
        <v>12</v>
      </c>
      <c r="K116" s="41" t="s">
        <v>308</v>
      </c>
      <c r="L116" s="42" t="s">
        <v>363</v>
      </c>
      <c r="M116" s="22">
        <v>2021</v>
      </c>
      <c r="N116" s="39">
        <v>148.29</v>
      </c>
      <c r="O116" s="45" t="s">
        <v>410</v>
      </c>
    </row>
    <row r="117" spans="2:15" s="2" customFormat="1" ht="99" customHeight="1" x14ac:dyDescent="0.25">
      <c r="B117" s="38" t="s">
        <v>185</v>
      </c>
      <c r="C117" s="38" t="s">
        <v>209</v>
      </c>
      <c r="D117" s="22">
        <v>113</v>
      </c>
      <c r="E117" s="24" t="s">
        <v>315</v>
      </c>
      <c r="F117" s="22" t="s">
        <v>2</v>
      </c>
      <c r="G117" s="39">
        <v>85.04</v>
      </c>
      <c r="H117" s="24">
        <v>2018</v>
      </c>
      <c r="I117" s="40" t="s">
        <v>23</v>
      </c>
      <c r="J117" s="39">
        <v>80</v>
      </c>
      <c r="K117" s="55" t="s">
        <v>422</v>
      </c>
      <c r="L117" s="42" t="s">
        <v>364</v>
      </c>
      <c r="M117" s="22">
        <v>2020</v>
      </c>
      <c r="N117" s="39">
        <v>39.130000000000003</v>
      </c>
      <c r="O117" s="45" t="s">
        <v>411</v>
      </c>
    </row>
    <row r="118" spans="2:15" s="2" customFormat="1" ht="65.25" customHeight="1" x14ac:dyDescent="0.25">
      <c r="B118" s="38" t="s">
        <v>185</v>
      </c>
      <c r="C118" s="38" t="s">
        <v>191</v>
      </c>
      <c r="D118" s="22">
        <v>114</v>
      </c>
      <c r="E118" s="24" t="s">
        <v>96</v>
      </c>
      <c r="F118" s="22" t="s">
        <v>87</v>
      </c>
      <c r="G118" s="39">
        <v>13</v>
      </c>
      <c r="H118" s="24">
        <v>2018</v>
      </c>
      <c r="I118" s="40" t="s">
        <v>95</v>
      </c>
      <c r="J118" s="39">
        <v>13</v>
      </c>
      <c r="K118" s="41" t="s">
        <v>307</v>
      </c>
      <c r="L118" s="42"/>
      <c r="M118" s="22">
        <v>2023</v>
      </c>
      <c r="N118" s="56">
        <v>10</v>
      </c>
      <c r="O118" s="45" t="s">
        <v>385</v>
      </c>
    </row>
    <row r="119" spans="2:15" s="2" customFormat="1" ht="75" customHeight="1" x14ac:dyDescent="0.25">
      <c r="B119" s="38" t="s">
        <v>185</v>
      </c>
      <c r="C119" s="38" t="s">
        <v>191</v>
      </c>
      <c r="D119" s="43">
        <v>115</v>
      </c>
      <c r="E119" s="24" t="s">
        <v>114</v>
      </c>
      <c r="F119" s="22" t="s">
        <v>87</v>
      </c>
      <c r="G119" s="39">
        <v>0</v>
      </c>
      <c r="H119" s="24">
        <v>2018</v>
      </c>
      <c r="I119" s="40" t="s">
        <v>95</v>
      </c>
      <c r="J119" s="39">
        <v>0</v>
      </c>
      <c r="K119" s="41" t="s">
        <v>423</v>
      </c>
      <c r="L119" s="42"/>
      <c r="M119" s="22">
        <v>2023</v>
      </c>
      <c r="N119" s="56">
        <v>0.17</v>
      </c>
      <c r="O119" s="45" t="s">
        <v>385</v>
      </c>
    </row>
    <row r="120" spans="2:15" s="5" customFormat="1" x14ac:dyDescent="0.25">
      <c r="C120" s="9"/>
      <c r="F120" s="10"/>
      <c r="G120" s="18"/>
      <c r="H120" s="25"/>
      <c r="I120" s="34"/>
      <c r="J120" s="18"/>
      <c r="K120" s="11"/>
      <c r="L120" s="29"/>
      <c r="M120" s="85"/>
      <c r="N120" s="30"/>
      <c r="O120" s="27"/>
    </row>
    <row r="121" spans="2:15" s="5" customFormat="1" x14ac:dyDescent="0.25">
      <c r="C121" s="9"/>
      <c r="E121" s="88" t="s">
        <v>318</v>
      </c>
      <c r="F121" s="88"/>
      <c r="G121" s="88"/>
      <c r="H121" s="25"/>
      <c r="I121" s="34"/>
      <c r="J121" s="18"/>
      <c r="K121" s="11"/>
      <c r="L121" s="29"/>
      <c r="M121" s="85"/>
      <c r="N121" s="30"/>
      <c r="O121" s="27"/>
    </row>
    <row r="122" spans="2:15" s="5" customFormat="1" x14ac:dyDescent="0.25">
      <c r="C122" s="9"/>
      <c r="F122" s="10"/>
      <c r="G122" s="18"/>
      <c r="H122" s="25"/>
      <c r="I122" s="34"/>
      <c r="J122" s="18"/>
      <c r="K122" s="11"/>
      <c r="L122" s="29"/>
      <c r="M122" s="85"/>
      <c r="N122" s="31"/>
      <c r="O122" s="27"/>
    </row>
    <row r="123" spans="2:15" s="5" customFormat="1" ht="36.75" customHeight="1" x14ac:dyDescent="0.25">
      <c r="B123" s="32"/>
      <c r="C123" s="33"/>
      <c r="F123" s="10"/>
      <c r="G123" s="18"/>
      <c r="H123" s="25"/>
      <c r="I123" s="34"/>
      <c r="J123" s="18"/>
      <c r="K123" s="11"/>
      <c r="L123" s="29"/>
      <c r="M123" s="85"/>
      <c r="N123" s="30"/>
      <c r="O123" s="27"/>
    </row>
    <row r="124" spans="2:15" s="5" customFormat="1" x14ac:dyDescent="0.25">
      <c r="C124" s="9"/>
      <c r="F124" s="10"/>
      <c r="G124" s="18"/>
      <c r="H124" s="25"/>
      <c r="I124" s="34"/>
      <c r="J124" s="18"/>
      <c r="K124" s="11"/>
      <c r="L124" s="29"/>
      <c r="M124" s="85"/>
      <c r="N124" s="30"/>
      <c r="O124" s="27"/>
    </row>
    <row r="125" spans="2:15" s="5" customFormat="1" x14ac:dyDescent="0.25">
      <c r="C125" s="9"/>
      <c r="F125" s="10"/>
      <c r="G125" s="18"/>
      <c r="H125" s="25"/>
      <c r="I125" s="34"/>
      <c r="J125" s="18"/>
      <c r="K125" s="11"/>
      <c r="L125" s="29"/>
      <c r="M125" s="85"/>
      <c r="N125" s="30"/>
      <c r="O125" s="27"/>
    </row>
    <row r="126" spans="2:15" s="5" customFormat="1" x14ac:dyDescent="0.25">
      <c r="C126" s="33"/>
      <c r="F126" s="10"/>
      <c r="G126" s="18"/>
      <c r="H126" s="25"/>
      <c r="I126" s="34"/>
      <c r="J126" s="18"/>
      <c r="K126" s="11"/>
      <c r="L126" s="29"/>
      <c r="M126" s="85"/>
      <c r="N126" s="30"/>
      <c r="O126" s="27"/>
    </row>
    <row r="127" spans="2:15" s="5" customFormat="1" x14ac:dyDescent="0.25">
      <c r="C127" s="9"/>
      <c r="F127" s="10"/>
      <c r="G127" s="18"/>
      <c r="H127" s="25"/>
      <c r="I127" s="34"/>
      <c r="J127" s="18"/>
      <c r="K127" s="11"/>
      <c r="L127" s="29"/>
      <c r="M127" s="85"/>
      <c r="N127" s="30"/>
      <c r="O127" s="27"/>
    </row>
    <row r="128" spans="2:15" s="5" customFormat="1" x14ac:dyDescent="0.25">
      <c r="C128" s="9"/>
      <c r="F128" s="10"/>
      <c r="G128" s="18"/>
      <c r="H128" s="25"/>
      <c r="I128" s="34"/>
      <c r="J128" s="18"/>
      <c r="K128" s="11"/>
      <c r="L128" s="29"/>
      <c r="M128" s="85"/>
      <c r="N128" s="30"/>
      <c r="O128" s="27"/>
    </row>
    <row r="129" spans="3:15" s="5" customFormat="1" x14ac:dyDescent="0.25">
      <c r="C129" s="9"/>
      <c r="F129" s="10"/>
      <c r="G129" s="18"/>
      <c r="H129" s="25"/>
      <c r="I129" s="34"/>
      <c r="J129" s="18"/>
      <c r="K129" s="11"/>
      <c r="L129" s="29"/>
      <c r="M129" s="85"/>
      <c r="N129" s="30"/>
      <c r="O129" s="27"/>
    </row>
    <row r="130" spans="3:15" s="5" customFormat="1" x14ac:dyDescent="0.25">
      <c r="C130" s="9"/>
      <c r="F130" s="10"/>
      <c r="G130" s="18"/>
      <c r="H130" s="25"/>
      <c r="I130" s="34"/>
      <c r="J130" s="18"/>
      <c r="K130" s="11"/>
      <c r="L130" s="29"/>
      <c r="M130" s="85"/>
      <c r="N130" s="30"/>
      <c r="O130" s="27"/>
    </row>
    <row r="131" spans="3:15" s="5" customFormat="1" x14ac:dyDescent="0.25">
      <c r="C131" s="9"/>
      <c r="F131" s="10"/>
      <c r="G131" s="18"/>
      <c r="H131" s="25"/>
      <c r="I131" s="34"/>
      <c r="J131" s="18"/>
      <c r="K131" s="11"/>
      <c r="L131" s="29"/>
      <c r="M131" s="85"/>
      <c r="N131" s="30"/>
      <c r="O131" s="27"/>
    </row>
    <row r="132" spans="3:15" s="5" customFormat="1" x14ac:dyDescent="0.25">
      <c r="C132" s="9"/>
      <c r="F132" s="10"/>
      <c r="G132" s="18"/>
      <c r="H132" s="25"/>
      <c r="I132" s="34"/>
      <c r="J132" s="18"/>
      <c r="K132" s="11"/>
      <c r="L132" s="29"/>
      <c r="M132" s="85"/>
      <c r="N132" s="30"/>
      <c r="O132" s="27"/>
    </row>
    <row r="133" spans="3:15" s="5" customFormat="1" x14ac:dyDescent="0.25">
      <c r="C133" s="9"/>
      <c r="F133" s="10"/>
      <c r="G133" s="18"/>
      <c r="H133" s="25"/>
      <c r="I133" s="34"/>
      <c r="J133" s="18"/>
      <c r="K133" s="11"/>
      <c r="L133" s="29"/>
      <c r="M133" s="85"/>
      <c r="N133" s="30"/>
      <c r="O133" s="27"/>
    </row>
    <row r="134" spans="3:15" s="5" customFormat="1" x14ac:dyDescent="0.25">
      <c r="C134" s="9"/>
      <c r="F134" s="10"/>
      <c r="G134" s="18"/>
      <c r="H134" s="25"/>
      <c r="I134" s="34"/>
      <c r="J134" s="18"/>
      <c r="K134" s="11"/>
      <c r="L134" s="29"/>
      <c r="M134" s="85"/>
      <c r="N134" s="30"/>
      <c r="O134" s="27"/>
    </row>
    <row r="135" spans="3:15" s="5" customFormat="1" x14ac:dyDescent="0.25">
      <c r="C135" s="9"/>
      <c r="F135" s="10"/>
      <c r="G135" s="18"/>
      <c r="H135" s="25"/>
      <c r="I135" s="34"/>
      <c r="J135" s="18"/>
      <c r="K135" s="11"/>
      <c r="L135" s="29"/>
      <c r="M135" s="85"/>
      <c r="N135" s="30"/>
      <c r="O135" s="27"/>
    </row>
    <row r="136" spans="3:15" s="5" customFormat="1" x14ac:dyDescent="0.25">
      <c r="C136" s="9"/>
      <c r="F136" s="10"/>
      <c r="G136" s="18"/>
      <c r="H136" s="25"/>
      <c r="I136" s="34"/>
      <c r="J136" s="18"/>
      <c r="K136" s="11"/>
      <c r="L136" s="29"/>
      <c r="M136" s="85"/>
      <c r="N136" s="30"/>
      <c r="O136" s="27"/>
    </row>
    <row r="137" spans="3:15" s="5" customFormat="1" x14ac:dyDescent="0.25">
      <c r="C137" s="9"/>
      <c r="F137" s="10"/>
      <c r="G137" s="18"/>
      <c r="H137" s="25"/>
      <c r="I137" s="34"/>
      <c r="J137" s="18"/>
      <c r="K137" s="11"/>
      <c r="L137" s="29"/>
      <c r="M137" s="85"/>
      <c r="N137" s="30"/>
      <c r="O137" s="27"/>
    </row>
    <row r="138" spans="3:15" s="5" customFormat="1" x14ac:dyDescent="0.25">
      <c r="C138" s="9"/>
      <c r="F138" s="10"/>
      <c r="G138" s="18"/>
      <c r="H138" s="25"/>
      <c r="I138" s="34"/>
      <c r="J138" s="18"/>
      <c r="K138" s="11"/>
      <c r="L138" s="29"/>
      <c r="M138" s="85"/>
      <c r="N138" s="30"/>
      <c r="O138" s="27"/>
    </row>
    <row r="139" spans="3:15" s="5" customFormat="1" x14ac:dyDescent="0.25">
      <c r="C139" s="9"/>
      <c r="F139" s="10"/>
      <c r="G139" s="18"/>
      <c r="H139" s="25"/>
      <c r="I139" s="34"/>
      <c r="J139" s="18"/>
      <c r="K139" s="11"/>
      <c r="L139" s="29"/>
      <c r="M139" s="85"/>
      <c r="N139" s="30"/>
      <c r="O139" s="27"/>
    </row>
    <row r="140" spans="3:15" s="5" customFormat="1" x14ac:dyDescent="0.25">
      <c r="C140" s="9"/>
      <c r="F140" s="10"/>
      <c r="G140" s="18"/>
      <c r="H140" s="25"/>
      <c r="I140" s="34"/>
      <c r="J140" s="18"/>
      <c r="K140" s="11"/>
      <c r="L140" s="29"/>
      <c r="M140" s="85"/>
      <c r="N140" s="30"/>
      <c r="O140" s="27"/>
    </row>
    <row r="141" spans="3:15" s="5" customFormat="1" x14ac:dyDescent="0.25">
      <c r="C141" s="9"/>
      <c r="F141" s="10"/>
      <c r="G141" s="18"/>
      <c r="H141" s="25"/>
      <c r="I141" s="34"/>
      <c r="J141" s="18"/>
      <c r="K141" s="11"/>
      <c r="L141" s="29"/>
      <c r="M141" s="85"/>
      <c r="N141" s="30"/>
      <c r="O141" s="27"/>
    </row>
    <row r="142" spans="3:15" s="5" customFormat="1" x14ac:dyDescent="0.25">
      <c r="C142" s="9"/>
      <c r="F142" s="10"/>
      <c r="G142" s="18"/>
      <c r="H142" s="25"/>
      <c r="I142" s="34"/>
      <c r="J142" s="18"/>
      <c r="K142" s="11"/>
      <c r="L142" s="29"/>
      <c r="M142" s="85"/>
      <c r="N142" s="30"/>
      <c r="O142" s="27"/>
    </row>
    <row r="143" spans="3:15" s="5" customFormat="1" x14ac:dyDescent="0.25">
      <c r="C143" s="9"/>
      <c r="F143" s="10"/>
      <c r="G143" s="18"/>
      <c r="H143" s="25"/>
      <c r="I143" s="34"/>
      <c r="J143" s="18"/>
      <c r="K143" s="11"/>
      <c r="L143" s="29"/>
      <c r="M143" s="85"/>
      <c r="N143" s="30"/>
      <c r="O143" s="27"/>
    </row>
    <row r="144" spans="3:15" s="5" customFormat="1" x14ac:dyDescent="0.25">
      <c r="C144" s="9"/>
      <c r="F144" s="10"/>
      <c r="G144" s="18"/>
      <c r="H144" s="25"/>
      <c r="I144" s="34"/>
      <c r="J144" s="18"/>
      <c r="K144" s="11"/>
      <c r="L144" s="29"/>
      <c r="M144" s="85"/>
      <c r="N144" s="30"/>
      <c r="O144" s="27"/>
    </row>
    <row r="145" spans="3:15" s="5" customFormat="1" x14ac:dyDescent="0.25">
      <c r="C145" s="9"/>
      <c r="F145" s="10"/>
      <c r="G145" s="18"/>
      <c r="H145" s="25"/>
      <c r="I145" s="34"/>
      <c r="J145" s="18"/>
      <c r="K145" s="11"/>
      <c r="L145" s="29"/>
      <c r="M145" s="85"/>
      <c r="N145" s="30"/>
      <c r="O145" s="27"/>
    </row>
    <row r="146" spans="3:15" s="5" customFormat="1" x14ac:dyDescent="0.25">
      <c r="C146" s="9"/>
      <c r="F146" s="10"/>
      <c r="G146" s="18"/>
      <c r="H146" s="25"/>
      <c r="I146" s="34"/>
      <c r="J146" s="18"/>
      <c r="K146" s="11"/>
      <c r="L146" s="29"/>
      <c r="M146" s="85"/>
      <c r="N146" s="30"/>
      <c r="O146" s="27"/>
    </row>
    <row r="147" spans="3:15" s="5" customFormat="1" x14ac:dyDescent="0.25">
      <c r="C147" s="9"/>
      <c r="F147" s="10"/>
      <c r="G147" s="18"/>
      <c r="H147" s="25"/>
      <c r="I147" s="34"/>
      <c r="J147" s="18"/>
      <c r="K147" s="11"/>
      <c r="L147" s="29"/>
      <c r="M147" s="85"/>
      <c r="N147" s="30"/>
      <c r="O147" s="27"/>
    </row>
    <row r="148" spans="3:15" s="5" customFormat="1" x14ac:dyDescent="0.25">
      <c r="C148" s="9"/>
      <c r="F148" s="10"/>
      <c r="G148" s="18"/>
      <c r="H148" s="25"/>
      <c r="I148" s="34"/>
      <c r="J148" s="18"/>
      <c r="K148" s="11"/>
      <c r="L148" s="29"/>
      <c r="M148" s="85"/>
      <c r="N148" s="30"/>
      <c r="O148" s="27"/>
    </row>
    <row r="149" spans="3:15" s="5" customFormat="1" x14ac:dyDescent="0.25">
      <c r="C149" s="9"/>
      <c r="F149" s="10"/>
      <c r="G149" s="18"/>
      <c r="H149" s="25"/>
      <c r="I149" s="34"/>
      <c r="J149" s="18"/>
      <c r="K149" s="11"/>
      <c r="L149" s="29"/>
      <c r="M149" s="85"/>
      <c r="N149" s="30"/>
      <c r="O149" s="27"/>
    </row>
    <row r="150" spans="3:15" s="5" customFormat="1" x14ac:dyDescent="0.25">
      <c r="C150" s="9"/>
      <c r="F150" s="10"/>
      <c r="G150" s="18"/>
      <c r="H150" s="25"/>
      <c r="I150" s="34"/>
      <c r="J150" s="18"/>
      <c r="K150" s="11"/>
      <c r="L150" s="29"/>
      <c r="M150" s="85"/>
      <c r="N150" s="30"/>
      <c r="O150" s="27"/>
    </row>
    <row r="151" spans="3:15" s="5" customFormat="1" x14ac:dyDescent="0.25">
      <c r="C151" s="9"/>
      <c r="F151" s="10"/>
      <c r="G151" s="18"/>
      <c r="H151" s="25"/>
      <c r="I151" s="34"/>
      <c r="J151" s="18"/>
      <c r="K151" s="11"/>
      <c r="L151" s="29"/>
      <c r="M151" s="85"/>
      <c r="N151" s="30"/>
      <c r="O151" s="27"/>
    </row>
    <row r="152" spans="3:15" s="5" customFormat="1" x14ac:dyDescent="0.25">
      <c r="C152" s="9"/>
      <c r="F152" s="10"/>
      <c r="G152" s="18"/>
      <c r="H152" s="25"/>
      <c r="I152" s="34"/>
      <c r="J152" s="18"/>
      <c r="K152" s="11"/>
      <c r="L152" s="29"/>
      <c r="M152" s="85"/>
      <c r="N152" s="30"/>
      <c r="O152" s="27"/>
    </row>
    <row r="153" spans="3:15" s="5" customFormat="1" x14ac:dyDescent="0.25">
      <c r="C153" s="9"/>
      <c r="F153" s="10"/>
      <c r="G153" s="18"/>
      <c r="H153" s="25"/>
      <c r="I153" s="34"/>
      <c r="J153" s="18"/>
      <c r="K153" s="11"/>
      <c r="L153" s="29"/>
      <c r="M153" s="85"/>
      <c r="N153" s="30"/>
      <c r="O153" s="27"/>
    </row>
    <row r="154" spans="3:15" s="5" customFormat="1" x14ac:dyDescent="0.25">
      <c r="C154" s="9"/>
      <c r="F154" s="10"/>
      <c r="G154" s="18"/>
      <c r="H154" s="25"/>
      <c r="I154" s="34"/>
      <c r="J154" s="18"/>
      <c r="K154" s="11"/>
      <c r="L154" s="29"/>
      <c r="M154" s="85"/>
      <c r="N154" s="30"/>
      <c r="O154" s="27"/>
    </row>
    <row r="155" spans="3:15" s="5" customFormat="1" x14ac:dyDescent="0.25">
      <c r="C155" s="9"/>
      <c r="F155" s="10"/>
      <c r="G155" s="18"/>
      <c r="H155" s="25"/>
      <c r="I155" s="34"/>
      <c r="J155" s="18"/>
      <c r="K155" s="11"/>
      <c r="L155" s="29"/>
      <c r="M155" s="85"/>
      <c r="N155" s="30"/>
      <c r="O155" s="27"/>
    </row>
    <row r="156" spans="3:15" s="5" customFormat="1" x14ac:dyDescent="0.25">
      <c r="C156" s="9"/>
      <c r="F156" s="10"/>
      <c r="G156" s="18"/>
      <c r="H156" s="25"/>
      <c r="I156" s="34"/>
      <c r="J156" s="18"/>
      <c r="K156" s="11"/>
      <c r="L156" s="29"/>
      <c r="M156" s="85"/>
      <c r="N156" s="30"/>
      <c r="O156" s="27"/>
    </row>
    <row r="157" spans="3:15" s="5" customFormat="1" x14ac:dyDescent="0.25">
      <c r="C157" s="9"/>
      <c r="F157" s="10"/>
      <c r="G157" s="18"/>
      <c r="H157" s="25"/>
      <c r="I157" s="34"/>
      <c r="J157" s="18"/>
      <c r="K157" s="11"/>
      <c r="L157" s="29"/>
      <c r="M157" s="85"/>
      <c r="N157" s="30"/>
      <c r="O157" s="27"/>
    </row>
    <row r="158" spans="3:15" s="5" customFormat="1" x14ac:dyDescent="0.25">
      <c r="C158" s="9"/>
      <c r="F158" s="10"/>
      <c r="G158" s="18"/>
      <c r="H158" s="25"/>
      <c r="I158" s="34"/>
      <c r="J158" s="18"/>
      <c r="K158" s="11"/>
      <c r="L158" s="29"/>
      <c r="M158" s="85"/>
      <c r="N158" s="30"/>
      <c r="O158" s="27"/>
    </row>
    <row r="159" spans="3:15" s="5" customFormat="1" x14ac:dyDescent="0.25">
      <c r="C159" s="9"/>
      <c r="F159" s="10"/>
      <c r="G159" s="18"/>
      <c r="H159" s="25"/>
      <c r="I159" s="34"/>
      <c r="J159" s="18"/>
      <c r="K159" s="11"/>
      <c r="L159" s="29"/>
      <c r="M159" s="85"/>
      <c r="N159" s="30"/>
      <c r="O159" s="27"/>
    </row>
    <row r="160" spans="3:15" s="5" customFormat="1" x14ac:dyDescent="0.25">
      <c r="C160" s="9"/>
      <c r="F160" s="10"/>
      <c r="G160" s="18"/>
      <c r="H160" s="25"/>
      <c r="I160" s="34"/>
      <c r="J160" s="18"/>
      <c r="K160" s="11"/>
      <c r="L160" s="29"/>
      <c r="M160" s="85"/>
      <c r="N160" s="30"/>
      <c r="O160" s="27"/>
    </row>
    <row r="161" spans="3:15" s="5" customFormat="1" x14ac:dyDescent="0.25">
      <c r="C161" s="9"/>
      <c r="F161" s="10"/>
      <c r="G161" s="18"/>
      <c r="H161" s="25"/>
      <c r="I161" s="34"/>
      <c r="J161" s="18"/>
      <c r="K161" s="11"/>
      <c r="L161" s="29"/>
      <c r="M161" s="85"/>
      <c r="N161" s="30"/>
      <c r="O161" s="27"/>
    </row>
    <row r="162" spans="3:15" s="5" customFormat="1" x14ac:dyDescent="0.25">
      <c r="C162" s="9"/>
      <c r="F162" s="10"/>
      <c r="G162" s="18"/>
      <c r="H162" s="25"/>
      <c r="I162" s="34"/>
      <c r="J162" s="18"/>
      <c r="K162" s="11"/>
      <c r="L162" s="29"/>
      <c r="M162" s="85"/>
      <c r="N162" s="30"/>
      <c r="O162" s="27"/>
    </row>
    <row r="163" spans="3:15" s="5" customFormat="1" x14ac:dyDescent="0.25">
      <c r="C163" s="9"/>
      <c r="F163" s="10"/>
      <c r="G163" s="18"/>
      <c r="H163" s="25"/>
      <c r="I163" s="34"/>
      <c r="J163" s="18"/>
      <c r="K163" s="11"/>
      <c r="L163" s="29"/>
      <c r="M163" s="85"/>
      <c r="N163" s="30"/>
      <c r="O163" s="27"/>
    </row>
    <row r="164" spans="3:15" s="5" customFormat="1" x14ac:dyDescent="0.25">
      <c r="C164" s="9"/>
      <c r="F164" s="10"/>
      <c r="G164" s="18"/>
      <c r="H164" s="25"/>
      <c r="I164" s="34"/>
      <c r="J164" s="18"/>
      <c r="K164" s="11"/>
      <c r="L164" s="29"/>
      <c r="M164" s="85"/>
      <c r="N164" s="30"/>
      <c r="O164" s="27"/>
    </row>
    <row r="165" spans="3:15" s="5" customFormat="1" x14ac:dyDescent="0.25">
      <c r="C165" s="9"/>
      <c r="F165" s="10"/>
      <c r="G165" s="18"/>
      <c r="H165" s="25"/>
      <c r="I165" s="34"/>
      <c r="J165" s="18"/>
      <c r="K165" s="11"/>
      <c r="L165" s="29"/>
      <c r="M165" s="85"/>
      <c r="N165" s="30"/>
      <c r="O165" s="27"/>
    </row>
    <row r="166" spans="3:15" s="5" customFormat="1" x14ac:dyDescent="0.25">
      <c r="C166" s="9"/>
      <c r="F166" s="10"/>
      <c r="G166" s="18"/>
      <c r="H166" s="25"/>
      <c r="I166" s="34"/>
      <c r="J166" s="18"/>
      <c r="K166" s="11"/>
      <c r="L166" s="29"/>
      <c r="M166" s="85"/>
      <c r="N166" s="30"/>
      <c r="O166" s="27"/>
    </row>
    <row r="167" spans="3:15" s="5" customFormat="1" x14ac:dyDescent="0.25">
      <c r="C167" s="9"/>
      <c r="F167" s="10"/>
      <c r="G167" s="18"/>
      <c r="H167" s="25"/>
      <c r="I167" s="34"/>
      <c r="J167" s="18"/>
      <c r="K167" s="11"/>
      <c r="L167" s="29"/>
      <c r="M167" s="85"/>
      <c r="N167" s="30"/>
      <c r="O167" s="27"/>
    </row>
    <row r="168" spans="3:15" s="5" customFormat="1" x14ac:dyDescent="0.25">
      <c r="C168" s="9"/>
      <c r="F168" s="10"/>
      <c r="G168" s="18"/>
      <c r="H168" s="25"/>
      <c r="I168" s="34"/>
      <c r="J168" s="18"/>
      <c r="K168" s="11"/>
      <c r="L168" s="29"/>
      <c r="M168" s="85"/>
      <c r="N168" s="30"/>
      <c r="O168" s="27"/>
    </row>
    <row r="169" spans="3:15" s="5" customFormat="1" x14ac:dyDescent="0.25">
      <c r="C169" s="9"/>
      <c r="F169" s="10"/>
      <c r="G169" s="18"/>
      <c r="H169" s="25"/>
      <c r="I169" s="34"/>
      <c r="J169" s="18"/>
      <c r="K169" s="11"/>
      <c r="L169" s="29"/>
      <c r="M169" s="85"/>
      <c r="N169" s="30"/>
      <c r="O169" s="27"/>
    </row>
    <row r="170" spans="3:15" s="5" customFormat="1" x14ac:dyDescent="0.25">
      <c r="C170" s="9"/>
      <c r="F170" s="10"/>
      <c r="G170" s="18"/>
      <c r="H170" s="25"/>
      <c r="I170" s="34"/>
      <c r="J170" s="18"/>
      <c r="K170" s="11"/>
      <c r="L170" s="29"/>
      <c r="M170" s="85"/>
      <c r="N170" s="30"/>
      <c r="O170" s="27"/>
    </row>
    <row r="171" spans="3:15" s="5" customFormat="1" x14ac:dyDescent="0.25">
      <c r="C171" s="9"/>
      <c r="F171" s="10"/>
      <c r="G171" s="18"/>
      <c r="H171" s="25"/>
      <c r="I171" s="34"/>
      <c r="J171" s="18"/>
      <c r="K171" s="11"/>
      <c r="L171" s="29"/>
      <c r="M171" s="85"/>
      <c r="N171" s="30"/>
      <c r="O171" s="27"/>
    </row>
    <row r="172" spans="3:15" s="5" customFormat="1" x14ac:dyDescent="0.25">
      <c r="C172" s="9"/>
      <c r="F172" s="10"/>
      <c r="G172" s="18"/>
      <c r="H172" s="25"/>
      <c r="I172" s="34"/>
      <c r="J172" s="18"/>
      <c r="K172" s="11"/>
      <c r="L172" s="29"/>
      <c r="M172" s="85"/>
      <c r="N172" s="30"/>
      <c r="O172" s="27"/>
    </row>
    <row r="173" spans="3:15" s="5" customFormat="1" x14ac:dyDescent="0.25">
      <c r="C173" s="9"/>
      <c r="F173" s="10"/>
      <c r="G173" s="18"/>
      <c r="H173" s="25"/>
      <c r="I173" s="34"/>
      <c r="J173" s="18"/>
      <c r="K173" s="11"/>
      <c r="L173" s="29"/>
      <c r="M173" s="85"/>
      <c r="N173" s="30"/>
      <c r="O173" s="27"/>
    </row>
    <row r="174" spans="3:15" s="5" customFormat="1" x14ac:dyDescent="0.25">
      <c r="C174" s="9"/>
      <c r="F174" s="10"/>
      <c r="G174" s="18"/>
      <c r="H174" s="25"/>
      <c r="I174" s="34"/>
      <c r="J174" s="18"/>
      <c r="K174" s="11"/>
      <c r="L174" s="29"/>
      <c r="M174" s="85"/>
      <c r="N174" s="30"/>
      <c r="O174" s="27"/>
    </row>
    <row r="175" spans="3:15" s="5" customFormat="1" x14ac:dyDescent="0.25">
      <c r="C175" s="9"/>
      <c r="F175" s="10"/>
      <c r="G175" s="18"/>
      <c r="H175" s="25"/>
      <c r="I175" s="34"/>
      <c r="J175" s="18"/>
      <c r="K175" s="11"/>
      <c r="L175" s="29"/>
      <c r="M175" s="85"/>
      <c r="N175" s="30"/>
      <c r="O175" s="27"/>
    </row>
    <row r="176" spans="3:15" s="5" customFormat="1" x14ac:dyDescent="0.25">
      <c r="C176" s="9"/>
      <c r="F176" s="10"/>
      <c r="G176" s="18"/>
      <c r="H176" s="25"/>
      <c r="I176" s="34"/>
      <c r="J176" s="18"/>
      <c r="K176" s="11"/>
      <c r="L176" s="29"/>
      <c r="M176" s="85"/>
      <c r="N176" s="30"/>
      <c r="O176" s="27"/>
    </row>
    <row r="177" spans="3:15" s="5" customFormat="1" x14ac:dyDescent="0.25">
      <c r="C177" s="9"/>
      <c r="F177" s="10"/>
      <c r="G177" s="18"/>
      <c r="H177" s="25"/>
      <c r="I177" s="34"/>
      <c r="J177" s="18"/>
      <c r="K177" s="11"/>
      <c r="L177" s="29"/>
      <c r="M177" s="85"/>
      <c r="N177" s="30"/>
      <c r="O177" s="27"/>
    </row>
    <row r="178" spans="3:15" s="5" customFormat="1" x14ac:dyDescent="0.25">
      <c r="C178" s="9"/>
      <c r="F178" s="10"/>
      <c r="G178" s="18"/>
      <c r="H178" s="25"/>
      <c r="I178" s="34"/>
      <c r="J178" s="18"/>
      <c r="K178" s="11"/>
      <c r="L178" s="29"/>
      <c r="M178" s="85"/>
      <c r="N178" s="30"/>
      <c r="O178" s="27"/>
    </row>
    <row r="179" spans="3:15" s="5" customFormat="1" x14ac:dyDescent="0.25">
      <c r="C179" s="9"/>
      <c r="F179" s="10"/>
      <c r="G179" s="18"/>
      <c r="H179" s="25"/>
      <c r="I179" s="34"/>
      <c r="J179" s="18"/>
      <c r="K179" s="11"/>
      <c r="L179" s="29"/>
      <c r="M179" s="85"/>
      <c r="N179" s="30"/>
      <c r="O179" s="27"/>
    </row>
    <row r="180" spans="3:15" s="5" customFormat="1" x14ac:dyDescent="0.25">
      <c r="C180" s="9"/>
      <c r="F180" s="10"/>
      <c r="G180" s="18"/>
      <c r="H180" s="25"/>
      <c r="I180" s="34"/>
      <c r="J180" s="18"/>
      <c r="K180" s="11"/>
      <c r="L180" s="29"/>
      <c r="M180" s="85"/>
      <c r="N180" s="30"/>
      <c r="O180" s="27"/>
    </row>
    <row r="181" spans="3:15" s="5" customFormat="1" x14ac:dyDescent="0.25">
      <c r="C181" s="9"/>
      <c r="F181" s="10"/>
      <c r="G181" s="18"/>
      <c r="H181" s="25"/>
      <c r="I181" s="34"/>
      <c r="J181" s="18"/>
      <c r="K181" s="11"/>
      <c r="L181" s="29"/>
      <c r="M181" s="85"/>
      <c r="N181" s="30"/>
      <c r="O181" s="27"/>
    </row>
    <row r="182" spans="3:15" s="5" customFormat="1" x14ac:dyDescent="0.25">
      <c r="C182" s="9"/>
      <c r="F182" s="10"/>
      <c r="G182" s="18"/>
      <c r="H182" s="25"/>
      <c r="I182" s="34"/>
      <c r="J182" s="18"/>
      <c r="K182" s="11"/>
      <c r="L182" s="29"/>
      <c r="M182" s="85"/>
      <c r="N182" s="30"/>
      <c r="O182" s="27"/>
    </row>
    <row r="183" spans="3:15" s="5" customFormat="1" x14ac:dyDescent="0.25">
      <c r="C183" s="9"/>
      <c r="F183" s="10"/>
      <c r="G183" s="18"/>
      <c r="H183" s="25"/>
      <c r="I183" s="34"/>
      <c r="J183" s="18"/>
      <c r="K183" s="11"/>
      <c r="L183" s="29"/>
      <c r="M183" s="85"/>
      <c r="N183" s="30"/>
      <c r="O183" s="27"/>
    </row>
    <row r="184" spans="3:15" s="5" customFormat="1" x14ac:dyDescent="0.25">
      <c r="C184" s="9"/>
      <c r="F184" s="10"/>
      <c r="G184" s="18"/>
      <c r="H184" s="25"/>
      <c r="I184" s="34"/>
      <c r="J184" s="18"/>
      <c r="K184" s="11"/>
      <c r="L184" s="29"/>
      <c r="M184" s="85"/>
      <c r="N184" s="30"/>
      <c r="O184" s="27"/>
    </row>
    <row r="185" spans="3:15" s="2" customFormat="1" x14ac:dyDescent="0.25">
      <c r="C185" s="12"/>
      <c r="F185" s="13"/>
      <c r="G185" s="19"/>
      <c r="H185" s="25"/>
      <c r="I185" s="35"/>
      <c r="J185" s="19"/>
      <c r="K185" s="14"/>
      <c r="L185" s="15"/>
      <c r="M185" s="86"/>
      <c r="N185" s="8"/>
      <c r="O185" s="26"/>
    </row>
    <row r="186" spans="3:15" s="2" customFormat="1" x14ac:dyDescent="0.25">
      <c r="C186" s="12"/>
      <c r="F186" s="13"/>
      <c r="G186" s="19"/>
      <c r="H186" s="25"/>
      <c r="I186" s="35"/>
      <c r="J186" s="19"/>
      <c r="K186" s="14"/>
      <c r="L186" s="15"/>
      <c r="M186" s="86"/>
      <c r="N186" s="8"/>
      <c r="O186" s="26"/>
    </row>
    <row r="187" spans="3:15" s="2" customFormat="1" x14ac:dyDescent="0.25">
      <c r="C187" s="12"/>
      <c r="F187" s="13"/>
      <c r="G187" s="19"/>
      <c r="H187" s="25"/>
      <c r="I187" s="35"/>
      <c r="J187" s="19"/>
      <c r="K187" s="14"/>
      <c r="L187" s="15"/>
      <c r="M187" s="86"/>
      <c r="N187" s="8"/>
      <c r="O187" s="26"/>
    </row>
    <row r="188" spans="3:15" s="2" customFormat="1" x14ac:dyDescent="0.25">
      <c r="C188" s="12"/>
      <c r="F188" s="13"/>
      <c r="G188" s="19"/>
      <c r="H188" s="25"/>
      <c r="I188" s="35"/>
      <c r="J188" s="19"/>
      <c r="K188" s="14"/>
      <c r="L188" s="15"/>
      <c r="M188" s="86"/>
      <c r="N188" s="8"/>
      <c r="O188" s="26"/>
    </row>
    <row r="189" spans="3:15" s="2" customFormat="1" x14ac:dyDescent="0.25">
      <c r="C189" s="12"/>
      <c r="F189" s="13"/>
      <c r="G189" s="19"/>
      <c r="H189" s="25"/>
      <c r="I189" s="35"/>
      <c r="J189" s="19"/>
      <c r="K189" s="14"/>
      <c r="L189" s="15"/>
      <c r="M189" s="86"/>
      <c r="N189" s="8"/>
      <c r="O189" s="26"/>
    </row>
    <row r="190" spans="3:15" s="2" customFormat="1" x14ac:dyDescent="0.25">
      <c r="C190" s="12"/>
      <c r="F190" s="13"/>
      <c r="G190" s="19"/>
      <c r="H190" s="25"/>
      <c r="I190" s="35"/>
      <c r="J190" s="19"/>
      <c r="K190" s="14"/>
      <c r="L190" s="15"/>
      <c r="M190" s="86"/>
      <c r="N190" s="8"/>
      <c r="O190" s="26"/>
    </row>
    <row r="191" spans="3:15" s="5" customFormat="1" x14ac:dyDescent="0.25">
      <c r="C191" s="9"/>
      <c r="F191" s="10"/>
      <c r="G191" s="19"/>
      <c r="H191" s="25"/>
      <c r="I191" s="34"/>
      <c r="J191" s="19"/>
      <c r="K191" s="11"/>
      <c r="L191" s="7"/>
      <c r="M191" s="87"/>
      <c r="N191" s="8"/>
      <c r="O191" s="27"/>
    </row>
    <row r="192" spans="3:15" s="5" customFormat="1" x14ac:dyDescent="0.25">
      <c r="C192" s="9"/>
      <c r="F192" s="10"/>
      <c r="G192" s="19"/>
      <c r="H192" s="25"/>
      <c r="I192" s="34"/>
      <c r="J192" s="19"/>
      <c r="K192" s="11"/>
      <c r="L192" s="7"/>
      <c r="M192" s="87"/>
      <c r="N192" s="8"/>
      <c r="O192" s="27"/>
    </row>
    <row r="193" spans="3:15" s="5" customFormat="1" x14ac:dyDescent="0.25">
      <c r="C193" s="9"/>
      <c r="F193" s="10"/>
      <c r="G193" s="19"/>
      <c r="H193" s="25"/>
      <c r="I193" s="34"/>
      <c r="J193" s="19"/>
      <c r="K193" s="11"/>
      <c r="L193" s="7"/>
      <c r="M193" s="87"/>
      <c r="N193" s="8"/>
      <c r="O193" s="27"/>
    </row>
    <row r="194" spans="3:15" s="5" customFormat="1" x14ac:dyDescent="0.25">
      <c r="C194" s="9"/>
      <c r="F194" s="10"/>
      <c r="G194" s="19"/>
      <c r="H194" s="25"/>
      <c r="I194" s="34"/>
      <c r="J194" s="19"/>
      <c r="K194" s="11"/>
      <c r="L194" s="7"/>
      <c r="M194" s="87"/>
      <c r="N194" s="8"/>
      <c r="O194" s="27"/>
    </row>
    <row r="195" spans="3:15" s="5" customFormat="1" x14ac:dyDescent="0.25">
      <c r="C195" s="9"/>
      <c r="F195" s="10"/>
      <c r="G195" s="19"/>
      <c r="H195" s="25"/>
      <c r="I195" s="34"/>
      <c r="J195" s="19"/>
      <c r="K195" s="11"/>
      <c r="L195" s="7"/>
      <c r="M195" s="87"/>
      <c r="N195" s="8"/>
      <c r="O195" s="27"/>
    </row>
    <row r="196" spans="3:15" s="5" customFormat="1" x14ac:dyDescent="0.25">
      <c r="C196" s="9"/>
      <c r="F196" s="10"/>
      <c r="G196" s="19"/>
      <c r="H196" s="25"/>
      <c r="I196" s="34"/>
      <c r="J196" s="19"/>
      <c r="K196" s="11"/>
      <c r="L196" s="7"/>
      <c r="M196" s="87"/>
      <c r="N196" s="8"/>
      <c r="O196" s="27"/>
    </row>
  </sheetData>
  <mergeCells count="4">
    <mergeCell ref="E121:G121"/>
    <mergeCell ref="O2:O4"/>
    <mergeCell ref="B2:N2"/>
    <mergeCell ref="B3:N3"/>
  </mergeCells>
  <phoneticPr fontId="9" type="noConversion"/>
  <conditionalFormatting sqref="O2:O4">
    <cfRule type="dataBar" priority="1">
      <dataBar>
        <cfvo type="min"/>
        <cfvo type="max"/>
        <color theme="4" tint="-0.499984740745262"/>
      </dataBar>
      <extLst>
        <ext xmlns:x14="http://schemas.microsoft.com/office/spreadsheetml/2009/9/main" uri="{B025F937-C7B1-47D3-B67F-A62EFF666E3E}">
          <x14:id>{793B962F-45A5-480C-8BAC-1128C62F20ED}</x14:id>
        </ext>
      </extLst>
    </cfRule>
    <cfRule type="dataBar" priority="2">
      <dataBar>
        <cfvo type="min"/>
        <cfvo type="max"/>
        <color rgb="FF00B050"/>
      </dataBar>
      <extLst>
        <ext xmlns:x14="http://schemas.microsoft.com/office/spreadsheetml/2009/9/main" uri="{B025F937-C7B1-47D3-B67F-A62EFF666E3E}">
          <x14:id>{185A22ED-C550-4947-AED6-F06014179E00}</x14:id>
        </ext>
      </extLst>
    </cfRule>
    <cfRule type="dataBar" priority="3">
      <dataBar>
        <cfvo type="min"/>
        <cfvo type="max"/>
        <color rgb="FF002060"/>
      </dataBar>
      <extLst>
        <ext xmlns:x14="http://schemas.microsoft.com/office/spreadsheetml/2009/9/main" uri="{B025F937-C7B1-47D3-B67F-A62EFF666E3E}">
          <x14:id>{55FC2471-3AB0-4416-BB79-9448546C5D87}</x14:id>
        </ext>
      </extLst>
    </cfRule>
  </conditionalFormatting>
  <hyperlinks>
    <hyperlink ref="O70" r:id="rId1" display="https://www.datoselectorales.org/datos/resultados-electorales "/>
  </hyperlinks>
  <pageMargins left="0.7" right="0.7" top="0.75" bottom="0.75" header="0.3" footer="0.3"/>
  <pageSetup orientation="portrait" horizontalDpi="360" verticalDpi="360" r:id="rId2"/>
  <extLst>
    <ext xmlns:x14="http://schemas.microsoft.com/office/spreadsheetml/2009/9/main" uri="{78C0D931-6437-407d-A8EE-F0AAD7539E65}">
      <x14:conditionalFormattings>
        <x14:conditionalFormatting xmlns:xm="http://schemas.microsoft.com/office/excel/2006/main">
          <x14:cfRule type="dataBar" id="{793B962F-45A5-480C-8BAC-1128C62F20ED}">
            <x14:dataBar minLength="0" maxLength="100" gradient="0">
              <x14:cfvo type="autoMin"/>
              <x14:cfvo type="autoMax"/>
              <x14:negativeFillColor rgb="FFFF0000"/>
              <x14:axisColor rgb="FF000000"/>
            </x14:dataBar>
          </x14:cfRule>
          <x14:cfRule type="dataBar" id="{185A22ED-C550-4947-AED6-F06014179E00}">
            <x14:dataBar minLength="0" maxLength="100" gradient="0">
              <x14:cfvo type="autoMin"/>
              <x14:cfvo type="autoMax"/>
              <x14:negativeFillColor rgb="FFFF0000"/>
              <x14:axisColor rgb="FF000000"/>
            </x14:dataBar>
          </x14:cfRule>
          <x14:cfRule type="dataBar" id="{55FC2471-3AB0-4416-BB79-9448546C5D87}">
            <x14:dataBar minLength="0" maxLength="100" gradient="0">
              <x14:cfvo type="autoMin"/>
              <x14:cfvo type="autoMax"/>
              <x14:negativeFillColor rgb="FFFF0000"/>
              <x14:axisColor rgb="FF000000"/>
            </x14:dataBar>
          </x14:cfRule>
          <xm:sqref>O2:O4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Indicadores Bienestar </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AUXPLANEACION32</dc:creator>
  <cp:lastModifiedBy>AUXPLANEACION03</cp:lastModifiedBy>
  <cp:lastPrinted>2023-01-31T22:03:28Z</cp:lastPrinted>
  <dcterms:created xsi:type="dcterms:W3CDTF">2020-05-28T00:30:20Z</dcterms:created>
  <dcterms:modified xsi:type="dcterms:W3CDTF">2024-05-08T14:08:33Z</dcterms:modified>
</cp:coreProperties>
</file>